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3390"/>
  </bookViews>
  <sheets>
    <sheet name="留意事項" sheetId="9" r:id="rId1"/>
    <sheet name="（様式１-①）チェックリスト（医・介） " sheetId="2" r:id="rId2"/>
    <sheet name="（様式１-②）チェックリスト（医）" sheetId="6" r:id="rId3"/>
    <sheet name="（様式１-③）チェックリスト（介）" sheetId="8" r:id="rId4"/>
    <sheet name="（様式１-①）記入例（医・介） " sheetId="10" r:id="rId5"/>
    <sheet name="（様式１-②）記入例（医）" sheetId="11" r:id="rId6"/>
    <sheet name="（様式１-③）記入例（介）" sheetId="12" r:id="rId7"/>
  </sheets>
  <calcPr calcId="162913"/>
</workbook>
</file>

<file path=xl/sharedStrings.xml><?xml version="1.0" encoding="utf-8"?>
<sst xmlns="http://schemas.openxmlformats.org/spreadsheetml/2006/main" count="2220" uniqueCount="357">
  <si>
    <t>サービス付き高齢者向け住宅における医療・介護連携のチェックリスト 1/5</t>
    <rPh sb="1" eb="13">
      <t>ツキ</t>
    </rPh>
    <rPh sb="17" eb="19">
      <t>イリョウ</t>
    </rPh>
    <rPh sb="20" eb="22">
      <t>カイゴ</t>
    </rPh>
    <rPh sb="22" eb="24">
      <t>レンケイ</t>
    </rPh>
    <phoneticPr fontId="3"/>
  </si>
  <si>
    <t>登録事業者名</t>
    <rPh sb="0" eb="2">
      <t>トウロク</t>
    </rPh>
    <rPh sb="2" eb="5">
      <t>ジギョウシャ</t>
    </rPh>
    <rPh sb="5" eb="6">
      <t>メイ</t>
    </rPh>
    <phoneticPr fontId="3"/>
  </si>
  <si>
    <t>住　 宅　 名</t>
    <rPh sb="0" eb="1">
      <t>ジュウ</t>
    </rPh>
    <rPh sb="3" eb="4">
      <t>タク</t>
    </rPh>
    <rPh sb="6" eb="7">
      <t>メイ</t>
    </rPh>
    <phoneticPr fontId="3"/>
  </si>
  <si>
    <t>登録番号</t>
    <rPh sb="0" eb="2">
      <t>トウロク</t>
    </rPh>
    <rPh sb="2" eb="4">
      <t>バンゴウ</t>
    </rPh>
    <phoneticPr fontId="3"/>
  </si>
  <si>
    <t>※ 当チェックリストのうち、必須事項のチェック状況及び「はい」に✔をつけた項目は、原則として住宅ごとに公表します。</t>
    <rPh sb="2" eb="3">
      <t>トウ</t>
    </rPh>
    <rPh sb="14" eb="16">
      <t>ヒッス</t>
    </rPh>
    <rPh sb="16" eb="18">
      <t>ジコウ</t>
    </rPh>
    <rPh sb="23" eb="25">
      <t>ジョウキョウ</t>
    </rPh>
    <rPh sb="25" eb="26">
      <t>オヨ</t>
    </rPh>
    <rPh sb="37" eb="39">
      <t>コウモク</t>
    </rPh>
    <rPh sb="41" eb="43">
      <t>ゲンソク</t>
    </rPh>
    <rPh sb="46" eb="48">
      <t>ジュウタク</t>
    </rPh>
    <rPh sb="51" eb="53">
      <t>コウヒョウ</t>
    </rPh>
    <phoneticPr fontId="3"/>
  </si>
  <si>
    <t>項目</t>
    <rPh sb="0" eb="2">
      <t>コウモク</t>
    </rPh>
    <phoneticPr fontId="3"/>
  </si>
  <si>
    <t>連携の視点</t>
    <rPh sb="0" eb="2">
      <t>レンケイ</t>
    </rPh>
    <rPh sb="3" eb="5">
      <t>シテン</t>
    </rPh>
    <phoneticPr fontId="3"/>
  </si>
  <si>
    <t>医療・介護連携のポイント</t>
    <rPh sb="0" eb="2">
      <t>イリョウ</t>
    </rPh>
    <rPh sb="3" eb="5">
      <t>カイゴ</t>
    </rPh>
    <rPh sb="5" eb="7">
      <t>レンケイ</t>
    </rPh>
    <phoneticPr fontId="3"/>
  </si>
  <si>
    <t>必須事項</t>
    <rPh sb="0" eb="2">
      <t>ヒッス</t>
    </rPh>
    <rPh sb="2" eb="4">
      <t>ジコウ</t>
    </rPh>
    <phoneticPr fontId="3"/>
  </si>
  <si>
    <t>チェック欄</t>
    <rPh sb="4" eb="5">
      <t>ラン</t>
    </rPh>
    <phoneticPr fontId="3"/>
  </si>
  <si>
    <t>医療・介護連携</t>
    <rPh sb="0" eb="2">
      <t>イリョウ</t>
    </rPh>
    <rPh sb="3" eb="5">
      <t>カイゴ</t>
    </rPh>
    <rPh sb="5" eb="7">
      <t>レンケイ</t>
    </rPh>
    <phoneticPr fontId="3"/>
  </si>
  <si>
    <t>はい</t>
    <phoneticPr fontId="3"/>
  </si>
  <si>
    <t>いいえ</t>
    <phoneticPr fontId="3"/>
  </si>
  <si>
    <t>非該当</t>
    <rPh sb="0" eb="3">
      <t>ヒガイトウ</t>
    </rPh>
    <phoneticPr fontId="3"/>
  </si>
  <si>
    <t>（１）医療・介護連携の前提条件</t>
    <rPh sb="13" eb="15">
      <t>ジョウケン</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</si>
  <si>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rPh sb="38" eb="40">
      <t>ジョウタイ</t>
    </rPh>
    <rPh sb="41" eb="43">
      <t>イコウ</t>
    </rPh>
    <rPh sb="44" eb="46">
      <t>ハンエイ</t>
    </rPh>
    <rPh sb="78" eb="79">
      <t>サキ</t>
    </rPh>
    <rPh sb="112" eb="113">
      <t>サキ</t>
    </rPh>
    <rPh sb="115" eb="116">
      <t>ショ</t>
    </rPh>
    <phoneticPr fontId="3"/>
  </si>
  <si>
    <t>ア</t>
    <phoneticPr fontId="3"/>
  </si>
  <si>
    <t>連携先以外の医療・介護事業所を、入居者が選択・利用する自由を制限していない</t>
    <rPh sb="0" eb="2">
      <t>レンケイ</t>
    </rPh>
    <rPh sb="2" eb="3">
      <t>サキ</t>
    </rPh>
    <rPh sb="3" eb="5">
      <t>イガイ</t>
    </rPh>
    <rPh sb="6" eb="8">
      <t>イリョウ</t>
    </rPh>
    <rPh sb="9" eb="11">
      <t>カイゴ</t>
    </rPh>
    <rPh sb="11" eb="14">
      <t>ジギョウショ</t>
    </rPh>
    <rPh sb="16" eb="19">
      <t>ニュウキョシャ</t>
    </rPh>
    <rPh sb="20" eb="22">
      <t>センタク</t>
    </rPh>
    <rPh sb="23" eb="25">
      <t>リヨウ</t>
    </rPh>
    <rPh sb="27" eb="29">
      <t>ジユウ</t>
    </rPh>
    <rPh sb="30" eb="32">
      <t>セイゲン</t>
    </rPh>
    <phoneticPr fontId="3"/>
  </si>
  <si>
    <t>★</t>
    <phoneticPr fontId="3"/>
  </si>
  <si>
    <t>●</t>
    <phoneticPr fontId="3"/>
  </si>
  <si>
    <t>✔</t>
    <phoneticPr fontId="3"/>
  </si>
  <si>
    <t>入居者が連携先の医療・介護事業所を選択・利用するか否かによって、住宅の家賃及び共益費等に差異を設けていない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ヤチン</t>
    </rPh>
    <rPh sb="37" eb="38">
      <t>オヨ</t>
    </rPh>
    <rPh sb="39" eb="42">
      <t>キョウエキヒ</t>
    </rPh>
    <rPh sb="42" eb="43">
      <t>ナド</t>
    </rPh>
    <rPh sb="44" eb="46">
      <t>サイ</t>
    </rPh>
    <rPh sb="47" eb="48">
      <t>モウ</t>
    </rPh>
    <phoneticPr fontId="3"/>
  </si>
  <si>
    <t>入居者が連携先の医療・介護事業所を選択・利用するか否かによって、住宅の提供するサービスに料金等の差異を設けていない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テイキョウ</t>
    </rPh>
    <rPh sb="44" eb="47">
      <t>リョウキンナド</t>
    </rPh>
    <rPh sb="48" eb="50">
      <t>サイ</t>
    </rPh>
    <rPh sb="51" eb="52">
      <t>モウ</t>
    </rPh>
    <phoneticPr fontId="3"/>
  </si>
  <si>
    <t>★</t>
    <phoneticPr fontId="3"/>
  </si>
  <si>
    <t>●</t>
    <phoneticPr fontId="3"/>
  </si>
  <si>
    <t>ケアマネジャーを、入居者が選択・利用する自由を制限していない</t>
    <rPh sb="9" eb="12">
      <t>ニュウキョシャ</t>
    </rPh>
    <rPh sb="13" eb="15">
      <t>センタク</t>
    </rPh>
    <rPh sb="16" eb="18">
      <t>リヨウ</t>
    </rPh>
    <rPh sb="20" eb="22">
      <t>ジユウ</t>
    </rPh>
    <rPh sb="23" eb="25">
      <t>セイゲン</t>
    </rPh>
    <phoneticPr fontId="1"/>
  </si>
  <si>
    <t>特定のケアマネジャーを、入居者が選択・利用するか否かによって、住宅の家賃及び共益費等に差異を設けていない</t>
    <rPh sb="0" eb="2">
      <t>トクテイ</t>
    </rPh>
    <rPh sb="12" eb="15">
      <t>ニュウキョシャ</t>
    </rPh>
    <rPh sb="16" eb="18">
      <t>センタク</t>
    </rPh>
    <rPh sb="19" eb="21">
      <t>リヨウ</t>
    </rPh>
    <rPh sb="24" eb="25">
      <t>イナ</t>
    </rPh>
    <rPh sb="31" eb="33">
      <t>ジュウタク</t>
    </rPh>
    <rPh sb="34" eb="36">
      <t>ヤチン</t>
    </rPh>
    <rPh sb="36" eb="37">
      <t>オヨ</t>
    </rPh>
    <rPh sb="38" eb="41">
      <t>キョウエキヒ</t>
    </rPh>
    <rPh sb="41" eb="42">
      <t>トウ</t>
    </rPh>
    <rPh sb="43" eb="45">
      <t>サイ</t>
    </rPh>
    <rPh sb="46" eb="47">
      <t>モウ</t>
    </rPh>
    <phoneticPr fontId="1"/>
  </si>
  <si>
    <t>特定のケアマネジャーを、入居者が選択・利用するか否かによって、住宅の提供するサービスに料金等の差異を設けていない</t>
    <rPh sb="0" eb="2">
      <t>トクテイ</t>
    </rPh>
    <rPh sb="12" eb="15">
      <t>ニュウキョシャ</t>
    </rPh>
    <rPh sb="16" eb="18">
      <t>センタク</t>
    </rPh>
    <rPh sb="19" eb="21">
      <t>リヨウ</t>
    </rPh>
    <rPh sb="24" eb="25">
      <t>イナ</t>
    </rPh>
    <rPh sb="31" eb="33">
      <t>ジュウタク</t>
    </rPh>
    <rPh sb="34" eb="36">
      <t>テイキョウ</t>
    </rPh>
    <rPh sb="43" eb="46">
      <t>リョウキンナド</t>
    </rPh>
    <rPh sb="47" eb="49">
      <t>サイ</t>
    </rPh>
    <rPh sb="50" eb="51">
      <t>モウ</t>
    </rPh>
    <phoneticPr fontId="1"/>
  </si>
  <si>
    <t>利用する医療・介護事業所を自由に選択できることを契約の重要事項説明書に盛り込むなど、入居者に十分に説明している</t>
    <rPh sb="0" eb="2">
      <t>リヨウ</t>
    </rPh>
    <rPh sb="16" eb="18">
      <t>センタク</t>
    </rPh>
    <rPh sb="24" eb="26">
      <t>ケイヤク</t>
    </rPh>
    <rPh sb="27" eb="29">
      <t>ジュウヨウ</t>
    </rPh>
    <rPh sb="29" eb="31">
      <t>ジコウ</t>
    </rPh>
    <rPh sb="31" eb="34">
      <t>セツメイショ</t>
    </rPh>
    <rPh sb="35" eb="36">
      <t>モ</t>
    </rPh>
    <rPh sb="37" eb="38">
      <t>コ</t>
    </rPh>
    <phoneticPr fontId="3"/>
  </si>
  <si>
    <t>連携先事業所以外も含め、地域の医療・介護事業所を入居者に情報提供している</t>
    <rPh sb="0" eb="2">
      <t>レンケイ</t>
    </rPh>
    <rPh sb="2" eb="3">
      <t>サキ</t>
    </rPh>
    <rPh sb="3" eb="6">
      <t>ジギョウショ</t>
    </rPh>
    <rPh sb="6" eb="8">
      <t>イガイ</t>
    </rPh>
    <rPh sb="9" eb="10">
      <t>フク</t>
    </rPh>
    <rPh sb="12" eb="14">
      <t>チイキ</t>
    </rPh>
    <rPh sb="15" eb="17">
      <t>イリョウ</t>
    </rPh>
    <rPh sb="18" eb="20">
      <t>カイゴ</t>
    </rPh>
    <rPh sb="20" eb="23">
      <t>ジギョウショ</t>
    </rPh>
    <phoneticPr fontId="3"/>
  </si>
  <si>
    <t>●</t>
  </si>
  <si>
    <t>イ</t>
    <phoneticPr fontId="3"/>
  </si>
  <si>
    <t>生活支援サービス、医療サービス及び介護サービスの内容と提供者を明確に区分し、入居者にわかりやすく説明している</t>
    <rPh sb="0" eb="2">
      <t>セイカツ</t>
    </rPh>
    <rPh sb="2" eb="4">
      <t>シエン</t>
    </rPh>
    <rPh sb="9" eb="11">
      <t>イリョウ</t>
    </rPh>
    <rPh sb="15" eb="16">
      <t>オヨ</t>
    </rPh>
    <rPh sb="17" eb="19">
      <t>カイゴ</t>
    </rPh>
    <rPh sb="24" eb="26">
      <t>ナイヨウ</t>
    </rPh>
    <rPh sb="27" eb="29">
      <t>テイキョウ</t>
    </rPh>
    <rPh sb="29" eb="30">
      <t>シャ</t>
    </rPh>
    <rPh sb="31" eb="33">
      <t>メイカク</t>
    </rPh>
    <rPh sb="34" eb="36">
      <t>クブン</t>
    </rPh>
    <rPh sb="38" eb="41">
      <t>ニュウキョシャ</t>
    </rPh>
    <rPh sb="48" eb="50">
      <t>セツメイ</t>
    </rPh>
    <phoneticPr fontId="3"/>
  </si>
  <si>
    <t>住宅と医療・介護事業所の三者の間による連携協定書を作成している</t>
    <rPh sb="0" eb="2">
      <t>ジュウタク</t>
    </rPh>
    <rPh sb="3" eb="5">
      <t>イリョウ</t>
    </rPh>
    <rPh sb="6" eb="8">
      <t>カイゴ</t>
    </rPh>
    <rPh sb="8" eb="11">
      <t>ジギョウショ</t>
    </rPh>
    <rPh sb="12" eb="14">
      <t>サンシャ</t>
    </rPh>
    <rPh sb="15" eb="16">
      <t>アイダ</t>
    </rPh>
    <rPh sb="19" eb="21">
      <t>レンケイ</t>
    </rPh>
    <rPh sb="21" eb="23">
      <t>キョウテイ</t>
    </rPh>
    <rPh sb="23" eb="24">
      <t>ショ</t>
    </rPh>
    <rPh sb="25" eb="27">
      <t>サクセイ</t>
    </rPh>
    <phoneticPr fontId="3"/>
  </si>
  <si>
    <t>住宅と医療事業所、又は、住宅と介護事業所の二者の間による連携協定書を作成している</t>
    <rPh sb="0" eb="2">
      <t>ジュウタク</t>
    </rPh>
    <rPh sb="3" eb="5">
      <t>イリョウ</t>
    </rPh>
    <rPh sb="5" eb="8">
      <t>ジギョウショ</t>
    </rPh>
    <rPh sb="9" eb="10">
      <t>マタ</t>
    </rPh>
    <rPh sb="12" eb="14">
      <t>ジュウタク</t>
    </rPh>
    <rPh sb="15" eb="17">
      <t>カイゴ</t>
    </rPh>
    <rPh sb="17" eb="20">
      <t>ジギョウショ</t>
    </rPh>
    <rPh sb="21" eb="23">
      <t>ニシャ</t>
    </rPh>
    <rPh sb="24" eb="25">
      <t>アイダ</t>
    </rPh>
    <rPh sb="28" eb="30">
      <t>レンケイ</t>
    </rPh>
    <rPh sb="30" eb="32">
      <t>キョウテイ</t>
    </rPh>
    <rPh sb="32" eb="33">
      <t>ショ</t>
    </rPh>
    <rPh sb="34" eb="36">
      <t>サクセイ</t>
    </rPh>
    <phoneticPr fontId="3"/>
  </si>
  <si>
    <t>ウ</t>
    <phoneticPr fontId="3"/>
  </si>
  <si>
    <t>医療サービスを利用する入居者について、入居者の状態や意向を反映した適切なサービスが提供されるよう、医療事業所と適切に連携している</t>
    <rPh sb="0" eb="2">
      <t>イリョウ</t>
    </rPh>
    <rPh sb="7" eb="9">
      <t>リヨウ</t>
    </rPh>
    <rPh sb="11" eb="14">
      <t>ニュウキョシャ</t>
    </rPh>
    <rPh sb="19" eb="22">
      <t>ニュウキョシャ</t>
    </rPh>
    <rPh sb="23" eb="25">
      <t>ジョウタイ</t>
    </rPh>
    <rPh sb="26" eb="28">
      <t>イコウ</t>
    </rPh>
    <rPh sb="29" eb="31">
      <t>ハンエイ</t>
    </rPh>
    <rPh sb="33" eb="35">
      <t>テキセツ</t>
    </rPh>
    <rPh sb="41" eb="43">
      <t>テイキョウ</t>
    </rPh>
    <rPh sb="49" eb="51">
      <t>イリョウ</t>
    </rPh>
    <rPh sb="51" eb="54">
      <t>ジギョウショ</t>
    </rPh>
    <rPh sb="55" eb="57">
      <t>テキセツ</t>
    </rPh>
    <rPh sb="58" eb="60">
      <t>レンケイ</t>
    </rPh>
    <phoneticPr fontId="3"/>
  </si>
  <si>
    <t>介護サービスを利用する入居者のケアマネジメントについて、入居者の状態や意向を反映した適切なサービスが提供されるよう、入居者へのモニタリング等の機会を活用し、ケアマネジャー等と適切に連携している</t>
    <rPh sb="35" eb="37">
      <t>イコウ</t>
    </rPh>
    <phoneticPr fontId="3"/>
  </si>
  <si>
    <t>エ</t>
    <phoneticPr fontId="3"/>
  </si>
  <si>
    <t>住宅の整備を行う段階から、区市町村や地域包括支援センター等地域の関係機関との連携体制が取れており、地域のニーズを把握している</t>
    <rPh sb="0" eb="2">
      <t>ジュウタク</t>
    </rPh>
    <rPh sb="3" eb="5">
      <t>セイビ</t>
    </rPh>
    <rPh sb="6" eb="7">
      <t>オコナ</t>
    </rPh>
    <rPh sb="8" eb="10">
      <t>ダンカイ</t>
    </rPh>
    <rPh sb="28" eb="29">
      <t>ナド</t>
    </rPh>
    <rPh sb="29" eb="31">
      <t>チイキ</t>
    </rPh>
    <rPh sb="32" eb="34">
      <t>カンケイ</t>
    </rPh>
    <rPh sb="34" eb="36">
      <t>キカン</t>
    </rPh>
    <rPh sb="38" eb="40">
      <t>レンケイ</t>
    </rPh>
    <rPh sb="40" eb="42">
      <t>タイセイ</t>
    </rPh>
    <rPh sb="43" eb="44">
      <t>ト</t>
    </rPh>
    <rPh sb="49" eb="51">
      <t>チイキ</t>
    </rPh>
    <rPh sb="56" eb="58">
      <t>ハアク</t>
    </rPh>
    <phoneticPr fontId="3"/>
  </si>
  <si>
    <t>オ</t>
    <phoneticPr fontId="3"/>
  </si>
  <si>
    <t>連携先事業所が地域の医療・介護資源として機能しており、過去1年以内に住宅入居者以外への医療・介護サービスの提供実績を有している</t>
    <rPh sb="0" eb="2">
      <t>レンケイ</t>
    </rPh>
    <rPh sb="2" eb="3">
      <t>サキ</t>
    </rPh>
    <rPh sb="3" eb="6">
      <t>ジギョウショ</t>
    </rPh>
    <rPh sb="7" eb="9">
      <t>チイキ</t>
    </rPh>
    <rPh sb="27" eb="29">
      <t>カコ</t>
    </rPh>
    <rPh sb="30" eb="31">
      <t>ネン</t>
    </rPh>
    <rPh sb="31" eb="33">
      <t>イナイ</t>
    </rPh>
    <rPh sb="34" eb="36">
      <t>ジュウタク</t>
    </rPh>
    <rPh sb="36" eb="39">
      <t>ニュウキョシャ</t>
    </rPh>
    <rPh sb="39" eb="41">
      <t>イガイ</t>
    </rPh>
    <rPh sb="43" eb="45">
      <t>イリョウ</t>
    </rPh>
    <rPh sb="46" eb="48">
      <t>カイゴ</t>
    </rPh>
    <rPh sb="53" eb="55">
      <t>テイキョウ</t>
    </rPh>
    <rPh sb="55" eb="57">
      <t>ジッセキ</t>
    </rPh>
    <rPh sb="58" eb="59">
      <t>ユウ</t>
    </rPh>
    <phoneticPr fontId="3"/>
  </si>
  <si>
    <t>カ</t>
    <phoneticPr fontId="3"/>
  </si>
  <si>
    <t>入居者に対して、入居者の個人情報の利用目的、管理方法等を書面により周知した上で、当該個人情報を住宅・連携先事業所間で共有することについて、入居者から書面による同意を得ている</t>
    <rPh sb="4" eb="5">
      <t>タイ</t>
    </rPh>
    <rPh sb="8" eb="11">
      <t>ニュウキョシャ</t>
    </rPh>
    <rPh sb="12" eb="14">
      <t>コジン</t>
    </rPh>
    <rPh sb="14" eb="16">
      <t>ジョウホウ</t>
    </rPh>
    <rPh sb="17" eb="19">
      <t>リヨウ</t>
    </rPh>
    <rPh sb="19" eb="21">
      <t>モクテキ</t>
    </rPh>
    <rPh sb="22" eb="24">
      <t>カンリ</t>
    </rPh>
    <rPh sb="24" eb="27">
      <t>ホウホウナド</t>
    </rPh>
    <rPh sb="28" eb="30">
      <t>ショメン</t>
    </rPh>
    <rPh sb="33" eb="35">
      <t>シュウチ</t>
    </rPh>
    <rPh sb="37" eb="38">
      <t>ウエ</t>
    </rPh>
    <rPh sb="40" eb="42">
      <t>トウガイ</t>
    </rPh>
    <rPh sb="42" eb="44">
      <t>コジン</t>
    </rPh>
    <rPh sb="44" eb="46">
      <t>ジョウホウ</t>
    </rPh>
    <rPh sb="47" eb="49">
      <t>ジュウタク</t>
    </rPh>
    <rPh sb="50" eb="52">
      <t>レンケイ</t>
    </rPh>
    <rPh sb="52" eb="53">
      <t>サキ</t>
    </rPh>
    <rPh sb="53" eb="56">
      <t>ジギョウショ</t>
    </rPh>
    <rPh sb="56" eb="57">
      <t>カン</t>
    </rPh>
    <rPh sb="58" eb="60">
      <t>キョウユウ</t>
    </rPh>
    <rPh sb="69" eb="72">
      <t>ニュウキョシャ</t>
    </rPh>
    <rPh sb="74" eb="76">
      <t>ショメン</t>
    </rPh>
    <rPh sb="79" eb="81">
      <t>ドウイ</t>
    </rPh>
    <rPh sb="82" eb="83">
      <t>エ</t>
    </rPh>
    <phoneticPr fontId="3"/>
  </si>
  <si>
    <t>サービス付き高齢者向け住宅における医療・介護連携のチェックリスト 2/5</t>
    <phoneticPr fontId="3"/>
  </si>
  <si>
    <t>はい</t>
    <phoneticPr fontId="3"/>
  </si>
  <si>
    <t>いいえ</t>
    <phoneticPr fontId="3"/>
  </si>
  <si>
    <t>（２）立地・建物の構造</t>
    <rPh sb="3" eb="5">
      <t>リッチ</t>
    </rPh>
    <rPh sb="6" eb="8">
      <t>タテモノ</t>
    </rPh>
    <rPh sb="9" eb="11">
      <t>コウゾウ</t>
    </rPh>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</si>
  <si>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rPh sb="6" eb="7">
      <t>サキ</t>
    </rPh>
    <rPh sb="9" eb="10">
      <t>ショ</t>
    </rPh>
    <phoneticPr fontId="3"/>
  </si>
  <si>
    <t>住宅が連携先事業所と併設又は近接している</t>
    <rPh sb="3" eb="5">
      <t>レンケイ</t>
    </rPh>
    <rPh sb="5" eb="6">
      <t>サキ</t>
    </rPh>
    <rPh sb="6" eb="9">
      <t>ジギョウショ</t>
    </rPh>
    <rPh sb="12" eb="13">
      <t>マタ</t>
    </rPh>
    <rPh sb="14" eb="16">
      <t>キンセツ</t>
    </rPh>
    <phoneticPr fontId="1"/>
  </si>
  <si>
    <t>医療系</t>
    <rPh sb="0" eb="2">
      <t>イリョウ</t>
    </rPh>
    <rPh sb="2" eb="3">
      <t>ケイ</t>
    </rPh>
    <phoneticPr fontId="3"/>
  </si>
  <si>
    <t>介護系</t>
    <rPh sb="0" eb="2">
      <t>カイゴ</t>
    </rPh>
    <rPh sb="2" eb="3">
      <t>ケイ</t>
    </rPh>
    <phoneticPr fontId="3"/>
  </si>
  <si>
    <t>住宅と併設事業所の事務所が共用</t>
    <rPh sb="3" eb="5">
      <t>ヘイセツ</t>
    </rPh>
    <phoneticPr fontId="3"/>
  </si>
  <si>
    <t>住宅と連携先事業所とで打合せができる場所がある</t>
    <rPh sb="3" eb="5">
      <t>レンケイ</t>
    </rPh>
    <rPh sb="5" eb="6">
      <t>サキ</t>
    </rPh>
    <rPh sb="6" eb="9">
      <t>ジギョウショ</t>
    </rPh>
    <phoneticPr fontId="3"/>
  </si>
  <si>
    <t>居室が医療・介護業務に適したつくりになっている</t>
    <phoneticPr fontId="3"/>
  </si>
  <si>
    <t>サービス付き高齢者向け住宅における医療・介護連携のチェックリスト 3/5</t>
    <phoneticPr fontId="3"/>
  </si>
  <si>
    <t>（３）人員の配置</t>
    <rPh sb="3" eb="5">
      <t>ジンイン</t>
    </rPh>
    <rPh sb="6" eb="8">
      <t>ハイチ</t>
    </rPh>
    <phoneticPr fontId="3"/>
  </si>
  <si>
    <t>①入居者が必要とするサービスに関わる専門的知識を有する職員が住宅や連携先事業所に配置されているか
②連携を調整する職員が定められているか</t>
    <phoneticPr fontId="3"/>
  </si>
  <si>
    <t>住宅や連携先事業所において、入居者が必要とするサービスの提供に適した専門的人材が確保されている</t>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3"/>
  </si>
  <si>
    <t>医師を配置している</t>
    <phoneticPr fontId="3"/>
  </si>
  <si>
    <t>看護師を配置している</t>
    <phoneticPr fontId="3"/>
  </si>
  <si>
    <t>歯科医師を配置している</t>
  </si>
  <si>
    <t>歯科衛生士を配置している</t>
    <rPh sb="0" eb="2">
      <t>シカ</t>
    </rPh>
    <rPh sb="2" eb="5">
      <t>エイセイシ</t>
    </rPh>
    <phoneticPr fontId="3"/>
  </si>
  <si>
    <t>薬剤師を配置している</t>
  </si>
  <si>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</si>
  <si>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</si>
  <si>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</si>
  <si>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</si>
  <si>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連携先事業所との連携調整担当者を配置している（兼務を含む）</t>
    <rPh sb="0" eb="2">
      <t>レンケイ</t>
    </rPh>
    <rPh sb="2" eb="3">
      <t>サキ</t>
    </rPh>
    <rPh sb="23" eb="25">
      <t>ケンム</t>
    </rPh>
    <rPh sb="26" eb="27">
      <t>フク</t>
    </rPh>
    <phoneticPr fontId="3"/>
  </si>
  <si>
    <t>看護師の資格を持っている</t>
    <rPh sb="0" eb="3">
      <t>カンゴシ</t>
    </rPh>
    <phoneticPr fontId="3"/>
  </si>
  <si>
    <t>社会福祉士の資格を持っている</t>
    <phoneticPr fontId="3"/>
  </si>
  <si>
    <t>介護支援専門員の資格を持っている</t>
    <phoneticPr fontId="3"/>
  </si>
  <si>
    <t>介護福祉士の資格を持っている</t>
    <phoneticPr fontId="3"/>
  </si>
  <si>
    <t>ウ</t>
    <phoneticPr fontId="3"/>
  </si>
  <si>
    <t>連携先事業所においても、連携調整担当者を確保している（兼務を含む）</t>
    <rPh sb="0" eb="2">
      <t>レンケイ</t>
    </rPh>
    <rPh sb="2" eb="3">
      <t>サキ</t>
    </rPh>
    <rPh sb="3" eb="6">
      <t>ジギョウショ</t>
    </rPh>
    <rPh sb="12" eb="14">
      <t>レンケイ</t>
    </rPh>
    <rPh sb="14" eb="16">
      <t>チョウセイ</t>
    </rPh>
    <rPh sb="16" eb="19">
      <t>タントウシャ</t>
    </rPh>
    <rPh sb="20" eb="22">
      <t>カクホ</t>
    </rPh>
    <rPh sb="27" eb="29">
      <t>ケンム</t>
    </rPh>
    <rPh sb="30" eb="31">
      <t>フク</t>
    </rPh>
    <phoneticPr fontId="3"/>
  </si>
  <si>
    <t>社会福祉士の資格を持っている</t>
    <phoneticPr fontId="3"/>
  </si>
  <si>
    <t>介護支援専門員の資格を持っている</t>
    <phoneticPr fontId="3"/>
  </si>
  <si>
    <t>介護福祉士の資格を持っている</t>
    <phoneticPr fontId="3"/>
  </si>
  <si>
    <t>サービス付き高齢者向け住宅における医療・介護連携のチェックリスト 4/5</t>
    <phoneticPr fontId="3"/>
  </si>
  <si>
    <t>（４）連携の手段（情報共有）</t>
    <rPh sb="3" eb="5">
      <t>レンケイ</t>
    </rPh>
    <rPh sb="6" eb="8">
      <t>シュダン</t>
    </rPh>
    <rPh sb="9" eb="11">
      <t>ジョウホウ</t>
    </rPh>
    <rPh sb="11" eb="13">
      <t>キョウユウ</t>
    </rPh>
    <phoneticPr fontId="3"/>
  </si>
  <si>
    <t>①情報共有の手段を定めているか
②情報共有の手段は、わかりやすく、活用しやすいか
③個人情報が適切に管理されているか</t>
    <phoneticPr fontId="3"/>
  </si>
  <si>
    <t>住宅と連携先事業所の間で情報共有の手段を定めている</t>
    <rPh sb="5" eb="6">
      <t>サキ</t>
    </rPh>
    <phoneticPr fontId="3"/>
  </si>
  <si>
    <t>住宅と連携先事業所との間の情報共有の手段や手順を書面でまとめており、住宅と連携先事業所において共有している</t>
    <rPh sb="5" eb="6">
      <t>サキ</t>
    </rPh>
    <rPh sb="39" eb="40">
      <t>サキ</t>
    </rPh>
    <rPh sb="42" eb="43">
      <t>ショ</t>
    </rPh>
    <phoneticPr fontId="3"/>
  </si>
  <si>
    <t>ア</t>
    <phoneticPr fontId="3"/>
  </si>
  <si>
    <t>紙媒体により情報共有を行っている</t>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</si>
  <si>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</si>
  <si>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住宅職員と連携先事業所の職員との間でメッセージのやり取りができる</t>
    <rPh sb="5" eb="7">
      <t>レンケイ</t>
    </rPh>
    <rPh sb="7" eb="8">
      <t>サキ</t>
    </rPh>
    <rPh sb="8" eb="11">
      <t>ジギョウショ</t>
    </rPh>
    <phoneticPr fontId="3"/>
  </si>
  <si>
    <t>住宅・連携先事業所それぞれの職員から見て、必要な情報を参照しやすい</t>
    <rPh sb="3" eb="5">
      <t>レンケイ</t>
    </rPh>
    <rPh sb="5" eb="6">
      <t>サキ</t>
    </rPh>
    <rPh sb="6" eb="9">
      <t>ジギョウショ</t>
    </rPh>
    <rPh sb="14" eb="16">
      <t>ショクイン</t>
    </rPh>
    <rPh sb="18" eb="19">
      <t>ミ</t>
    </rPh>
    <rPh sb="21" eb="23">
      <t>ヒツヨウ</t>
    </rPh>
    <rPh sb="24" eb="26">
      <t>ジョウホウ</t>
    </rPh>
    <rPh sb="27" eb="29">
      <t>サンショウ</t>
    </rPh>
    <phoneticPr fontId="3"/>
  </si>
  <si>
    <t>ＩＴシステムにより情報共有を行っている</t>
    <phoneticPr fontId="3"/>
  </si>
  <si>
    <t>生活情報、身体情報、診療・治療記録、介護記録など、住宅と連携先事業所との間で共有する情報の範囲を定め、それを入力する機能がある</t>
    <rPh sb="54" eb="56">
      <t>ニュウリョク</t>
    </rPh>
    <rPh sb="58" eb="60">
      <t>キノウ</t>
    </rPh>
    <phoneticPr fontId="3"/>
  </si>
  <si>
    <t>無線ＬＡＮによりサーバーに接続でき、各端末でリアルタイムに情報が更新される</t>
    <phoneticPr fontId="3"/>
  </si>
  <si>
    <t>端末は持ち運びが容易なものである</t>
    <rPh sb="8" eb="10">
      <t>ヨウイ</t>
    </rPh>
    <phoneticPr fontId="3"/>
  </si>
  <si>
    <t>操作が簡易で、住宅・連携先事業所それぞれの職員が使いやすいものである</t>
    <rPh sb="7" eb="9">
      <t>ジュウタク</t>
    </rPh>
    <rPh sb="10" eb="12">
      <t>レンケイ</t>
    </rPh>
    <rPh sb="12" eb="13">
      <t>サキ</t>
    </rPh>
    <rPh sb="13" eb="16">
      <t>ジギョウショ</t>
    </rPh>
    <rPh sb="21" eb="23">
      <t>ショクイン</t>
    </rPh>
    <rPh sb="24" eb="25">
      <t>ツカ</t>
    </rPh>
    <phoneticPr fontId="3"/>
  </si>
  <si>
    <t>診療・介護情報の集計や出力が可能で、事業推進等に活用できるものである</t>
    <rPh sb="3" eb="5">
      <t>カイゴ</t>
    </rPh>
    <rPh sb="8" eb="10">
      <t>シュウケイ</t>
    </rPh>
    <rPh sb="11" eb="13">
      <t>シュツリョク</t>
    </rPh>
    <phoneticPr fontId="3"/>
  </si>
  <si>
    <t>システム利用者の希望によりカスタマイズできるシステムである</t>
    <rPh sb="4" eb="7">
      <t>リヨウシャ</t>
    </rPh>
    <rPh sb="8" eb="10">
      <t>キボウ</t>
    </rPh>
    <phoneticPr fontId="3"/>
  </si>
  <si>
    <t>ファックスを活用した情報共有を行っている</t>
    <rPh sb="10" eb="12">
      <t>ジョウホウ</t>
    </rPh>
    <rPh sb="12" eb="14">
      <t>キョウユウ</t>
    </rPh>
    <rPh sb="15" eb="16">
      <t>オコナ</t>
    </rPh>
    <phoneticPr fontId="3"/>
  </si>
  <si>
    <t>電子メールを活用した情報共有を行っている</t>
    <phoneticPr fontId="3"/>
  </si>
  <si>
    <t>電話を活用した情報共有を行っている</t>
    <rPh sb="3" eb="5">
      <t>カツヨウ</t>
    </rPh>
    <rPh sb="7" eb="9">
      <t>ジョウホウ</t>
    </rPh>
    <rPh sb="9" eb="11">
      <t>キョウユウ</t>
    </rPh>
    <rPh sb="12" eb="13">
      <t>オコナ</t>
    </rPh>
    <phoneticPr fontId="3"/>
  </si>
  <si>
    <t>エ</t>
    <phoneticPr fontId="3"/>
  </si>
  <si>
    <t>定期的な会議や打合せを実施している</t>
    <phoneticPr fontId="3"/>
  </si>
  <si>
    <t>不定期に会議や打合せを実施している</t>
    <phoneticPr fontId="3"/>
  </si>
  <si>
    <t>オ</t>
    <phoneticPr fontId="3"/>
  </si>
  <si>
    <t>住宅が、医療・介護事業所間の連携をコーディネートし、三者による情報共有を行っている</t>
    <rPh sb="0" eb="2">
      <t>ジュウタク</t>
    </rPh>
    <rPh sb="4" eb="6">
      <t>イリョウ</t>
    </rPh>
    <rPh sb="7" eb="9">
      <t>カイゴ</t>
    </rPh>
    <rPh sb="9" eb="12">
      <t>ジギョウショ</t>
    </rPh>
    <rPh sb="12" eb="13">
      <t>アイダ</t>
    </rPh>
    <rPh sb="14" eb="16">
      <t>レンケイ</t>
    </rPh>
    <rPh sb="26" eb="27">
      <t>サン</t>
    </rPh>
    <rPh sb="27" eb="28">
      <t>シャ</t>
    </rPh>
    <rPh sb="31" eb="33">
      <t>ジョウホウ</t>
    </rPh>
    <rPh sb="33" eb="35">
      <t>キョウユウ</t>
    </rPh>
    <rPh sb="36" eb="37">
      <t>オコナ</t>
    </rPh>
    <phoneticPr fontId="3"/>
  </si>
  <si>
    <t>カ</t>
    <phoneticPr fontId="3"/>
  </si>
  <si>
    <t>情報共有に当たって、個人情報が適切に管理されている</t>
    <rPh sb="0" eb="2">
      <t>ジョウホウ</t>
    </rPh>
    <rPh sb="2" eb="4">
      <t>キョウユウ</t>
    </rPh>
    <rPh sb="5" eb="6">
      <t>ア</t>
    </rPh>
    <rPh sb="10" eb="12">
      <t>コジン</t>
    </rPh>
    <rPh sb="12" eb="14">
      <t>ジョウホウ</t>
    </rPh>
    <rPh sb="15" eb="17">
      <t>テキセツ</t>
    </rPh>
    <rPh sb="18" eb="20">
      <t>カンリ</t>
    </rPh>
    <phoneticPr fontId="3"/>
  </si>
  <si>
    <t>サービス付き高齢者向け住宅における医療・介護連携のチェックリスト 5/5</t>
    <phoneticPr fontId="3"/>
  </si>
  <si>
    <t>（５）医療・介護連携の質の向上のための取組</t>
    <phoneticPr fontId="3"/>
  </si>
  <si>
    <t>①入居者に対するサービス提供の方針を確認する場があるか
②連携に関わる職員のスキルアップの取組はあるか
③地域連携の取組を行っているか</t>
    <phoneticPr fontId="3"/>
  </si>
  <si>
    <t>居宅サービスのケアプランは、入居者の同意のもと、最新の内容が住宅と医療事業所で共有できている</t>
    <rPh sb="0" eb="2">
      <t>キョタク</t>
    </rPh>
    <rPh sb="14" eb="17">
      <t>ニュウキョシャ</t>
    </rPh>
    <rPh sb="18" eb="20">
      <t>ドウイ</t>
    </rPh>
    <rPh sb="24" eb="26">
      <t>サイシン</t>
    </rPh>
    <rPh sb="27" eb="29">
      <t>ナイヨウ</t>
    </rPh>
    <rPh sb="30" eb="32">
      <t>ジュウタク</t>
    </rPh>
    <rPh sb="33" eb="35">
      <t>イリョウ</t>
    </rPh>
    <rPh sb="35" eb="38">
      <t>ジギョウショ</t>
    </rPh>
    <rPh sb="39" eb="41">
      <t>キョウユウ</t>
    </rPh>
    <phoneticPr fontId="3"/>
  </si>
  <si>
    <t>サービス担当者会議に住宅職員や医療事業所の職員が出席している</t>
    <phoneticPr fontId="3"/>
  </si>
  <si>
    <t>住宅職員に医療・介護に関する研修を受講させている</t>
    <rPh sb="0" eb="2">
      <t>ジュウタク</t>
    </rPh>
    <rPh sb="2" eb="4">
      <t>ショクイン</t>
    </rPh>
    <rPh sb="5" eb="7">
      <t>イリョウ</t>
    </rPh>
    <rPh sb="8" eb="10">
      <t>カイゴ</t>
    </rPh>
    <rPh sb="11" eb="12">
      <t>カン</t>
    </rPh>
    <rPh sb="14" eb="16">
      <t>ケンシュウ</t>
    </rPh>
    <rPh sb="17" eb="19">
      <t>ジュコウ</t>
    </rPh>
    <phoneticPr fontId="3"/>
  </si>
  <si>
    <t>住宅職員に在宅医療に係る外部研修を受講させている</t>
  </si>
  <si>
    <t>住宅職員に介護保険制度やその現状についての外部研修を受講させている</t>
  </si>
  <si>
    <t>住宅職員に、連携先事業所の現場で医療・介護に関する現場研修等を受講させている</t>
    <rPh sb="31" eb="33">
      <t>ジュコウ</t>
    </rPh>
    <phoneticPr fontId="1"/>
  </si>
  <si>
    <t>連携先の医療事業所の職員が、介護保険制度やその現状についての研修を受けている</t>
    <rPh sb="0" eb="2">
      <t>レンケイ</t>
    </rPh>
    <rPh sb="2" eb="3">
      <t>サキ</t>
    </rPh>
    <rPh sb="4" eb="6">
      <t>イリョウ</t>
    </rPh>
    <rPh sb="6" eb="9">
      <t>ジギョウショ</t>
    </rPh>
    <rPh sb="14" eb="16">
      <t>カイゴ</t>
    </rPh>
    <phoneticPr fontId="1"/>
  </si>
  <si>
    <t>連携先の介護事業所の職員が、在宅医療やその現状についての研修を受けている</t>
    <rPh sb="0" eb="2">
      <t>レンケイ</t>
    </rPh>
    <rPh sb="2" eb="3">
      <t>サキ</t>
    </rPh>
    <rPh sb="4" eb="6">
      <t>カイゴ</t>
    </rPh>
    <rPh sb="6" eb="9">
      <t>ジギョウショ</t>
    </rPh>
    <rPh sb="10" eb="12">
      <t>ショクイン</t>
    </rPh>
    <rPh sb="14" eb="16">
      <t>ザイタク</t>
    </rPh>
    <rPh sb="16" eb="18">
      <t>イリョウ</t>
    </rPh>
    <rPh sb="21" eb="23">
      <t>ゲンジョウ</t>
    </rPh>
    <rPh sb="28" eb="30">
      <t>ケンシュウ</t>
    </rPh>
    <rPh sb="31" eb="32">
      <t>ウ</t>
    </rPh>
    <phoneticPr fontId="1"/>
  </si>
  <si>
    <t>住宅と連携先事業所が研修を合同で実施している</t>
    <rPh sb="0" eb="2">
      <t>ジュウタク</t>
    </rPh>
    <rPh sb="3" eb="5">
      <t>レンケイ</t>
    </rPh>
    <rPh sb="5" eb="6">
      <t>サキ</t>
    </rPh>
    <rPh sb="6" eb="9">
      <t>ジギョウショ</t>
    </rPh>
    <rPh sb="10" eb="12">
      <t>ケンシュウ</t>
    </rPh>
    <rPh sb="16" eb="18">
      <t>ジッシ</t>
    </rPh>
    <phoneticPr fontId="1"/>
  </si>
  <si>
    <t>住宅と連携先事業所が事例検討会を合同で行っている</t>
    <rPh sb="0" eb="2">
      <t>ジュウタク</t>
    </rPh>
    <rPh sb="3" eb="5">
      <t>レンケイ</t>
    </rPh>
    <rPh sb="5" eb="6">
      <t>サキ</t>
    </rPh>
    <rPh sb="6" eb="9">
      <t>ジギョウショ</t>
    </rPh>
    <rPh sb="10" eb="12">
      <t>ジレイ</t>
    </rPh>
    <rPh sb="16" eb="18">
      <t>ゴウドウ</t>
    </rPh>
    <phoneticPr fontId="3"/>
  </si>
  <si>
    <t>看取りを行う場合は、看取りに対応できる医療・介護事業所の職員を確保するなど必要な体制をとっている</t>
    <phoneticPr fontId="3"/>
  </si>
  <si>
    <t>住宅職員や連携先事業所の職員が、看取りの研修を受けている</t>
    <rPh sb="5" eb="7">
      <t>レンケイ</t>
    </rPh>
    <rPh sb="7" eb="8">
      <t>サキ</t>
    </rPh>
    <rPh sb="8" eb="11">
      <t>ジギョウショ</t>
    </rPh>
    <rPh sb="12" eb="14">
      <t>ショクイン</t>
    </rPh>
    <phoneticPr fontId="3"/>
  </si>
  <si>
    <t>住宅職員や連携先事業所の職員が、看取りの補助を行っている</t>
    <rPh sb="5" eb="7">
      <t>レンケイ</t>
    </rPh>
    <rPh sb="7" eb="8">
      <t>サキ</t>
    </rPh>
    <rPh sb="8" eb="11">
      <t>ジギョウショ</t>
    </rPh>
    <rPh sb="12" eb="14">
      <t>ショクイン</t>
    </rPh>
    <phoneticPr fontId="3"/>
  </si>
  <si>
    <t>機能回復に向けた取組を介護事業所と合同で取り組んでいる</t>
    <rPh sb="17" eb="19">
      <t>ゴウドウ</t>
    </rPh>
    <phoneticPr fontId="3"/>
  </si>
  <si>
    <t>連携先の医療事業所が入居者に対して健康診断を年１回以上行っている</t>
    <phoneticPr fontId="3"/>
  </si>
  <si>
    <t>主な連携先事業所以外に、協力医療機関を定めている</t>
    <rPh sb="0" eb="1">
      <t>オモ</t>
    </rPh>
    <rPh sb="2" eb="4">
      <t>レンケイ</t>
    </rPh>
    <rPh sb="4" eb="5">
      <t>サキ</t>
    </rPh>
    <rPh sb="5" eb="8">
      <t>ジギョウショ</t>
    </rPh>
    <rPh sb="8" eb="10">
      <t>イガイ</t>
    </rPh>
    <rPh sb="12" eb="14">
      <t>キョウリョク</t>
    </rPh>
    <phoneticPr fontId="3"/>
  </si>
  <si>
    <t>主な連携先事業所以外に、協力歯科医療機関を定めている</t>
    <rPh sb="0" eb="1">
      <t>オモ</t>
    </rPh>
    <rPh sb="2" eb="4">
      <t>レンケイ</t>
    </rPh>
    <rPh sb="4" eb="5">
      <t>サキ</t>
    </rPh>
    <rPh sb="5" eb="8">
      <t>ジギョウショ</t>
    </rPh>
    <rPh sb="8" eb="10">
      <t>イガイ</t>
    </rPh>
    <phoneticPr fontId="3"/>
  </si>
  <si>
    <t>区市町村と定期的に報告等の連絡を取っている</t>
    <rPh sb="16" eb="17">
      <t>ト</t>
    </rPh>
    <phoneticPr fontId="3"/>
  </si>
  <si>
    <t>地域包括支援センターと定期的に調整（情報交換会等）を行っている</t>
    <rPh sb="15" eb="17">
      <t>チョウセイ</t>
    </rPh>
    <rPh sb="26" eb="27">
      <t>オコナ</t>
    </rPh>
    <phoneticPr fontId="3"/>
  </si>
  <si>
    <t>地域包括支援センター等が主催する地域ケア会議に参加している</t>
    <rPh sb="10" eb="11">
      <t>ナド</t>
    </rPh>
    <rPh sb="12" eb="14">
      <t>シュサイ</t>
    </rPh>
    <rPh sb="23" eb="25">
      <t>サンカ</t>
    </rPh>
    <phoneticPr fontId="3"/>
  </si>
  <si>
    <t>区市町村が主催する在宅医療連携推進協議会等に参加している</t>
    <rPh sb="5" eb="7">
      <t>シュサイ</t>
    </rPh>
    <rPh sb="17" eb="20">
      <t>キョウギカイ</t>
    </rPh>
    <phoneticPr fontId="3"/>
  </si>
  <si>
    <t>検査等、他の病院に通院する必要がある場合、住宅職員が送迎又は介護タクシーの手配を行っている</t>
    <phoneticPr fontId="3"/>
  </si>
  <si>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3"/>
  </si>
  <si>
    <t>（様式１-①）</t>
    <phoneticPr fontId="3"/>
  </si>
  <si>
    <t>連携の形態</t>
    <rPh sb="0" eb="2">
      <t>レンケイ</t>
    </rPh>
    <rPh sb="3" eb="5">
      <t>ケイタイ</t>
    </rPh>
    <phoneticPr fontId="2"/>
  </si>
  <si>
    <t>医療系
専門人材</t>
    <rPh sb="0" eb="2">
      <t>イリョウ</t>
    </rPh>
    <rPh sb="2" eb="3">
      <t>ケイ</t>
    </rPh>
    <rPh sb="4" eb="6">
      <t>センモン</t>
    </rPh>
    <rPh sb="6" eb="8">
      <t>ジンザイ</t>
    </rPh>
    <phoneticPr fontId="2"/>
  </si>
  <si>
    <t>介護系専門人材</t>
    <rPh sb="0" eb="2">
      <t>カイゴ</t>
    </rPh>
    <rPh sb="2" eb="3">
      <t>ケイ</t>
    </rPh>
    <rPh sb="3" eb="5">
      <t>センモン</t>
    </rPh>
    <rPh sb="5" eb="7">
      <t>ジンザイ</t>
    </rPh>
    <phoneticPr fontId="2"/>
  </si>
  <si>
    <t>介護系
専門人材</t>
    <rPh sb="0" eb="2">
      <t>カイゴ</t>
    </rPh>
    <rPh sb="2" eb="3">
      <t>ケイ</t>
    </rPh>
    <rPh sb="4" eb="6">
      <t>センモン</t>
    </rPh>
    <rPh sb="6" eb="8">
      <t>ジンザイ</t>
    </rPh>
    <phoneticPr fontId="2"/>
  </si>
  <si>
    <t>医療系
併設・近接</t>
    <rPh sb="0" eb="2">
      <t>イリョウ</t>
    </rPh>
    <rPh sb="2" eb="3">
      <t>ケイ</t>
    </rPh>
    <rPh sb="4" eb="6">
      <t>ヘイセツ</t>
    </rPh>
    <rPh sb="7" eb="9">
      <t>キンセツ</t>
    </rPh>
    <phoneticPr fontId="2"/>
  </si>
  <si>
    <t>介護系
併設・近接</t>
    <rPh sb="0" eb="2">
      <t>カイゴ</t>
    </rPh>
    <rPh sb="2" eb="3">
      <t>ケイ</t>
    </rPh>
    <rPh sb="4" eb="6">
      <t>ヘイセツ</t>
    </rPh>
    <rPh sb="7" eb="9">
      <t>キンセツ</t>
    </rPh>
    <phoneticPr fontId="2"/>
  </si>
  <si>
    <t>計</t>
    <rPh sb="0" eb="1">
      <t>ケイ</t>
    </rPh>
    <phoneticPr fontId="2"/>
  </si>
  <si>
    <t>連携の形態</t>
    <rPh sb="0" eb="2">
      <t>レンケイ</t>
    </rPh>
    <rPh sb="3" eb="5">
      <t>ケイタイ</t>
    </rPh>
    <phoneticPr fontId="3"/>
  </si>
  <si>
    <t>医療のみと連携</t>
    <rPh sb="0" eb="2">
      <t>イリョウ</t>
    </rPh>
    <rPh sb="5" eb="7">
      <t>レンケイ</t>
    </rPh>
    <phoneticPr fontId="3"/>
  </si>
  <si>
    <t>ア
・
イ</t>
    <phoneticPr fontId="3"/>
  </si>
  <si>
    <t>（様式１-②）</t>
    <phoneticPr fontId="3"/>
  </si>
  <si>
    <t>介護のみと連携</t>
    <rPh sb="0" eb="2">
      <t>カイゴ</t>
    </rPh>
    <rPh sb="5" eb="7">
      <t>レンケイ</t>
    </rPh>
    <phoneticPr fontId="3"/>
  </si>
  <si>
    <t>医療系専門人材</t>
    <rPh sb="0" eb="2">
      <t>イリョウ</t>
    </rPh>
    <rPh sb="2" eb="3">
      <t>ケイ</t>
    </rPh>
    <rPh sb="3" eb="5">
      <t>センモン</t>
    </rPh>
    <rPh sb="5" eb="7">
      <t>ジンザイ</t>
    </rPh>
    <phoneticPr fontId="2"/>
  </si>
  <si>
    <t>ミス回答数</t>
    <rPh sb="2" eb="4">
      <t>カイトウ</t>
    </rPh>
    <rPh sb="4" eb="5">
      <t>スウ</t>
    </rPh>
    <phoneticPr fontId="2"/>
  </si>
  <si>
    <t>（様式１-③）</t>
    <phoneticPr fontId="3"/>
  </si>
  <si>
    <t xml:space="preserve"> ● … 「連携の形態」のうち、各「医療・介護連携のポイント」が該当するもの
 ★ … 各ポイントのうち、都のあり方指針に基づき遵守が必要なもの</t>
    <rPh sb="6" eb="8">
      <t>レンケイ</t>
    </rPh>
    <rPh sb="9" eb="11">
      <t>ケイタイ</t>
    </rPh>
    <rPh sb="57" eb="58">
      <t>カタ</t>
    </rPh>
    <rPh sb="61" eb="62">
      <t>モト</t>
    </rPh>
    <phoneticPr fontId="3"/>
  </si>
  <si>
    <t xml:space="preserve"> 求めや必要な状況に応じて情報提供している</t>
    <rPh sb="13" eb="15">
      <t>ジョウホウ</t>
    </rPh>
    <rPh sb="15" eb="17">
      <t>テイキョウ</t>
    </rPh>
    <phoneticPr fontId="3"/>
  </si>
  <si>
    <t xml:space="preserve"> 掲示板等により情報提供している</t>
    <rPh sb="4" eb="5">
      <t>トウ</t>
    </rPh>
    <rPh sb="8" eb="10">
      <t>ジョウホウ</t>
    </rPh>
    <rPh sb="10" eb="12">
      <t>テイキョウ</t>
    </rPh>
    <phoneticPr fontId="3"/>
  </si>
  <si>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</si>
  <si>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</si>
  <si>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</si>
  <si>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</si>
  <si>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</si>
  <si>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</si>
  <si>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</si>
  <si>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サテライト型訪問看護ステーション</t>
    <phoneticPr fontId="3"/>
  </si>
  <si>
    <t>　訪問介護</t>
    <phoneticPr fontId="3"/>
  </si>
  <si>
    <t>　夜間対応型訪問介護</t>
    <phoneticPr fontId="2"/>
  </si>
  <si>
    <t>　訪問入浴介護</t>
    <phoneticPr fontId="2"/>
  </si>
  <si>
    <t>　訪問リハビリテーション</t>
    <phoneticPr fontId="3"/>
  </si>
  <si>
    <t>　通所介護</t>
    <phoneticPr fontId="2"/>
  </si>
  <si>
    <t>　認知症対応型通所介護</t>
    <phoneticPr fontId="2"/>
  </si>
  <si>
    <t>　通所リハビリテーション</t>
    <phoneticPr fontId="3"/>
  </si>
  <si>
    <t>　地域密着型通所介護</t>
    <rPh sb="1" eb="3">
      <t>チイキ</t>
    </rPh>
    <rPh sb="3" eb="6">
      <t>ミッチャクガタ</t>
    </rPh>
    <rPh sb="6" eb="10">
      <t>ツウショカイゴ</t>
    </rPh>
    <phoneticPr fontId="2"/>
  </si>
  <si>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</si>
  <si>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</si>
  <si>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</si>
  <si>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</si>
  <si>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短期入所サービス（ショートステイ）</t>
    <rPh sb="1" eb="3">
      <t>タンキ</t>
    </rPh>
    <rPh sb="3" eb="5">
      <t>ニュウショ</t>
    </rPh>
    <phoneticPr fontId="3"/>
  </si>
  <si>
    <t>　在宅療養支援病院</t>
    <phoneticPr fontId="18"/>
  </si>
  <si>
    <t>　在宅療養支援病院以外の病院</t>
    <phoneticPr fontId="18"/>
  </si>
  <si>
    <t>　在宅療養支援診療所</t>
    <phoneticPr fontId="18"/>
  </si>
  <si>
    <t>　機能強化型在宅療養支援診療所</t>
    <phoneticPr fontId="18"/>
  </si>
  <si>
    <t>　在宅時医学総合管理料の届出がある診療所</t>
    <phoneticPr fontId="18"/>
  </si>
  <si>
    <t>　上記以外の診療所</t>
    <phoneticPr fontId="18"/>
  </si>
  <si>
    <t>　訪問看護ステーション</t>
    <phoneticPr fontId="18"/>
  </si>
  <si>
    <t>　サテライト型訪問看護ステーション</t>
    <phoneticPr fontId="3"/>
  </si>
  <si>
    <t>　夜間対応型訪問介護</t>
    <phoneticPr fontId="18"/>
  </si>
  <si>
    <t>　訪問入浴介護</t>
    <phoneticPr fontId="18"/>
  </si>
  <si>
    <t>　通所介護</t>
    <phoneticPr fontId="18"/>
  </si>
  <si>
    <t>　認知症対応型通所介護</t>
    <phoneticPr fontId="18"/>
  </si>
  <si>
    <t xml:space="preserve"> 小規模多機能型居宅介護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</si>
  <si>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</si>
  <si>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</si>
  <si>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在宅療養支援病院</t>
    <phoneticPr fontId="18"/>
  </si>
  <si>
    <t>　在宅療養支援病院以外の病院</t>
    <phoneticPr fontId="18"/>
  </si>
  <si>
    <t>　機能強化型在宅療養支援診療所</t>
    <phoneticPr fontId="18"/>
  </si>
  <si>
    <t>　在宅時医学総合管理料の届出がある診療所</t>
    <phoneticPr fontId="18"/>
  </si>
  <si>
    <t>　訪問看護ステーション</t>
    <phoneticPr fontId="18"/>
  </si>
  <si>
    <t>　訪問介護</t>
    <phoneticPr fontId="3"/>
  </si>
  <si>
    <t>　夜間対応型訪問介護</t>
    <phoneticPr fontId="18"/>
  </si>
  <si>
    <t>　通所介護</t>
    <phoneticPr fontId="18"/>
  </si>
  <si>
    <t>　認知症対応型通所介護</t>
    <phoneticPr fontId="18"/>
  </si>
  <si>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</si>
  <si>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表紙</t>
    <rPh sb="0" eb="2">
      <t>ヒョウシ</t>
    </rPh>
    <phoneticPr fontId="2"/>
  </si>
  <si>
    <t>サービス付き高齢者向け住宅における医療・介護連携のチェックリスト</t>
    <rPh sb="1" eb="13">
      <t>ツキ</t>
    </rPh>
    <rPh sb="17" eb="19">
      <t>イリョウ</t>
    </rPh>
    <rPh sb="20" eb="22">
      <t>カイゴ</t>
    </rPh>
    <rPh sb="22" eb="24">
      <t>レンケイ</t>
    </rPh>
    <phoneticPr fontId="2"/>
  </si>
  <si>
    <t>本チェックリストについては東京都の「サービス付き高齢者向け住宅における医療・介護連携のガイドライン」に基づいて</t>
    <rPh sb="0" eb="1">
      <t>ホン</t>
    </rPh>
    <rPh sb="13" eb="16">
      <t>トウキョウト</t>
    </rPh>
    <rPh sb="22" eb="23">
      <t>ツ</t>
    </rPh>
    <rPh sb="24" eb="27">
      <t>コウレイシャ</t>
    </rPh>
    <rPh sb="27" eb="28">
      <t>ム</t>
    </rPh>
    <rPh sb="29" eb="31">
      <t>ジュウタク</t>
    </rPh>
    <rPh sb="35" eb="37">
      <t>イリョウ</t>
    </rPh>
    <rPh sb="38" eb="40">
      <t>カイゴ</t>
    </rPh>
    <rPh sb="40" eb="42">
      <t>レンケイ</t>
    </rPh>
    <rPh sb="51" eb="52">
      <t>モト</t>
    </rPh>
    <phoneticPr fontId="2"/>
  </si>
  <si>
    <t>行います。ガイドラインの詳細については市のホームページ内でも公表しています。</t>
    <rPh sb="0" eb="1">
      <t>オコ</t>
    </rPh>
    <rPh sb="12" eb="14">
      <t>ショウサイ</t>
    </rPh>
    <rPh sb="19" eb="20">
      <t>シ</t>
    </rPh>
    <rPh sb="27" eb="28">
      <t>ナイ</t>
    </rPh>
    <rPh sb="30" eb="32">
      <t>コウヒョウ</t>
    </rPh>
    <phoneticPr fontId="2"/>
  </si>
  <si>
    <t>■ ご回答にあたっての留意事項</t>
    <rPh sb="3" eb="5">
      <t>カイトウ</t>
    </rPh>
    <rPh sb="11" eb="13">
      <t>リュウイ</t>
    </rPh>
    <rPh sb="13" eb="15">
      <t>ジコウ</t>
    </rPh>
    <phoneticPr fontId="2"/>
  </si>
  <si>
    <t>・</t>
    <phoneticPr fontId="2"/>
  </si>
  <si>
    <r>
      <t>医療・介護のいずれかもしくは双方と連携を行っている住宅について、以下の表に基づき、</t>
    </r>
    <r>
      <rPr>
        <u/>
        <sz val="14"/>
        <rFont val="HG丸ｺﾞｼｯｸM-PRO"/>
        <family val="3"/>
        <charset val="128"/>
      </rPr>
      <t>該当の様式で</t>
    </r>
    <r>
      <rPr>
        <sz val="14"/>
        <rFont val="HG丸ｺﾞｼｯｸM-PRO"/>
        <family val="3"/>
        <charset val="128"/>
      </rPr>
      <t>チェックリストをご作成ください。
（記入方法は、「記入例」を参考にしてください）</t>
    </r>
    <rPh sb="0" eb="2">
      <t>イリョウ</t>
    </rPh>
    <rPh sb="3" eb="5">
      <t>カイゴ</t>
    </rPh>
    <rPh sb="14" eb="16">
      <t>ソウホウ</t>
    </rPh>
    <rPh sb="17" eb="19">
      <t>レンケイ</t>
    </rPh>
    <rPh sb="20" eb="21">
      <t>オコナ</t>
    </rPh>
    <rPh sb="25" eb="27">
      <t>ジュウタク</t>
    </rPh>
    <rPh sb="32" eb="34">
      <t>イカ</t>
    </rPh>
    <rPh sb="35" eb="36">
      <t>ヒョウ</t>
    </rPh>
    <rPh sb="37" eb="38">
      <t>モト</t>
    </rPh>
    <rPh sb="41" eb="43">
      <t>ガイトウ</t>
    </rPh>
    <rPh sb="44" eb="46">
      <t>ヨウシキ</t>
    </rPh>
    <rPh sb="56" eb="58">
      <t>サクセイ</t>
    </rPh>
    <phoneticPr fontId="2"/>
  </si>
  <si>
    <t>医療・介護連携</t>
    <rPh sb="0" eb="2">
      <t>イリョウ</t>
    </rPh>
    <rPh sb="3" eb="5">
      <t>カイゴ</t>
    </rPh>
    <rPh sb="5" eb="7">
      <t>レンケイ</t>
    </rPh>
    <phoneticPr fontId="2"/>
  </si>
  <si>
    <t>医療のみと連携</t>
    <rPh sb="0" eb="2">
      <t>イリョウ</t>
    </rPh>
    <rPh sb="5" eb="7">
      <t>レンケイ</t>
    </rPh>
    <phoneticPr fontId="2"/>
  </si>
  <si>
    <t>介護のみと連携</t>
    <rPh sb="0" eb="2">
      <t>カイゴ</t>
    </rPh>
    <rPh sb="5" eb="7">
      <t>レンケイ</t>
    </rPh>
    <phoneticPr fontId="2"/>
  </si>
  <si>
    <t>様式1－①</t>
    <rPh sb="0" eb="2">
      <t>ヨウシキ</t>
    </rPh>
    <phoneticPr fontId="2"/>
  </si>
  <si>
    <t>様式１－②</t>
    <rPh sb="0" eb="2">
      <t>ヨウシキ</t>
    </rPh>
    <phoneticPr fontId="2"/>
  </si>
  <si>
    <t>様式１－③</t>
    <rPh sb="0" eb="2">
      <t>ヨウシキ</t>
    </rPh>
    <phoneticPr fontId="2"/>
  </si>
  <si>
    <t>・</t>
    <phoneticPr fontId="2"/>
  </si>
  <si>
    <t>本チェックリストにご記入いただいた内容のうち、必須事項となる項目のチェック状況と、必須事項以外の項目でチェック欄に「はい」と回答した項目については、原則として、サービス付き高齢者向け住宅ごとに市のホームページで公表を行います。</t>
    <rPh sb="0" eb="1">
      <t>ホン</t>
    </rPh>
    <rPh sb="96" eb="97">
      <t>シ</t>
    </rPh>
    <phoneticPr fontId="2"/>
  </si>
  <si>
    <t>回答にあたっては登録事業者の方が提出してください。連携先事業所に確認が必要な項目は、連携先の方とご協力いただいた上で、記入していただくようにお願いします。</t>
    <rPh sb="0" eb="2">
      <t>カイトウ</t>
    </rPh>
    <rPh sb="8" eb="10">
      <t>トウロク</t>
    </rPh>
    <rPh sb="10" eb="13">
      <t>ジギョウシャ</t>
    </rPh>
    <rPh sb="14" eb="15">
      <t>カタ</t>
    </rPh>
    <rPh sb="16" eb="18">
      <t>テイシュツ</t>
    </rPh>
    <rPh sb="25" eb="27">
      <t>レンケイ</t>
    </rPh>
    <rPh sb="27" eb="28">
      <t>サキ</t>
    </rPh>
    <rPh sb="28" eb="31">
      <t>ジギョウショ</t>
    </rPh>
    <rPh sb="32" eb="34">
      <t>カクニン</t>
    </rPh>
    <rPh sb="35" eb="37">
      <t>ヒツヨウ</t>
    </rPh>
    <rPh sb="38" eb="40">
      <t>コウモク</t>
    </rPh>
    <rPh sb="42" eb="44">
      <t>レンケイ</t>
    </rPh>
    <rPh sb="44" eb="45">
      <t>サキ</t>
    </rPh>
    <rPh sb="46" eb="47">
      <t>ホウ</t>
    </rPh>
    <rPh sb="49" eb="51">
      <t>キョウリョク</t>
    </rPh>
    <rPh sb="56" eb="57">
      <t>ウエ</t>
    </rPh>
    <rPh sb="59" eb="61">
      <t>キニュウ</t>
    </rPh>
    <rPh sb="71" eb="72">
      <t>ネガ</t>
    </rPh>
    <phoneticPr fontId="2"/>
  </si>
  <si>
    <t>1法人が複数のサ付き住宅を運営している場合は、住宅ごと御提出ください。</t>
    <rPh sb="1" eb="3">
      <t>ホウジン</t>
    </rPh>
    <rPh sb="4" eb="6">
      <t>フクスウ</t>
    </rPh>
    <rPh sb="8" eb="9">
      <t>ツ</t>
    </rPh>
    <rPh sb="10" eb="12">
      <t>ジュウタク</t>
    </rPh>
    <rPh sb="13" eb="15">
      <t>ウンエイ</t>
    </rPh>
    <rPh sb="19" eb="21">
      <t>バアイ</t>
    </rPh>
    <rPh sb="23" eb="25">
      <t>ジュウタク</t>
    </rPh>
    <rPh sb="27" eb="30">
      <t>ゴテイシュツ</t>
    </rPh>
    <phoneticPr fontId="2"/>
  </si>
  <si>
    <r>
      <t>医療・介護いずれの事業所とも連携をしていないサ付き住宅については、該当しない旨、メール等で</t>
    </r>
    <r>
      <rPr>
        <sz val="14"/>
        <color indexed="8"/>
        <rFont val="HG丸ｺﾞｼｯｸM-PRO"/>
        <family val="3"/>
        <charset val="128"/>
      </rPr>
      <t>お知らせください。</t>
    </r>
    <rPh sb="0" eb="2">
      <t>イリョウ</t>
    </rPh>
    <rPh sb="3" eb="5">
      <t>カイゴ</t>
    </rPh>
    <rPh sb="9" eb="12">
      <t>ジギョウショ</t>
    </rPh>
    <rPh sb="14" eb="16">
      <t>レンケイ</t>
    </rPh>
    <rPh sb="23" eb="24">
      <t>ツ</t>
    </rPh>
    <rPh sb="25" eb="27">
      <t>ジュウタク</t>
    </rPh>
    <rPh sb="33" eb="35">
      <t>ガイトウ</t>
    </rPh>
    <rPh sb="38" eb="39">
      <t>ムネ</t>
    </rPh>
    <rPh sb="43" eb="44">
      <t>トウ</t>
    </rPh>
    <rPh sb="46" eb="47">
      <t>シ</t>
    </rPh>
    <phoneticPr fontId="2"/>
  </si>
  <si>
    <t>なお、記入方法等について不明な点がある場合には、以下の連絡先までお問い合わせください。
お問合せ先：八王子市役所高齢者いきいき課
　　　　　　　　 　　　　　事業者指定担当　　　　Tel：042-620-7294</t>
    <rPh sb="3" eb="5">
      <t>キニュウ</t>
    </rPh>
    <rPh sb="5" eb="7">
      <t>ホウホウ</t>
    </rPh>
    <rPh sb="7" eb="8">
      <t>トウ</t>
    </rPh>
    <rPh sb="12" eb="14">
      <t>フメイ</t>
    </rPh>
    <rPh sb="15" eb="16">
      <t>テン</t>
    </rPh>
    <rPh sb="19" eb="21">
      <t>バアイ</t>
    </rPh>
    <rPh sb="24" eb="26">
      <t>イカ</t>
    </rPh>
    <rPh sb="27" eb="30">
      <t>レンラクサキ</t>
    </rPh>
    <rPh sb="33" eb="34">
      <t>ト</t>
    </rPh>
    <rPh sb="35" eb="36">
      <t>ア</t>
    </rPh>
    <rPh sb="46" eb="48">
      <t>トイアワ</t>
    </rPh>
    <rPh sb="49" eb="50">
      <t>サキ</t>
    </rPh>
    <rPh sb="65" eb="66">
      <t>フクベ</t>
    </rPh>
    <rPh sb="80" eb="83">
      <t>ジギョウシャ</t>
    </rPh>
    <rPh sb="83" eb="85">
      <t>シテイ</t>
    </rPh>
    <rPh sb="85" eb="87">
      <t>タントウ</t>
    </rPh>
    <phoneticPr fontId="2"/>
  </si>
  <si>
    <t>（様式１-①　記載例）</t>
    <rPh sb="7" eb="9">
      <t>キサイ</t>
    </rPh>
    <rPh sb="9" eb="10">
      <t>レイ</t>
    </rPh>
    <phoneticPr fontId="2"/>
  </si>
  <si>
    <t>サービス付き高齢者向け住宅における医療・介護連携のチェックリスト 1/5</t>
    <rPh sb="1" eb="13">
      <t>ツキ</t>
    </rPh>
    <rPh sb="17" eb="19">
      <t>イリョウ</t>
    </rPh>
    <rPh sb="20" eb="22">
      <t>カイゴ</t>
    </rPh>
    <rPh sb="22" eb="24">
      <t>レンケイ</t>
    </rPh>
    <phoneticPr fontId="2"/>
  </si>
  <si>
    <t>登録事業者名</t>
    <rPh sb="0" eb="2">
      <t>トウロク</t>
    </rPh>
    <rPh sb="2" eb="5">
      <t>ジギョウシャ</t>
    </rPh>
    <rPh sb="5" eb="6">
      <t>メイ</t>
    </rPh>
    <phoneticPr fontId="2"/>
  </si>
  <si>
    <t>社会福祉法人○○</t>
    <rPh sb="0" eb="2">
      <t>シャカイ</t>
    </rPh>
    <rPh sb="2" eb="4">
      <t>フクシ</t>
    </rPh>
    <rPh sb="4" eb="6">
      <t>ホウジン</t>
    </rPh>
    <phoneticPr fontId="2"/>
  </si>
  <si>
    <t>住　 宅　 名</t>
    <rPh sb="0" eb="1">
      <t>ジュウ</t>
    </rPh>
    <rPh sb="3" eb="4">
      <t>タク</t>
    </rPh>
    <rPh sb="6" eb="7">
      <t>メイ</t>
    </rPh>
    <phoneticPr fontId="2"/>
  </si>
  <si>
    <t>××の家</t>
    <rPh sb="3" eb="4">
      <t>イエ</t>
    </rPh>
    <phoneticPr fontId="2"/>
  </si>
  <si>
    <t>登録番号</t>
    <rPh sb="0" eb="2">
      <t>トウロク</t>
    </rPh>
    <rPh sb="2" eb="4">
      <t>バンゴウ</t>
    </rPh>
    <phoneticPr fontId="2"/>
  </si>
  <si>
    <t>※ 当チェックリストのうち、必須事項のチェック状況及び「はい」に✔をつけた項目は、原則として住宅ごとに公表します。</t>
    <rPh sb="2" eb="3">
      <t>トウ</t>
    </rPh>
    <rPh sb="14" eb="16">
      <t>ヒッス</t>
    </rPh>
    <rPh sb="16" eb="18">
      <t>ジコウ</t>
    </rPh>
    <rPh sb="23" eb="25">
      <t>ジョウキョウ</t>
    </rPh>
    <rPh sb="25" eb="26">
      <t>オヨ</t>
    </rPh>
    <rPh sb="37" eb="39">
      <t>コウモク</t>
    </rPh>
    <rPh sb="41" eb="43">
      <t>ゲンソク</t>
    </rPh>
    <rPh sb="46" eb="48">
      <t>ジュウタク</t>
    </rPh>
    <rPh sb="51" eb="53">
      <t>コウヒョウ</t>
    </rPh>
    <phoneticPr fontId="2"/>
  </si>
  <si>
    <t>項目</t>
    <rPh sb="0" eb="2">
      <t>コウモク</t>
    </rPh>
    <phoneticPr fontId="2"/>
  </si>
  <si>
    <t>連携の視点</t>
    <rPh sb="0" eb="2">
      <t>レンケイ</t>
    </rPh>
    <rPh sb="3" eb="5">
      <t>シテン</t>
    </rPh>
    <phoneticPr fontId="2"/>
  </si>
  <si>
    <t>医療・介護連携のポイント</t>
    <rPh sb="0" eb="2">
      <t>イリョウ</t>
    </rPh>
    <rPh sb="3" eb="5">
      <t>カイゴ</t>
    </rPh>
    <rPh sb="5" eb="7">
      <t>レンケイ</t>
    </rPh>
    <phoneticPr fontId="2"/>
  </si>
  <si>
    <t>必須事項</t>
    <rPh sb="0" eb="2">
      <t>ヒッス</t>
    </rPh>
    <rPh sb="2" eb="4">
      <t>ジコウ</t>
    </rPh>
    <phoneticPr fontId="2"/>
  </si>
  <si>
    <t>チェック欄</t>
    <rPh sb="4" eb="5">
      <t>ラン</t>
    </rPh>
    <phoneticPr fontId="2"/>
  </si>
  <si>
    <t>医療・介護連携</t>
    <rPh sb="0" eb="2">
      <t>イリョウ</t>
    </rPh>
    <rPh sb="3" eb="5">
      <t>カイゴ</t>
    </rPh>
    <rPh sb="5" eb="7">
      <t>レンケイ</t>
    </rPh>
    <phoneticPr fontId="2"/>
  </si>
  <si>
    <t>はい</t>
    <phoneticPr fontId="2"/>
  </si>
  <si>
    <t>いいえ</t>
    <phoneticPr fontId="2"/>
  </si>
  <si>
    <t>非該当</t>
    <rPh sb="0" eb="3">
      <t>ヒガイトウ</t>
    </rPh>
    <phoneticPr fontId="2"/>
  </si>
  <si>
    <t>（１）医療・介護連携の前提条件</t>
    <rPh sb="13" eb="15">
      <t>ジョウケン</t>
    </rPh>
    <phoneticPr fontId="2"/>
  </si>
  <si>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rPh sb="38" eb="40">
      <t>ジョウタイ</t>
    </rPh>
    <rPh sb="41" eb="43">
      <t>イコウ</t>
    </rPh>
    <rPh sb="44" eb="46">
      <t>ハンエイ</t>
    </rPh>
    <rPh sb="78" eb="79">
      <t>サキ</t>
    </rPh>
    <rPh sb="112" eb="113">
      <t>サキ</t>
    </rPh>
    <rPh sb="115" eb="116">
      <t>ショ</t>
    </rPh>
    <phoneticPr fontId="2"/>
  </si>
  <si>
    <t>ア</t>
    <phoneticPr fontId="2"/>
  </si>
  <si>
    <t>連携先以外の医療・介護事業所を、入居者が選択・利用する自由を制限していない</t>
    <rPh sb="0" eb="2">
      <t>レンケイ</t>
    </rPh>
    <rPh sb="2" eb="3">
      <t>サキ</t>
    </rPh>
    <rPh sb="3" eb="5">
      <t>イガイ</t>
    </rPh>
    <rPh sb="6" eb="8">
      <t>イリョウ</t>
    </rPh>
    <rPh sb="9" eb="11">
      <t>カイゴ</t>
    </rPh>
    <rPh sb="11" eb="14">
      <t>ジギョウショ</t>
    </rPh>
    <rPh sb="16" eb="19">
      <t>ニュウキョシャ</t>
    </rPh>
    <rPh sb="20" eb="22">
      <t>センタク</t>
    </rPh>
    <rPh sb="23" eb="25">
      <t>リヨウ</t>
    </rPh>
    <rPh sb="27" eb="29">
      <t>ジユウ</t>
    </rPh>
    <rPh sb="30" eb="32">
      <t>セイゲン</t>
    </rPh>
    <phoneticPr fontId="2"/>
  </si>
  <si>
    <t>★</t>
    <phoneticPr fontId="2"/>
  </si>
  <si>
    <t>●</t>
    <phoneticPr fontId="2"/>
  </si>
  <si>
    <t>✔</t>
  </si>
  <si>
    <t>✔</t>
    <phoneticPr fontId="2"/>
  </si>
  <si>
    <t>入居者が連携先の医療・介護事業所を選択・利用するか否かによって、住宅の家賃及び共益費等に差異を設けていない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ヤチン</t>
    </rPh>
    <rPh sb="37" eb="38">
      <t>オヨ</t>
    </rPh>
    <rPh sb="39" eb="42">
      <t>キョウエキヒ</t>
    </rPh>
    <rPh sb="42" eb="43">
      <t>ナド</t>
    </rPh>
    <rPh sb="44" eb="46">
      <t>サイ</t>
    </rPh>
    <rPh sb="47" eb="48">
      <t>モウ</t>
    </rPh>
    <phoneticPr fontId="2"/>
  </si>
  <si>
    <t>入居者が連携先の医療・介護事業所を選択・利用するか否かによって、住宅の提供するサービスに料金等の差異を設けていない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テイキョウ</t>
    </rPh>
    <rPh sb="44" eb="47">
      <t>リョウキンナド</t>
    </rPh>
    <rPh sb="48" eb="50">
      <t>サイ</t>
    </rPh>
    <rPh sb="51" eb="52">
      <t>モウ</t>
    </rPh>
    <phoneticPr fontId="2"/>
  </si>
  <si>
    <t>利用する医療・介護事業所を自由に選択できることを契約の重要事項説明書に盛り込むなど、入居者に十分に説明している</t>
    <rPh sb="0" eb="2">
      <t>リヨウ</t>
    </rPh>
    <rPh sb="16" eb="18">
      <t>センタク</t>
    </rPh>
    <rPh sb="24" eb="26">
      <t>ケイヤク</t>
    </rPh>
    <rPh sb="27" eb="29">
      <t>ジュウヨウ</t>
    </rPh>
    <rPh sb="29" eb="31">
      <t>ジコウ</t>
    </rPh>
    <rPh sb="31" eb="34">
      <t>セツメイショ</t>
    </rPh>
    <rPh sb="35" eb="36">
      <t>モ</t>
    </rPh>
    <rPh sb="37" eb="38">
      <t>コ</t>
    </rPh>
    <phoneticPr fontId="2"/>
  </si>
  <si>
    <t>連携先事業所以外も含め、地域の医療・介護事業所を入居者に情報提供している</t>
    <rPh sb="0" eb="2">
      <t>レンケイ</t>
    </rPh>
    <rPh sb="2" eb="3">
      <t>サキ</t>
    </rPh>
    <rPh sb="3" eb="6">
      <t>ジギョウショ</t>
    </rPh>
    <rPh sb="6" eb="8">
      <t>イガイ</t>
    </rPh>
    <rPh sb="9" eb="10">
      <t>フク</t>
    </rPh>
    <rPh sb="12" eb="14">
      <t>チイキ</t>
    </rPh>
    <rPh sb="15" eb="17">
      <t>イリョウ</t>
    </rPh>
    <rPh sb="18" eb="20">
      <t>カイゴ</t>
    </rPh>
    <rPh sb="20" eb="23">
      <t>ジギョウショ</t>
    </rPh>
    <phoneticPr fontId="2"/>
  </si>
  <si>
    <t xml:space="preserve"> 求めや必要な状況に応じて情報提供している</t>
    <rPh sb="13" eb="15">
      <t>ジョウホウ</t>
    </rPh>
    <rPh sb="15" eb="17">
      <t>テイキョウ</t>
    </rPh>
    <phoneticPr fontId="2"/>
  </si>
  <si>
    <t xml:space="preserve"> 掲示板等により情報提供している</t>
    <rPh sb="4" eb="5">
      <t>トウ</t>
    </rPh>
    <rPh sb="8" eb="10">
      <t>ジョウホウ</t>
    </rPh>
    <rPh sb="10" eb="12">
      <t>テイキョウ</t>
    </rPh>
    <phoneticPr fontId="2"/>
  </si>
  <si>
    <t>イ</t>
    <phoneticPr fontId="2"/>
  </si>
  <si>
    <t>生活支援サービス、医療サービス及び介護サービスの内容と提供者を明確に区分し、入居者にわかりやすく説明している</t>
    <rPh sb="0" eb="2">
      <t>セイカツ</t>
    </rPh>
    <rPh sb="2" eb="4">
      <t>シエン</t>
    </rPh>
    <rPh sb="9" eb="11">
      <t>イリョウ</t>
    </rPh>
    <rPh sb="15" eb="16">
      <t>オヨ</t>
    </rPh>
    <rPh sb="17" eb="19">
      <t>カイゴ</t>
    </rPh>
    <rPh sb="24" eb="26">
      <t>ナイヨウ</t>
    </rPh>
    <rPh sb="27" eb="29">
      <t>テイキョウ</t>
    </rPh>
    <rPh sb="29" eb="30">
      <t>シャ</t>
    </rPh>
    <rPh sb="31" eb="33">
      <t>メイカク</t>
    </rPh>
    <rPh sb="34" eb="36">
      <t>クブン</t>
    </rPh>
    <rPh sb="38" eb="41">
      <t>ニュウキョシャ</t>
    </rPh>
    <rPh sb="48" eb="50">
      <t>セツメイ</t>
    </rPh>
    <phoneticPr fontId="2"/>
  </si>
  <si>
    <t>住宅と医療・介護事業所の三者の間による連携協定書を作成している</t>
    <rPh sb="0" eb="2">
      <t>ジュウタク</t>
    </rPh>
    <rPh sb="3" eb="5">
      <t>イリョウ</t>
    </rPh>
    <rPh sb="6" eb="8">
      <t>カイゴ</t>
    </rPh>
    <rPh sb="8" eb="11">
      <t>ジギョウショ</t>
    </rPh>
    <rPh sb="12" eb="14">
      <t>サンシャ</t>
    </rPh>
    <rPh sb="15" eb="16">
      <t>アイダ</t>
    </rPh>
    <rPh sb="19" eb="21">
      <t>レンケイ</t>
    </rPh>
    <rPh sb="21" eb="23">
      <t>キョウテイ</t>
    </rPh>
    <rPh sb="23" eb="24">
      <t>ショ</t>
    </rPh>
    <rPh sb="25" eb="27">
      <t>サクセイ</t>
    </rPh>
    <phoneticPr fontId="2"/>
  </si>
  <si>
    <t>住宅と医療事業所、又は、住宅と介護事業所の二者の間による連携協定書を作成している</t>
    <rPh sb="0" eb="2">
      <t>ジュウタク</t>
    </rPh>
    <rPh sb="3" eb="5">
      <t>イリョウ</t>
    </rPh>
    <rPh sb="5" eb="8">
      <t>ジギョウショ</t>
    </rPh>
    <rPh sb="9" eb="10">
      <t>マタ</t>
    </rPh>
    <rPh sb="12" eb="14">
      <t>ジュウタク</t>
    </rPh>
    <rPh sb="15" eb="17">
      <t>カイゴ</t>
    </rPh>
    <rPh sb="17" eb="20">
      <t>ジギョウショ</t>
    </rPh>
    <rPh sb="21" eb="23">
      <t>ニシャ</t>
    </rPh>
    <rPh sb="24" eb="25">
      <t>アイダ</t>
    </rPh>
    <rPh sb="28" eb="30">
      <t>レンケイ</t>
    </rPh>
    <rPh sb="30" eb="32">
      <t>キョウテイ</t>
    </rPh>
    <rPh sb="32" eb="33">
      <t>ショ</t>
    </rPh>
    <rPh sb="34" eb="36">
      <t>サクセイ</t>
    </rPh>
    <phoneticPr fontId="2"/>
  </si>
  <si>
    <t>ウ</t>
    <phoneticPr fontId="2"/>
  </si>
  <si>
    <t>医療サービスを利用する入居者について、入居者の状態や意向を反映した適切なサービスが提供されるよう、医療事業所と適切に連携している</t>
    <rPh sb="0" eb="2">
      <t>イリョウ</t>
    </rPh>
    <rPh sb="7" eb="9">
      <t>リヨウ</t>
    </rPh>
    <rPh sb="11" eb="14">
      <t>ニュウキョシャ</t>
    </rPh>
    <rPh sb="19" eb="22">
      <t>ニュウキョシャ</t>
    </rPh>
    <rPh sb="23" eb="25">
      <t>ジョウタイ</t>
    </rPh>
    <rPh sb="26" eb="28">
      <t>イコウ</t>
    </rPh>
    <rPh sb="29" eb="31">
      <t>ハンエイ</t>
    </rPh>
    <rPh sb="33" eb="35">
      <t>テキセツ</t>
    </rPh>
    <rPh sb="41" eb="43">
      <t>テイキョウ</t>
    </rPh>
    <rPh sb="49" eb="51">
      <t>イリョウ</t>
    </rPh>
    <rPh sb="51" eb="54">
      <t>ジギョウショ</t>
    </rPh>
    <rPh sb="55" eb="57">
      <t>テキセツ</t>
    </rPh>
    <rPh sb="58" eb="60">
      <t>レンケイ</t>
    </rPh>
    <phoneticPr fontId="2"/>
  </si>
  <si>
    <t>介護サービスを利用する入居者のケアマネジメントについて、入居者の状態や意向を反映した適切なサービスが提供されるよう、入居者へのモニタリング等の機会を活用し、ケアマネジャー等と適切に連携している</t>
    <rPh sb="35" eb="37">
      <t>イコウ</t>
    </rPh>
    <phoneticPr fontId="2"/>
  </si>
  <si>
    <t>エ</t>
    <phoneticPr fontId="2"/>
  </si>
  <si>
    <t>住宅の整備を行う段階から、区市町村や地域包括支援センター等地域の関係機関との連携体制が取れており、地域のニーズを把握している</t>
    <rPh sb="0" eb="2">
      <t>ジュウタク</t>
    </rPh>
    <rPh sb="3" eb="5">
      <t>セイビ</t>
    </rPh>
    <rPh sb="6" eb="7">
      <t>オコナ</t>
    </rPh>
    <rPh sb="8" eb="10">
      <t>ダンカイ</t>
    </rPh>
    <rPh sb="28" eb="29">
      <t>ナド</t>
    </rPh>
    <rPh sb="29" eb="31">
      <t>チイキ</t>
    </rPh>
    <rPh sb="32" eb="34">
      <t>カンケイ</t>
    </rPh>
    <rPh sb="34" eb="36">
      <t>キカン</t>
    </rPh>
    <rPh sb="38" eb="40">
      <t>レンケイ</t>
    </rPh>
    <rPh sb="40" eb="42">
      <t>タイセイ</t>
    </rPh>
    <rPh sb="43" eb="44">
      <t>ト</t>
    </rPh>
    <rPh sb="49" eb="51">
      <t>チイキ</t>
    </rPh>
    <rPh sb="56" eb="58">
      <t>ハアク</t>
    </rPh>
    <phoneticPr fontId="2"/>
  </si>
  <si>
    <t>オ</t>
    <phoneticPr fontId="2"/>
  </si>
  <si>
    <t>連携先事業所が地域の医療・介護資源として機能しており、過去1年以内に住宅入居者以外への医療・介護サービスの提供実績を有している</t>
    <rPh sb="0" eb="2">
      <t>レンケイ</t>
    </rPh>
    <rPh sb="2" eb="3">
      <t>サキ</t>
    </rPh>
    <rPh sb="3" eb="6">
      <t>ジギョウショ</t>
    </rPh>
    <rPh sb="7" eb="9">
      <t>チイキ</t>
    </rPh>
    <rPh sb="27" eb="29">
      <t>カコ</t>
    </rPh>
    <rPh sb="30" eb="31">
      <t>ネン</t>
    </rPh>
    <rPh sb="31" eb="33">
      <t>イナイ</t>
    </rPh>
    <rPh sb="34" eb="36">
      <t>ジュウタク</t>
    </rPh>
    <rPh sb="36" eb="39">
      <t>ニュウキョシャ</t>
    </rPh>
    <rPh sb="39" eb="41">
      <t>イガイ</t>
    </rPh>
    <rPh sb="43" eb="45">
      <t>イリョウ</t>
    </rPh>
    <rPh sb="46" eb="48">
      <t>カイゴ</t>
    </rPh>
    <rPh sb="53" eb="55">
      <t>テイキョウ</t>
    </rPh>
    <rPh sb="55" eb="57">
      <t>ジッセキ</t>
    </rPh>
    <rPh sb="58" eb="59">
      <t>ユウ</t>
    </rPh>
    <phoneticPr fontId="2"/>
  </si>
  <si>
    <t>カ</t>
    <phoneticPr fontId="2"/>
  </si>
  <si>
    <t>入居者に対して、入居者の個人情報の利用目的、管理方法等を書面により周知した上で、当該個人情報を住宅・連携先事業所間で共有することについて、入居者から書面による同意を得ている</t>
    <rPh sb="4" eb="5">
      <t>タイ</t>
    </rPh>
    <rPh sb="8" eb="11">
      <t>ニュウキョシャ</t>
    </rPh>
    <rPh sb="12" eb="14">
      <t>コジン</t>
    </rPh>
    <rPh sb="14" eb="16">
      <t>ジョウホウ</t>
    </rPh>
    <rPh sb="17" eb="19">
      <t>リヨウ</t>
    </rPh>
    <rPh sb="19" eb="21">
      <t>モクテキ</t>
    </rPh>
    <rPh sb="22" eb="24">
      <t>カンリ</t>
    </rPh>
    <rPh sb="24" eb="27">
      <t>ホウホウナド</t>
    </rPh>
    <rPh sb="28" eb="30">
      <t>ショメン</t>
    </rPh>
    <rPh sb="33" eb="35">
      <t>シュウチ</t>
    </rPh>
    <rPh sb="37" eb="38">
      <t>ウエ</t>
    </rPh>
    <rPh sb="40" eb="42">
      <t>トウガイ</t>
    </rPh>
    <rPh sb="42" eb="44">
      <t>コジン</t>
    </rPh>
    <rPh sb="44" eb="46">
      <t>ジョウホウ</t>
    </rPh>
    <rPh sb="47" eb="49">
      <t>ジュウタク</t>
    </rPh>
    <rPh sb="50" eb="52">
      <t>レンケイ</t>
    </rPh>
    <rPh sb="52" eb="53">
      <t>サキ</t>
    </rPh>
    <rPh sb="53" eb="56">
      <t>ジギョウショ</t>
    </rPh>
    <rPh sb="56" eb="57">
      <t>カン</t>
    </rPh>
    <rPh sb="58" eb="60">
      <t>キョウユウ</t>
    </rPh>
    <rPh sb="69" eb="72">
      <t>ニュウキョシャ</t>
    </rPh>
    <rPh sb="74" eb="76">
      <t>ショメン</t>
    </rPh>
    <rPh sb="79" eb="81">
      <t>ドウイ</t>
    </rPh>
    <rPh sb="82" eb="83">
      <t>エ</t>
    </rPh>
    <phoneticPr fontId="2"/>
  </si>
  <si>
    <t xml:space="preserve"> ● … 「連携の形態」のうち、各「医療・介護連携のポイント」が該当するもの
 ★ … 各ポイントのうち、都の指針に基づき遵守が必要なもの</t>
    <rPh sb="6" eb="8">
      <t>レンケイ</t>
    </rPh>
    <rPh sb="9" eb="11">
      <t>ケイタイ</t>
    </rPh>
    <rPh sb="58" eb="59">
      <t>モト</t>
    </rPh>
    <phoneticPr fontId="2"/>
  </si>
  <si>
    <t>サービス付き高齢者向け住宅における医療・介護連携のチェックリスト 2/5</t>
    <phoneticPr fontId="2"/>
  </si>
  <si>
    <t>（２）立地・建物の構造</t>
    <rPh sb="3" eb="5">
      <t>リッチ</t>
    </rPh>
    <rPh sb="6" eb="8">
      <t>タテモノ</t>
    </rPh>
    <rPh sb="9" eb="11">
      <t>コウゾウ</t>
    </rPh>
    <phoneticPr fontId="2"/>
  </si>
  <si>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rPh sb="6" eb="7">
      <t>サキ</t>
    </rPh>
    <rPh sb="9" eb="10">
      <t>ショ</t>
    </rPh>
    <phoneticPr fontId="2"/>
  </si>
  <si>
    <t>医療系</t>
    <rPh sb="0" eb="2">
      <t>イリョウ</t>
    </rPh>
    <rPh sb="2" eb="3">
      <t>ケイ</t>
    </rPh>
    <phoneticPr fontId="2"/>
  </si>
  <si>
    <t>　サテライト型訪問看護ステーション</t>
    <phoneticPr fontId="2"/>
  </si>
  <si>
    <t>介護系</t>
    <rPh sb="0" eb="2">
      <t>カイゴ</t>
    </rPh>
    <rPh sb="2" eb="3">
      <t>ケイ</t>
    </rPh>
    <phoneticPr fontId="2"/>
  </si>
  <si>
    <t>　訪問介護</t>
    <phoneticPr fontId="2"/>
  </si>
  <si>
    <t>　訪問リハビリテーション</t>
    <phoneticPr fontId="2"/>
  </si>
  <si>
    <t>　通所リハビリテーション</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</si>
  <si>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2"/>
  </si>
  <si>
    <t>　短期入所サービス（ショートステイ）</t>
    <rPh sb="1" eb="3">
      <t>タンキ</t>
    </rPh>
    <rPh sb="3" eb="5">
      <t>ニュウショ</t>
    </rPh>
    <phoneticPr fontId="2"/>
  </si>
  <si>
    <t>住宅と併設事業所の事務所が共用</t>
    <rPh sb="3" eb="5">
      <t>ヘイセツ</t>
    </rPh>
    <phoneticPr fontId="2"/>
  </si>
  <si>
    <t>住宅と連携先事業所とで打合せができる場所がある</t>
    <rPh sb="3" eb="5">
      <t>レンケイ</t>
    </rPh>
    <rPh sb="5" eb="6">
      <t>サキ</t>
    </rPh>
    <rPh sb="6" eb="9">
      <t>ジギョウショ</t>
    </rPh>
    <phoneticPr fontId="2"/>
  </si>
  <si>
    <t>居室が医療・介護業務に適したつくりになっている</t>
    <phoneticPr fontId="2"/>
  </si>
  <si>
    <t>サービス付き高齢者向け住宅における医療・介護連携のチェックリスト 3/5</t>
    <phoneticPr fontId="2"/>
  </si>
  <si>
    <t>連携の形態</t>
    <rPh sb="0" eb="2">
      <t>レンケイ</t>
    </rPh>
    <rPh sb="3" eb="5">
      <t>ケイタイ</t>
    </rPh>
    <phoneticPr fontId="2"/>
  </si>
  <si>
    <t>（３）人員の配置</t>
    <rPh sb="3" eb="5">
      <t>ジンイン</t>
    </rPh>
    <rPh sb="6" eb="8">
      <t>ハイチ</t>
    </rPh>
    <phoneticPr fontId="2"/>
  </si>
  <si>
    <t>①入居者が必要とするサービスに関わる専門的知識を有する職員が住宅や連携先事業所に配置されているか
②連携を調整する職員が定められているか</t>
    <phoneticPr fontId="2"/>
  </si>
  <si>
    <r>
      <t>住宅や</t>
    </r>
    <r>
      <rPr>
        <u/>
        <sz val="12"/>
        <color indexed="10"/>
        <rFont val="HG丸ｺﾞｼｯｸM-PRO"/>
        <family val="3"/>
        <charset val="128"/>
      </rPr>
      <t>連携先事業所において</t>
    </r>
    <r>
      <rPr>
        <sz val="12"/>
        <rFont val="HG丸ｺﾞｼｯｸM-PRO"/>
        <family val="3"/>
        <charset val="128"/>
      </rPr>
      <t>、入居者が必要とするサービスの提供に適した専門的人材が確保されている</t>
    </r>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2"/>
  </si>
  <si>
    <t>医師を配置している</t>
    <phoneticPr fontId="2"/>
  </si>
  <si>
    <t>看護師を配置している</t>
    <phoneticPr fontId="2"/>
  </si>
  <si>
    <t>歯科衛生士を配置している</t>
    <rPh sb="0" eb="2">
      <t>シカ</t>
    </rPh>
    <rPh sb="2" eb="5">
      <t>エイセイシ</t>
    </rPh>
    <phoneticPr fontId="2"/>
  </si>
  <si>
    <t>社会福祉士の資格を持つ職員を配置している</t>
    <phoneticPr fontId="2"/>
  </si>
  <si>
    <t>介護支援専門員の資格を持つ職員を配置している</t>
    <phoneticPr fontId="2"/>
  </si>
  <si>
    <t>介護福祉士の資格を持つ職員を配置している</t>
    <phoneticPr fontId="2"/>
  </si>
  <si>
    <t>連携先事業所との連携調整担当者を配置している（兼務を含む）</t>
    <rPh sb="0" eb="2">
      <t>レンケイ</t>
    </rPh>
    <rPh sb="2" eb="3">
      <t>サキ</t>
    </rPh>
    <rPh sb="23" eb="25">
      <t>ケンム</t>
    </rPh>
    <rPh sb="26" eb="27">
      <t>フク</t>
    </rPh>
    <phoneticPr fontId="2"/>
  </si>
  <si>
    <t>看護師の資格を持っている</t>
    <rPh sb="0" eb="3">
      <t>カンゴシ</t>
    </rPh>
    <phoneticPr fontId="2"/>
  </si>
  <si>
    <t>社会福祉士の資格を持っている</t>
    <phoneticPr fontId="2"/>
  </si>
  <si>
    <t>介護支援専門員の資格を持っている</t>
    <phoneticPr fontId="2"/>
  </si>
  <si>
    <t>介護福祉士の資格を持っている</t>
    <phoneticPr fontId="2"/>
  </si>
  <si>
    <t>連携先事業所においても、連携調整担当者を確保している（兼務を含む）</t>
    <rPh sb="0" eb="2">
      <t>レンケイ</t>
    </rPh>
    <rPh sb="2" eb="3">
      <t>サキ</t>
    </rPh>
    <rPh sb="3" eb="6">
      <t>ジギョウショ</t>
    </rPh>
    <rPh sb="12" eb="14">
      <t>レンケイ</t>
    </rPh>
    <rPh sb="14" eb="16">
      <t>チョウセイ</t>
    </rPh>
    <rPh sb="16" eb="19">
      <t>タントウシャ</t>
    </rPh>
    <rPh sb="20" eb="22">
      <t>カクホ</t>
    </rPh>
    <rPh sb="27" eb="29">
      <t>ケンム</t>
    </rPh>
    <rPh sb="30" eb="31">
      <t>フク</t>
    </rPh>
    <phoneticPr fontId="2"/>
  </si>
  <si>
    <t>サービス付き高齢者向け住宅における医療・介護連携のチェックリスト 4/5</t>
    <phoneticPr fontId="2"/>
  </si>
  <si>
    <t>（４）連携の手段（情報共有）</t>
    <rPh sb="3" eb="5">
      <t>レンケイ</t>
    </rPh>
    <rPh sb="6" eb="8">
      <t>シュダン</t>
    </rPh>
    <rPh sb="9" eb="11">
      <t>ジョウホウ</t>
    </rPh>
    <rPh sb="11" eb="13">
      <t>キョウユウ</t>
    </rPh>
    <phoneticPr fontId="2"/>
  </si>
  <si>
    <t>①情報共有の手段を定めているか
②情報共有の手段は、わかりやすく、活用しやすいか
③個人情報が適切に管理されているか</t>
    <phoneticPr fontId="2"/>
  </si>
  <si>
    <t>ア
・
イ</t>
    <phoneticPr fontId="2"/>
  </si>
  <si>
    <t>住宅と連携先事業所の間で情報共有の手段を定めている</t>
    <rPh sb="5" eb="6">
      <t>サキ</t>
    </rPh>
    <phoneticPr fontId="2"/>
  </si>
  <si>
    <t>住宅と連携先事業所との間の情報共有の手段や手順を書面でまとめており、住宅と連携先事業所において共有している</t>
    <rPh sb="5" eb="6">
      <t>サキ</t>
    </rPh>
    <rPh sb="39" eb="40">
      <t>サキ</t>
    </rPh>
    <rPh sb="42" eb="43">
      <t>ショ</t>
    </rPh>
    <phoneticPr fontId="2"/>
  </si>
  <si>
    <t>紙媒体により情報共有を行っている</t>
    <phoneticPr fontId="2"/>
  </si>
  <si>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2"/>
  </si>
  <si>
    <t>住宅職員と連携先事業所の職員との間でメッセージのやり取りができる</t>
    <rPh sb="5" eb="7">
      <t>レンケイ</t>
    </rPh>
    <rPh sb="7" eb="8">
      <t>サキ</t>
    </rPh>
    <rPh sb="8" eb="11">
      <t>ジギョウショ</t>
    </rPh>
    <phoneticPr fontId="2"/>
  </si>
  <si>
    <t>住宅・連携先事業所それぞれの職員から見て、必要な情報を参照しやすい</t>
    <rPh sb="3" eb="5">
      <t>レンケイ</t>
    </rPh>
    <rPh sb="5" eb="6">
      <t>サキ</t>
    </rPh>
    <rPh sb="6" eb="9">
      <t>ジギョウショ</t>
    </rPh>
    <rPh sb="14" eb="16">
      <t>ショクイン</t>
    </rPh>
    <rPh sb="18" eb="19">
      <t>ミ</t>
    </rPh>
    <rPh sb="21" eb="23">
      <t>ヒツヨウ</t>
    </rPh>
    <rPh sb="24" eb="26">
      <t>ジョウホウ</t>
    </rPh>
    <rPh sb="27" eb="29">
      <t>サンショウ</t>
    </rPh>
    <phoneticPr fontId="2"/>
  </si>
  <si>
    <t>ＩＴシステムにより情報共有を行っている</t>
    <phoneticPr fontId="2"/>
  </si>
  <si>
    <t>生活情報、身体情報、診療・治療記録、介護記録など、住宅と連携先事業所との間で共有する情報の範囲を定め、それを入力する機能がある</t>
    <rPh sb="54" eb="56">
      <t>ニュウリョク</t>
    </rPh>
    <rPh sb="58" eb="60">
      <t>キノウ</t>
    </rPh>
    <phoneticPr fontId="2"/>
  </si>
  <si>
    <t>無線ＬＡＮによりサーバーに接続でき、各端末でリアルタイムに情報が更新される</t>
    <phoneticPr fontId="2"/>
  </si>
  <si>
    <t>端末は持ち運びが容易なものである</t>
    <rPh sb="8" eb="10">
      <t>ヨウイ</t>
    </rPh>
    <phoneticPr fontId="2"/>
  </si>
  <si>
    <t>操作が簡易で、住宅・連携先事業所それぞれの職員が使いやすいものである</t>
    <rPh sb="7" eb="9">
      <t>ジュウタク</t>
    </rPh>
    <rPh sb="10" eb="12">
      <t>レンケイ</t>
    </rPh>
    <rPh sb="12" eb="13">
      <t>サキ</t>
    </rPh>
    <rPh sb="13" eb="16">
      <t>ジギョウショ</t>
    </rPh>
    <rPh sb="21" eb="23">
      <t>ショクイン</t>
    </rPh>
    <rPh sb="24" eb="25">
      <t>ツカ</t>
    </rPh>
    <phoneticPr fontId="2"/>
  </si>
  <si>
    <t>診療・介護情報の集計や出力が可能で、事業推進等に活用できるものである</t>
    <rPh sb="3" eb="5">
      <t>カイゴ</t>
    </rPh>
    <rPh sb="8" eb="10">
      <t>シュウケイ</t>
    </rPh>
    <rPh sb="11" eb="13">
      <t>シュツリョク</t>
    </rPh>
    <phoneticPr fontId="2"/>
  </si>
  <si>
    <t>システム利用者の希望によりカスタマイズできるシステムである</t>
    <rPh sb="4" eb="7">
      <t>リヨウシャ</t>
    </rPh>
    <rPh sb="8" eb="10">
      <t>キボウ</t>
    </rPh>
    <phoneticPr fontId="2"/>
  </si>
  <si>
    <t>ファックスを活用した情報共有を行っている</t>
    <rPh sb="10" eb="12">
      <t>ジョウホウ</t>
    </rPh>
    <rPh sb="12" eb="14">
      <t>キョウユウ</t>
    </rPh>
    <rPh sb="15" eb="16">
      <t>オコナ</t>
    </rPh>
    <phoneticPr fontId="2"/>
  </si>
  <si>
    <t>電子メールを活用した情報共有を行っている</t>
    <phoneticPr fontId="2"/>
  </si>
  <si>
    <t>電話を活用した情報共有を行っている</t>
    <rPh sb="3" eb="5">
      <t>カツヨウ</t>
    </rPh>
    <rPh sb="7" eb="9">
      <t>ジョウホウ</t>
    </rPh>
    <rPh sb="9" eb="11">
      <t>キョウユウ</t>
    </rPh>
    <rPh sb="12" eb="13">
      <t>オコナ</t>
    </rPh>
    <phoneticPr fontId="2"/>
  </si>
  <si>
    <t>定期的な会議や打合せを実施している</t>
    <phoneticPr fontId="2"/>
  </si>
  <si>
    <t>不定期に会議や打合せを実施している</t>
    <phoneticPr fontId="2"/>
  </si>
  <si>
    <t>住宅が、医療・介護事業所間の連携をコーディネートし、三者による情報共有を行っている</t>
    <rPh sb="0" eb="2">
      <t>ジュウタク</t>
    </rPh>
    <rPh sb="4" eb="6">
      <t>イリョウ</t>
    </rPh>
    <rPh sb="7" eb="9">
      <t>カイゴ</t>
    </rPh>
    <rPh sb="9" eb="12">
      <t>ジギョウショ</t>
    </rPh>
    <rPh sb="12" eb="13">
      <t>アイダ</t>
    </rPh>
    <rPh sb="14" eb="16">
      <t>レンケイ</t>
    </rPh>
    <rPh sb="26" eb="27">
      <t>サン</t>
    </rPh>
    <rPh sb="27" eb="28">
      <t>シャ</t>
    </rPh>
    <rPh sb="31" eb="33">
      <t>ジョウホウ</t>
    </rPh>
    <rPh sb="33" eb="35">
      <t>キョウユウ</t>
    </rPh>
    <rPh sb="36" eb="37">
      <t>オコナ</t>
    </rPh>
    <phoneticPr fontId="2"/>
  </si>
  <si>
    <t>情報共有に当たって、個人情報が適切に管理されている</t>
    <rPh sb="0" eb="2">
      <t>ジョウホウ</t>
    </rPh>
    <rPh sb="2" eb="4">
      <t>キョウユウ</t>
    </rPh>
    <rPh sb="5" eb="6">
      <t>ア</t>
    </rPh>
    <rPh sb="10" eb="12">
      <t>コジン</t>
    </rPh>
    <rPh sb="12" eb="14">
      <t>ジョウホウ</t>
    </rPh>
    <rPh sb="15" eb="17">
      <t>テキセツ</t>
    </rPh>
    <rPh sb="18" eb="20">
      <t>カンリ</t>
    </rPh>
    <phoneticPr fontId="2"/>
  </si>
  <si>
    <t>サービス付き高齢者向け住宅における医療・介護連携のチェックリスト 5/5</t>
    <phoneticPr fontId="2"/>
  </si>
  <si>
    <t>（５）医療・介護連携の質の向上のための取組</t>
    <phoneticPr fontId="2"/>
  </si>
  <si>
    <t>①入居者に対するサービス提供の方針を確認する場があるか
②連携に関わる職員のスキルアップの取組はあるか
③地域連携の取組を行っているか</t>
    <phoneticPr fontId="2"/>
  </si>
  <si>
    <t>居宅サービスのケアプランは、入居者の同意のもと、最新の内容が住宅と医療事業所で共有できている</t>
    <rPh sb="0" eb="2">
      <t>キョタク</t>
    </rPh>
    <rPh sb="14" eb="17">
      <t>ニュウキョシャ</t>
    </rPh>
    <rPh sb="18" eb="20">
      <t>ドウイ</t>
    </rPh>
    <rPh sb="24" eb="26">
      <t>サイシン</t>
    </rPh>
    <rPh sb="27" eb="29">
      <t>ナイヨウ</t>
    </rPh>
    <rPh sb="30" eb="32">
      <t>ジュウタク</t>
    </rPh>
    <rPh sb="33" eb="35">
      <t>イリョウ</t>
    </rPh>
    <rPh sb="35" eb="38">
      <t>ジギョウショ</t>
    </rPh>
    <rPh sb="39" eb="41">
      <t>キョウユウ</t>
    </rPh>
    <phoneticPr fontId="2"/>
  </si>
  <si>
    <t>サービス担当者会議に住宅職員や医療事業所の職員が出席している</t>
    <phoneticPr fontId="2"/>
  </si>
  <si>
    <t>住宅職員に医療・介護に関する研修を受講させている</t>
    <rPh sb="0" eb="2">
      <t>ジュウタク</t>
    </rPh>
    <rPh sb="2" eb="4">
      <t>ショクイン</t>
    </rPh>
    <rPh sb="5" eb="7">
      <t>イリョウ</t>
    </rPh>
    <rPh sb="8" eb="10">
      <t>カイゴ</t>
    </rPh>
    <rPh sb="11" eb="12">
      <t>カン</t>
    </rPh>
    <rPh sb="14" eb="16">
      <t>ケンシュウ</t>
    </rPh>
    <rPh sb="17" eb="19">
      <t>ジュコウ</t>
    </rPh>
    <phoneticPr fontId="2"/>
  </si>
  <si>
    <t>住宅と連携先事業所が事例検討会を合同で行っている</t>
    <rPh sb="0" eb="2">
      <t>ジュウタク</t>
    </rPh>
    <rPh sb="3" eb="5">
      <t>レンケイ</t>
    </rPh>
    <rPh sb="5" eb="6">
      <t>サキ</t>
    </rPh>
    <rPh sb="6" eb="9">
      <t>ジギョウショ</t>
    </rPh>
    <rPh sb="10" eb="12">
      <t>ジレイ</t>
    </rPh>
    <rPh sb="16" eb="18">
      <t>ゴウドウ</t>
    </rPh>
    <phoneticPr fontId="2"/>
  </si>
  <si>
    <t>看取りを行う場合は、看取りに対応できる医療・介護事業所の職員を確保するなど必要な体制をとっている</t>
    <phoneticPr fontId="2"/>
  </si>
  <si>
    <t>住宅職員や連携先事業所の職員が、看取りの研修を受けている</t>
    <rPh sb="5" eb="7">
      <t>レンケイ</t>
    </rPh>
    <rPh sb="7" eb="8">
      <t>サキ</t>
    </rPh>
    <rPh sb="8" eb="11">
      <t>ジギョウショ</t>
    </rPh>
    <rPh sb="12" eb="14">
      <t>ショクイン</t>
    </rPh>
    <phoneticPr fontId="2"/>
  </si>
  <si>
    <t>住宅職員や連携先事業所の職員が、看取りの補助を行っている</t>
    <rPh sb="5" eb="7">
      <t>レンケイ</t>
    </rPh>
    <rPh sb="7" eb="8">
      <t>サキ</t>
    </rPh>
    <rPh sb="8" eb="11">
      <t>ジギョウショ</t>
    </rPh>
    <rPh sb="12" eb="14">
      <t>ショクイン</t>
    </rPh>
    <phoneticPr fontId="2"/>
  </si>
  <si>
    <t>機能回復に向けた取組を介護事業所と合同で取り組んでいる</t>
    <rPh sb="17" eb="19">
      <t>ゴウドウ</t>
    </rPh>
    <phoneticPr fontId="2"/>
  </si>
  <si>
    <t>連携先の医療事業所が入居者に対して健康診断を年１回以上行っている</t>
    <phoneticPr fontId="2"/>
  </si>
  <si>
    <t>主な連携先事業所以外に、協力医療機関を定めている</t>
    <rPh sb="0" eb="1">
      <t>オモ</t>
    </rPh>
    <rPh sb="2" eb="4">
      <t>レンケイ</t>
    </rPh>
    <rPh sb="4" eb="5">
      <t>サキ</t>
    </rPh>
    <rPh sb="5" eb="8">
      <t>ジギョウショ</t>
    </rPh>
    <rPh sb="8" eb="10">
      <t>イガイ</t>
    </rPh>
    <rPh sb="12" eb="14">
      <t>キョウリョク</t>
    </rPh>
    <phoneticPr fontId="2"/>
  </si>
  <si>
    <t>主な連携先事業所以外に、協力歯科医療機関を定めている</t>
    <rPh sb="0" eb="1">
      <t>オモ</t>
    </rPh>
    <rPh sb="2" eb="4">
      <t>レンケイ</t>
    </rPh>
    <rPh sb="4" eb="5">
      <t>サキ</t>
    </rPh>
    <rPh sb="5" eb="8">
      <t>ジギョウショ</t>
    </rPh>
    <rPh sb="8" eb="10">
      <t>イガイ</t>
    </rPh>
    <phoneticPr fontId="2"/>
  </si>
  <si>
    <t>区市町村と定期的に報告等の連絡を取っている</t>
    <rPh sb="16" eb="17">
      <t>ト</t>
    </rPh>
    <phoneticPr fontId="2"/>
  </si>
  <si>
    <t>地域包括支援センターと定期的に調整（情報交換会等）を行っている</t>
    <rPh sb="15" eb="17">
      <t>チョウセイ</t>
    </rPh>
    <rPh sb="26" eb="27">
      <t>オコナ</t>
    </rPh>
    <phoneticPr fontId="2"/>
  </si>
  <si>
    <t>地域包括支援センター等が主催する地域ケア会議に参加している</t>
    <rPh sb="10" eb="11">
      <t>ナド</t>
    </rPh>
    <rPh sb="12" eb="14">
      <t>シュサイ</t>
    </rPh>
    <rPh sb="23" eb="25">
      <t>サンカ</t>
    </rPh>
    <phoneticPr fontId="2"/>
  </si>
  <si>
    <t>区市町村が主催する在宅医療連携推進協議会等に参加している</t>
    <rPh sb="5" eb="7">
      <t>シュサイ</t>
    </rPh>
    <rPh sb="17" eb="20">
      <t>キョウギカイ</t>
    </rPh>
    <phoneticPr fontId="2"/>
  </si>
  <si>
    <t>検査等、他の病院に通院する必要がある場合、住宅職員が送迎又は介護タクシーの手配を行っている</t>
    <phoneticPr fontId="2"/>
  </si>
  <si>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2"/>
  </si>
  <si>
    <t>（様式１-②　記入例）</t>
    <rPh sb="7" eb="9">
      <t>キニュウ</t>
    </rPh>
    <rPh sb="9" eb="10">
      <t>レイ</t>
    </rPh>
    <phoneticPr fontId="2"/>
  </si>
  <si>
    <t>医療法人社団△△</t>
    <rPh sb="0" eb="2">
      <t>イリョウ</t>
    </rPh>
    <rPh sb="2" eb="4">
      <t>ホウジン</t>
    </rPh>
    <rPh sb="4" eb="6">
      <t>シャダン</t>
    </rPh>
    <phoneticPr fontId="2"/>
  </si>
  <si>
    <t>□□ホーム</t>
    <phoneticPr fontId="2"/>
  </si>
  <si>
    <t>医療のみと連携</t>
    <rPh sb="0" eb="2">
      <t>イリョウ</t>
    </rPh>
    <rPh sb="5" eb="7">
      <t>レンケイ</t>
    </rPh>
    <phoneticPr fontId="2"/>
  </si>
  <si>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</si>
  <si>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</si>
  <si>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</si>
  <si>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</si>
  <si>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</si>
  <si>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</si>
  <si>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</si>
  <si>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夜間対応型訪問介護</t>
    <phoneticPr fontId="2"/>
  </si>
  <si>
    <t>　訪問入浴介護</t>
    <phoneticPr fontId="2"/>
  </si>
  <si>
    <t>　通所介護</t>
    <phoneticPr fontId="2"/>
  </si>
  <si>
    <t>　認知症対応型通所介護</t>
    <phoneticPr fontId="2"/>
  </si>
  <si>
    <t>（様式１-③　記入例）</t>
    <rPh sb="7" eb="9">
      <t>キニュウ</t>
    </rPh>
    <rPh sb="9" eb="10">
      <t>レイ</t>
    </rPh>
    <phoneticPr fontId="2"/>
  </si>
  <si>
    <t>株式会社◇◇</t>
    <rPh sb="0" eb="4">
      <t>カブシキガイシャ</t>
    </rPh>
    <phoneticPr fontId="2"/>
  </si>
  <si>
    <t>○○レジデンス</t>
    <phoneticPr fontId="2"/>
  </si>
  <si>
    <t>介護のみと連携</t>
    <rPh sb="0" eb="2">
      <t>カイゴ</t>
    </rPh>
    <rPh sb="5" eb="7">
      <t>レンケイ</t>
    </rPh>
    <phoneticPr fontId="2"/>
  </si>
  <si>
    <r>
      <t>住宅や</t>
    </r>
    <r>
      <rPr>
        <u/>
        <sz val="12"/>
        <color indexed="10"/>
        <rFont val="HG丸ｺﾞｼｯｸM-PRO"/>
        <family val="3"/>
        <charset val="128"/>
      </rPr>
      <t>連携先事業所</t>
    </r>
    <r>
      <rPr>
        <sz val="12"/>
        <rFont val="HG丸ｺﾞｼｯｸM-PRO"/>
        <family val="3"/>
        <charset val="128"/>
      </rPr>
      <t>において、入居者が必要とするサービスの提供に適した専門的人材が確保されている</t>
    </r>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2"/>
  </si>
  <si>
    <t>令和6年7月1日時点</t>
    <rPh sb="0" eb="2">
      <t>レイワ</t>
    </rPh>
    <rPh sb="3" eb="4">
      <t>ネン</t>
    </rPh>
    <rPh sb="5" eb="6">
      <t>ガツ</t>
    </rPh>
    <rPh sb="7" eb="8">
      <t>ニチ</t>
    </rPh>
    <rPh sb="8" eb="10">
      <t>ジテン</t>
    </rPh>
    <phoneticPr fontId="2"/>
  </si>
  <si>
    <t>令和6年７月１日時点</t>
    <rPh sb="0" eb="2">
      <t>レイワ</t>
    </rPh>
    <rPh sb="3" eb="4">
      <t>ネン</t>
    </rPh>
    <rPh sb="5" eb="6">
      <t>ガツ</t>
    </rPh>
    <rPh sb="7" eb="8">
      <t>ニチ</t>
    </rPh>
    <rPh sb="8" eb="1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</si>
</sst>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sz val="20"/>
      <name val="HG丸ｺﾞｼｯｸM-PRO"/>
      <family val="3"/>
      <charset val="128"/>
    </font>
    <font>
      <b/>
      <sz val="20"/>
      <name val="HG丸ｺﾞｼｯｸM-PRO"/>
      <family val="3"/>
      <charset val="128"/>
    </font>
    <font>
      <sz val="20"/>
      <name val="HGP創英角ﾎﾟｯﾌﾟ体"/>
      <family val="3"/>
      <charset val="128"/>
    </font>
    <font>
      <b/>
      <sz val="14"/>
      <name val="HG丸ｺﾞｼｯｸM-PRO"/>
      <family val="3"/>
      <charset val="128"/>
    </font>
    <font>
      <sz val="14"/>
      <name val="HGP創英角ﾎﾟｯﾌﾟ体"/>
      <family val="3"/>
      <charset val="128"/>
    </font>
    <font>
      <sz val="15"/>
      <name val="HG丸ｺﾞｼｯｸM-PRO"/>
      <family val="3"/>
      <charset val="128"/>
    </font>
    <font>
      <sz val="9"/>
      <name val="HG丸ｺﾞｼｯｸM-PRO"/>
      <family val="3"/>
      <charset val="128"/>
    </font>
    <font>
      <sz val="6"/>
      <name val="HG丸ｺﾞｼｯｸM-PRO"/>
      <family val="3"/>
      <charset val="128"/>
    </font>
    <font>
      <b/>
      <sz val="15"/>
      <name val="HG丸ｺﾞｼｯｸM-PRO"/>
      <family val="3"/>
      <charset val="128"/>
    </font>
    <font>
      <sz val="6"/>
      <name val="ＭＳ Ｐゴシック"/>
      <family val="3"/>
      <charset val="128"/>
    </font>
    <font>
      <b/>
      <sz val="11"/>
      <name val="HG丸ｺﾞｼｯｸM-PRO"/>
      <family val="3"/>
      <charset val="128"/>
    </font>
    <font>
      <sz val="6"/>
      <name val="ＭＳ Ｐゴシック"/>
      <family val="3"/>
      <charset val="128"/>
    </font>
    <font>
      <b/>
      <sz val="17"/>
      <name val="HG丸ｺﾞｼｯｸM-PRO"/>
      <family val="3"/>
      <charset val="128"/>
    </font>
    <font>
      <b/>
      <sz val="17"/>
      <name val="ＭＳ Ｐゴシック"/>
      <family val="3"/>
      <charset val="128"/>
    </font>
    <font>
      <u/>
      <sz val="14"/>
      <name val="HG丸ｺﾞｼｯｸM-PRO"/>
      <family val="3"/>
      <charset val="128"/>
    </font>
    <font>
      <sz val="14"/>
      <color indexed="8"/>
      <name val="HG丸ｺﾞｼｯｸM-PRO"/>
      <family val="3"/>
      <charset val="128"/>
    </font>
    <font>
      <sz val="16"/>
      <name val="HG丸ｺﾞｼｯｸM-PRO"/>
      <family val="3"/>
      <charset val="128"/>
    </font>
    <font>
      <sz val="6"/>
      <name val="ＭＳ Ｐゴシック"/>
      <family val="3"/>
      <charset val="128"/>
    </font>
    <font>
      <u/>
      <sz val="12"/>
      <color indexed="10"/>
      <name val="HG丸ｺﾞｼｯｸM-PRO"/>
      <family val="3"/>
      <charset val="128"/>
    </font>
    <font>
      <sz val="18"/>
      <color theme="1"/>
      <name val="ＭＳ Ｐ明朝"/>
      <family val="1"/>
      <charset val="128"/>
    </font>
    <font>
      <sz val="8"/>
      <color theme="1"/>
      <name val="HG丸ｺﾞｼｯｸM-PRO"/>
      <family val="3"/>
      <charset val="128"/>
    </font>
    <font>
      <sz val="14"/>
      <color theme="1"/>
      <name val="ＭＳ 明朝"/>
      <family val="1"/>
      <charset val="128"/>
    </font>
    <font>
      <sz val="7"/>
      <color theme="1"/>
      <name val="HG丸ｺﾞｼｯｸM-PRO"/>
      <family val="3"/>
      <charset val="128"/>
    </font>
    <font>
      <b/>
      <sz val="14"/>
      <color rgb="FFFF0000"/>
      <name val="HG丸ｺﾞｼｯｸM-PRO"/>
      <family val="3"/>
      <charset val="128"/>
    </font>
    <font>
      <b/>
      <sz val="11"/>
      <color theme="1"/>
      <name val="HG丸ｺﾞｼｯｸM-PRO"/>
      <family val="3"/>
      <charset val="128"/>
    </font>
    <font>
      <b/>
      <sz val="8"/>
      <color theme="1"/>
      <name val="HG丸ｺﾞｼｯｸM-PRO"/>
      <family val="3"/>
      <charset val="128"/>
    </font>
    <font>
      <sz val="12"/>
      <color theme="1"/>
      <name val="HG丸ｺﾞｼｯｸM-PRO"/>
      <family val="3"/>
      <charset val="128"/>
    </font>
    <font>
      <b/>
      <sz val="12"/>
      <color theme="1"/>
      <name val="HG丸ｺﾞｼｯｸM-PRO"/>
      <family val="3"/>
      <charset val="128"/>
    </font>
    <font>
      <sz val="11"/>
      <name val="ＭＳ Ｐゴシック"/>
      <family val="3"/>
      <charset val="128"/>
      <scheme val="minor"/>
    </font>
    <font>
      <sz val="12"/>
      <color rgb="FFFF0000"/>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99"/>
        <bgColor indexed="64"/>
      </patternFill>
    </fill>
  </fills>
  <borders count="95">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style="medium">
        <color indexed="64"/>
      </left>
      <right style="thin">
        <color indexed="64"/>
      </right>
      <top style="dashDotDot">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thin">
        <color indexed="64"/>
      </right>
      <top/>
      <bottom style="dashDotDot">
        <color indexed="64"/>
      </bottom>
      <diagonal/>
    </border>
    <border>
      <left style="thin">
        <color indexed="64"/>
      </left>
      <right/>
      <top style="thin">
        <color indexed="64"/>
      </top>
      <bottom/>
      <diagonal/>
    </border>
    <border>
      <left style="medium">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style="thin">
        <color indexed="64"/>
      </left>
      <right/>
      <top style="dashDotDot">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dashDotDot">
        <color indexed="64"/>
      </top>
      <bottom style="thin">
        <color indexed="64"/>
      </bottom>
      <diagonal style="thin">
        <color indexed="64"/>
      </diagonal>
    </border>
    <border diagonalUp="1">
      <left style="thin">
        <color indexed="64"/>
      </left>
      <right style="thin">
        <color indexed="64"/>
      </right>
      <top style="dashDotDot">
        <color indexed="64"/>
      </top>
      <bottom style="thin">
        <color indexed="64"/>
      </bottom>
      <diagonal style="thin">
        <color indexed="64"/>
      </diagonal>
    </border>
    <border diagonalUp="1">
      <left style="thin">
        <color indexed="64"/>
      </left>
      <right style="medium">
        <color indexed="64"/>
      </right>
      <top style="dashDotDot">
        <color indexed="64"/>
      </top>
      <bottom style="thin">
        <color indexed="64"/>
      </bottom>
      <diagonal style="thin">
        <color indexed="64"/>
      </diagonal>
    </border>
    <border diagonalUp="1">
      <left style="medium">
        <color indexed="64"/>
      </left>
      <right style="thin">
        <color indexed="64"/>
      </right>
      <top style="thin">
        <color indexed="64"/>
      </top>
      <bottom style="dashDotDot">
        <color indexed="64"/>
      </bottom>
      <diagonal style="thin">
        <color indexed="64"/>
      </diagonal>
    </border>
    <border diagonalUp="1">
      <left style="thin">
        <color indexed="64"/>
      </left>
      <right style="thin">
        <color indexed="64"/>
      </right>
      <top style="thin">
        <color indexed="64"/>
      </top>
      <bottom style="dashDotDot">
        <color indexed="64"/>
      </bottom>
      <diagonal style="thin">
        <color indexed="64"/>
      </diagonal>
    </border>
    <border diagonalUp="1">
      <left style="thin">
        <color indexed="64"/>
      </left>
      <right style="medium">
        <color indexed="64"/>
      </right>
      <top style="thin">
        <color indexed="64"/>
      </top>
      <bottom style="dashDotDot">
        <color indexed="64"/>
      </bottom>
      <diagonal style="thin">
        <color indexed="64"/>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0" fontId="1" fillId="0" borderId="0"/>
    <xf numFmtId="0" fontId="1" fillId="0" borderId="0">
      <alignment vertical="center"/>
    </xf>
  </cellStyleXfs>
  <cellXfs count="596">
    <xf numFmtId="0" fontId="0" fillId="0" borderId="0" xfId="0"/>
    <xf numFmtId="0" fontId="0" fillId="2" borderId="0" xfId="0"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11" fillId="2" borderId="0" xfId="1" applyFont="1" applyFill="1" applyAlignment="1">
      <alignment horizontal="left" vertical="center"/>
    </xf>
    <xf numFmtId="0" fontId="30" fillId="2" borderId="0" xfId="0" applyFont="1" applyFill="1" applyAlignment="1">
      <alignment horizontal="right" vertical="center"/>
    </xf>
    <xf numFmtId="0" fontId="13" fillId="2" borderId="0" xfId="1" applyFont="1" applyFill="1" applyAlignment="1">
      <alignment horizontal="left" vertical="center"/>
    </xf>
    <xf numFmtId="0" fontId="12" fillId="2" borderId="0" xfId="1" applyFont="1" applyFill="1" applyAlignment="1">
      <alignment horizontal="right" vertical="center"/>
    </xf>
    <xf numFmtId="0" fontId="12" fillId="2" borderId="0" xfId="1" applyFont="1" applyFill="1" applyAlignment="1">
      <alignment horizontal="left" vertical="center" wrapText="1"/>
    </xf>
    <xf numFmtId="0" fontId="5" fillId="2" borderId="0" xfId="1" applyFont="1" applyFill="1" applyAlignment="1">
      <alignment vertical="center" wrapText="1"/>
    </xf>
    <xf numFmtId="0" fontId="5" fillId="2" borderId="0" xfId="1" applyFont="1" applyFill="1" applyAlignment="1">
      <alignment horizontal="center" vertical="center" shrinkToFit="1"/>
    </xf>
    <xf numFmtId="0" fontId="9" fillId="2" borderId="0" xfId="1" applyFont="1" applyFill="1" applyAlignment="1">
      <alignment vertical="center" wrapText="1"/>
    </xf>
    <xf numFmtId="56" fontId="9" fillId="2" borderId="0" xfId="1" applyNumberFormat="1" applyFont="1" applyFill="1" applyAlignment="1">
      <alignment vertical="center" wrapText="1"/>
    </xf>
    <xf numFmtId="0" fontId="5" fillId="2" borderId="0" xfId="1" applyFont="1" applyFill="1" applyAlignment="1">
      <alignment horizontal="center" vertical="center" wrapText="1"/>
    </xf>
    <xf numFmtId="176" fontId="14" fillId="2" borderId="0" xfId="1" applyNumberFormat="1" applyFont="1" applyFill="1" applyBorder="1" applyAlignment="1">
      <alignment vertical="center"/>
    </xf>
    <xf numFmtId="0" fontId="0" fillId="0" borderId="0" xfId="0" applyAlignment="1">
      <alignment vertical="center"/>
    </xf>
    <xf numFmtId="0" fontId="5"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3" borderId="3" xfId="1" applyFont="1" applyFill="1" applyBorder="1" applyAlignment="1" applyProtection="1">
      <alignment horizontal="center" vertical="center" wrapText="1"/>
      <protection locked="0"/>
    </xf>
    <xf numFmtId="0" fontId="8" fillId="3" borderId="1" xfId="1" applyFont="1" applyFill="1" applyBorder="1" applyAlignment="1" applyProtection="1">
      <alignment horizontal="center" vertical="center" wrapText="1"/>
      <protection locked="0"/>
    </xf>
    <xf numFmtId="0" fontId="8" fillId="4" borderId="4" xfId="1" applyFont="1" applyFill="1" applyBorder="1" applyAlignment="1">
      <alignment horizontal="center" vertical="center" wrapText="1"/>
    </xf>
    <xf numFmtId="0" fontId="0" fillId="2" borderId="0" xfId="0" applyFill="1" applyAlignment="1">
      <alignment horizontal="center" vertical="center"/>
    </xf>
    <xf numFmtId="0" fontId="5" fillId="2" borderId="5"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3" borderId="7"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4" borderId="8" xfId="1" applyFont="1" applyFill="1" applyBorder="1" applyAlignment="1">
      <alignment horizontal="center" vertical="center" wrapText="1"/>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5" xfId="1" applyFont="1" applyFill="1" applyBorder="1" applyAlignment="1">
      <alignment horizontal="center" vertical="center" wrapText="1"/>
    </xf>
    <xf numFmtId="0" fontId="8" fillId="3" borderId="11" xfId="1" applyFont="1" applyFill="1" applyBorder="1" applyAlignment="1" applyProtection="1">
      <alignment horizontal="center" vertical="center" wrapText="1"/>
      <protection locked="0"/>
    </xf>
    <xf numFmtId="0" fontId="5" fillId="2" borderId="5"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2" xfId="1" applyFont="1" applyFill="1" applyBorder="1" applyAlignment="1">
      <alignment horizontal="center" vertical="center"/>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3" borderId="14" xfId="1" applyFont="1" applyFill="1" applyBorder="1" applyAlignment="1" applyProtection="1">
      <alignment horizontal="center" vertical="center" wrapText="1"/>
      <protection locked="0"/>
    </xf>
    <xf numFmtId="0" fontId="8" fillId="3" borderId="12" xfId="1" applyFont="1" applyFill="1" applyBorder="1" applyAlignment="1" applyProtection="1">
      <alignment horizontal="center" vertical="center" wrapText="1"/>
      <protection locked="0"/>
    </xf>
    <xf numFmtId="0" fontId="8" fillId="4"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2" borderId="17" xfId="1" applyFont="1" applyFill="1" applyBorder="1" applyAlignment="1">
      <alignment horizontal="center" vertical="center"/>
    </xf>
    <xf numFmtId="0" fontId="8" fillId="2" borderId="18" xfId="1" applyFont="1" applyFill="1" applyBorder="1" applyAlignment="1">
      <alignment horizontal="center" vertical="center" wrapText="1"/>
    </xf>
    <xf numFmtId="0" fontId="8" fillId="3" borderId="19" xfId="1" applyFont="1" applyFill="1" applyBorder="1" applyAlignment="1" applyProtection="1">
      <alignment horizontal="center" vertical="center" wrapText="1"/>
      <protection locked="0"/>
    </xf>
    <xf numFmtId="0" fontId="8" fillId="3" borderId="17" xfId="1" applyFont="1" applyFill="1" applyBorder="1" applyAlignment="1" applyProtection="1">
      <alignment horizontal="center" vertical="center" wrapText="1"/>
      <protection locked="0"/>
    </xf>
    <xf numFmtId="0" fontId="8" fillId="3" borderId="18" xfId="1" applyFont="1" applyFill="1" applyBorder="1" applyAlignment="1" applyProtection="1">
      <alignment horizontal="center" vertical="center" wrapText="1"/>
      <protection locked="0"/>
    </xf>
    <xf numFmtId="0" fontId="5" fillId="2" borderId="20" xfId="1" applyFont="1" applyFill="1" applyBorder="1" applyAlignment="1">
      <alignment horizontal="center" vertical="center"/>
    </xf>
    <xf numFmtId="0" fontId="8" fillId="2" borderId="21" xfId="1" applyFont="1" applyFill="1" applyBorder="1" applyAlignment="1">
      <alignment horizontal="center" vertical="center" wrapText="1"/>
    </xf>
    <xf numFmtId="0" fontId="8" fillId="3" borderId="22" xfId="1" applyFont="1" applyFill="1" applyBorder="1" applyAlignment="1" applyProtection="1">
      <alignment horizontal="center" vertical="center" wrapText="1"/>
      <protection locked="0"/>
    </xf>
    <xf numFmtId="0" fontId="8" fillId="3" borderId="20"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5" fillId="2" borderId="10" xfId="1" applyFont="1" applyFill="1" applyBorder="1" applyAlignment="1">
      <alignment horizontal="center" vertical="center"/>
    </xf>
    <xf numFmtId="0" fontId="8" fillId="2" borderId="10"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3" borderId="26" xfId="1" applyFont="1" applyFill="1" applyBorder="1" applyAlignment="1" applyProtection="1">
      <alignment horizontal="center" vertical="center" wrapText="1"/>
      <protection locked="0"/>
    </xf>
    <xf numFmtId="0" fontId="8" fillId="3" borderId="27" xfId="1" applyFont="1" applyFill="1" applyBorder="1" applyAlignment="1" applyProtection="1">
      <alignment horizontal="center" vertical="center" wrapText="1"/>
      <protection locked="0"/>
    </xf>
    <xf numFmtId="0" fontId="8" fillId="3" borderId="28" xfId="1" applyFont="1" applyFill="1" applyBorder="1" applyAlignment="1" applyProtection="1">
      <alignment horizontal="center" vertical="center" wrapText="1"/>
      <protection locked="0"/>
    </xf>
    <xf numFmtId="0" fontId="5" fillId="2" borderId="29" xfId="1" applyFont="1" applyFill="1" applyBorder="1" applyAlignment="1">
      <alignment horizontal="center" vertical="center"/>
    </xf>
    <xf numFmtId="0" fontId="8" fillId="2" borderId="30" xfId="1" applyFont="1" applyFill="1" applyBorder="1" applyAlignment="1">
      <alignment horizontal="center" vertical="center" wrapText="1"/>
    </xf>
    <xf numFmtId="0" fontId="8" fillId="3" borderId="31" xfId="1" applyFont="1" applyFill="1" applyBorder="1" applyAlignment="1" applyProtection="1">
      <alignment horizontal="center" vertical="center" wrapText="1"/>
      <protection locked="0"/>
    </xf>
    <xf numFmtId="0" fontId="8" fillId="3" borderId="32" xfId="1" applyFont="1" applyFill="1" applyBorder="1" applyAlignment="1" applyProtection="1">
      <alignment horizontal="center" vertical="center" wrapText="1"/>
      <protection locked="0"/>
    </xf>
    <xf numFmtId="0" fontId="8" fillId="2" borderId="33" xfId="1" applyFont="1" applyFill="1" applyBorder="1" applyAlignment="1">
      <alignment horizontal="center" vertical="center" wrapText="1"/>
    </xf>
    <xf numFmtId="0" fontId="8" fillId="3" borderId="34" xfId="1" applyFont="1" applyFill="1" applyBorder="1" applyAlignment="1" applyProtection="1">
      <alignment horizontal="center" vertical="center" wrapText="1"/>
      <protection locked="0"/>
    </xf>
    <xf numFmtId="0" fontId="8" fillId="3" borderId="35" xfId="1" applyFont="1" applyFill="1" applyBorder="1" applyAlignment="1" applyProtection="1">
      <alignment horizontal="center" vertical="center" wrapText="1"/>
      <protection locked="0"/>
    </xf>
    <xf numFmtId="0" fontId="8" fillId="2" borderId="36" xfId="1" applyFont="1" applyFill="1" applyBorder="1" applyAlignment="1">
      <alignment vertical="center" textRotation="255" shrinkToFit="1"/>
    </xf>
    <xf numFmtId="0" fontId="8" fillId="2" borderId="37" xfId="1" applyFont="1" applyFill="1" applyBorder="1" applyAlignment="1">
      <alignment horizontal="center" vertical="center" wrapText="1"/>
    </xf>
    <xf numFmtId="0" fontId="8" fillId="3" borderId="38" xfId="1" applyFont="1" applyFill="1" applyBorder="1" applyAlignment="1" applyProtection="1">
      <alignment horizontal="center" vertical="center" wrapText="1"/>
      <protection locked="0"/>
    </xf>
    <xf numFmtId="0" fontId="8" fillId="3" borderId="29" xfId="1" applyFont="1" applyFill="1" applyBorder="1" applyAlignment="1" applyProtection="1">
      <alignment horizontal="center" vertical="center" wrapText="1"/>
      <protection locked="0"/>
    </xf>
    <xf numFmtId="0" fontId="8" fillId="3" borderId="39" xfId="1" applyFont="1" applyFill="1" applyBorder="1" applyAlignment="1" applyProtection="1">
      <alignment horizontal="center" vertical="center" wrapText="1"/>
      <protection locked="0"/>
    </xf>
    <xf numFmtId="0" fontId="8" fillId="2" borderId="20" xfId="1" applyFont="1" applyFill="1" applyBorder="1" applyAlignment="1">
      <alignment horizontal="left" vertical="center"/>
    </xf>
    <xf numFmtId="0" fontId="8" fillId="2" borderId="40"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37" xfId="1" applyFont="1" applyFill="1" applyBorder="1" applyAlignment="1">
      <alignment horizontal="center" vertical="center"/>
    </xf>
    <xf numFmtId="0" fontId="8" fillId="3" borderId="41" xfId="1" applyFont="1" applyFill="1" applyBorder="1" applyAlignment="1" applyProtection="1">
      <alignment horizontal="center" vertical="center" wrapText="1"/>
      <protection locked="0"/>
    </xf>
    <xf numFmtId="0" fontId="8" fillId="3" borderId="10" xfId="1" applyFont="1" applyFill="1" applyBorder="1" applyAlignment="1" applyProtection="1">
      <alignment horizontal="center" vertical="center" wrapText="1"/>
      <protection locked="0"/>
    </xf>
    <xf numFmtId="0" fontId="8" fillId="3" borderId="42" xfId="1" applyFont="1" applyFill="1" applyBorder="1" applyAlignment="1" applyProtection="1">
      <alignment horizontal="center" vertical="center" wrapText="1"/>
      <protection locked="0"/>
    </xf>
    <xf numFmtId="0" fontId="8" fillId="2" borderId="13" xfId="1" applyFont="1" applyFill="1" applyBorder="1" applyAlignment="1">
      <alignment horizontal="center" vertical="center"/>
    </xf>
    <xf numFmtId="0" fontId="8" fillId="3" borderId="43" xfId="1" applyFont="1" applyFill="1" applyBorder="1" applyAlignment="1" applyProtection="1">
      <alignment horizontal="center" vertical="center" wrapText="1"/>
      <protection locked="0"/>
    </xf>
    <xf numFmtId="0" fontId="8" fillId="3" borderId="44" xfId="1" applyFont="1" applyFill="1" applyBorder="1" applyAlignment="1" applyProtection="1">
      <alignment horizontal="center" vertical="center" wrapText="1"/>
      <protection locked="0"/>
    </xf>
    <xf numFmtId="0" fontId="8" fillId="2" borderId="9" xfId="1" applyFont="1" applyFill="1" applyBorder="1" applyAlignment="1">
      <alignment vertical="center" wrapText="1"/>
    </xf>
    <xf numFmtId="0" fontId="8" fillId="2" borderId="9" xfId="1" applyFont="1" applyFill="1" applyBorder="1" applyAlignment="1">
      <alignment vertical="center"/>
    </xf>
    <xf numFmtId="0" fontId="8" fillId="2" borderId="17" xfId="1" applyFont="1" applyFill="1" applyBorder="1" applyAlignment="1">
      <alignment vertical="center"/>
    </xf>
    <xf numFmtId="0" fontId="8" fillId="2" borderId="5"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shrinkToFit="1"/>
    </xf>
    <xf numFmtId="0" fontId="8" fillId="2" borderId="5" xfId="1" applyFont="1" applyFill="1" applyBorder="1" applyAlignment="1">
      <alignment vertical="center" wrapText="1"/>
    </xf>
    <xf numFmtId="0" fontId="8" fillId="2" borderId="10" xfId="1" applyFont="1" applyFill="1" applyBorder="1" applyAlignment="1">
      <alignment vertical="center" wrapText="1"/>
    </xf>
    <xf numFmtId="0" fontId="8" fillId="2" borderId="5" xfId="1" applyFont="1" applyFill="1" applyBorder="1" applyAlignment="1">
      <alignment vertical="center"/>
    </xf>
    <xf numFmtId="0" fontId="8" fillId="2" borderId="10" xfId="1" applyFont="1" applyFill="1" applyBorder="1" applyAlignment="1">
      <alignment horizontal="center" vertical="center" shrinkToFit="1"/>
    </xf>
    <xf numFmtId="0" fontId="8" fillId="2" borderId="10" xfId="1" applyFont="1" applyFill="1" applyBorder="1" applyAlignment="1">
      <alignment vertical="center"/>
    </xf>
    <xf numFmtId="0" fontId="5" fillId="2" borderId="5" xfId="1" applyFont="1" applyFill="1" applyBorder="1" applyAlignment="1">
      <alignment vertical="center"/>
    </xf>
    <xf numFmtId="0" fontId="8" fillId="2" borderId="24" xfId="1" applyFont="1" applyFill="1" applyBorder="1" applyAlignment="1">
      <alignment horizontal="center" vertical="center"/>
    </xf>
    <xf numFmtId="0" fontId="8" fillId="2" borderId="16" xfId="1" applyFont="1" applyFill="1" applyBorder="1" applyAlignment="1">
      <alignment horizontal="center" vertical="center"/>
    </xf>
    <xf numFmtId="0" fontId="0" fillId="0" borderId="0" xfId="0" applyFill="1" applyAlignment="1">
      <alignment vertical="center"/>
    </xf>
    <xf numFmtId="0" fontId="29" fillId="0" borderId="0" xfId="0" applyFont="1" applyFill="1" applyAlignment="1">
      <alignment vertical="center"/>
    </xf>
    <xf numFmtId="0" fontId="0" fillId="0" borderId="0" xfId="0" applyFill="1" applyBorder="1" applyAlignment="1">
      <alignment vertical="center"/>
    </xf>
    <xf numFmtId="0" fontId="29" fillId="2" borderId="0" xfId="0" applyFont="1" applyFill="1" applyAlignment="1" applyProtection="1">
      <alignment vertical="center"/>
    </xf>
    <xf numFmtId="0" fontId="30" fillId="2" borderId="0" xfId="0" applyFont="1" applyFill="1" applyAlignment="1" applyProtection="1">
      <alignment vertical="center"/>
    </xf>
    <xf numFmtId="0" fontId="30" fillId="2" borderId="0" xfId="0" applyFont="1" applyFill="1" applyAlignment="1" applyProtection="1">
      <alignment horizontal="right" vertical="center"/>
    </xf>
    <xf numFmtId="0" fontId="31" fillId="2" borderId="0"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29" fillId="0" borderId="0" xfId="0" applyFont="1" applyFill="1" applyAlignment="1" applyProtection="1">
      <alignment vertical="center"/>
    </xf>
    <xf numFmtId="0" fontId="0" fillId="2" borderId="0" xfId="0" applyFill="1" applyAlignment="1" applyProtection="1">
      <alignment vertical="center"/>
    </xf>
    <xf numFmtId="0" fontId="12" fillId="2" borderId="0" xfId="1" applyFont="1" applyFill="1" applyBorder="1" applyAlignment="1" applyProtection="1">
      <alignment horizontal="right" vertical="center"/>
    </xf>
    <xf numFmtId="0" fontId="32" fillId="2" borderId="0" xfId="1" applyFont="1" applyFill="1" applyBorder="1" applyAlignment="1" applyProtection="1">
      <alignment horizontal="left" vertical="center" wrapText="1"/>
    </xf>
    <xf numFmtId="0" fontId="12" fillId="2" borderId="0" xfId="1" applyFont="1" applyFill="1" applyBorder="1" applyAlignment="1" applyProtection="1">
      <alignment horizontal="right" vertical="center" wrapText="1"/>
    </xf>
    <xf numFmtId="0" fontId="32" fillId="2" borderId="0" xfId="1" applyFont="1" applyFill="1" applyBorder="1" applyAlignment="1" applyProtection="1">
      <alignment horizontal="center" vertical="center" wrapText="1"/>
    </xf>
    <xf numFmtId="0" fontId="0" fillId="0" borderId="0" xfId="0" applyFill="1" applyAlignment="1" applyProtection="1">
      <alignment vertical="center"/>
    </xf>
    <xf numFmtId="0" fontId="7" fillId="2" borderId="0" xfId="1" applyFont="1" applyFill="1" applyBorder="1" applyAlignment="1" applyProtection="1">
      <alignment vertical="center"/>
    </xf>
    <xf numFmtId="0" fontId="12" fillId="2" borderId="0" xfId="1" applyFont="1" applyFill="1" applyBorder="1" applyAlignment="1" applyProtection="1">
      <alignment vertical="center"/>
    </xf>
    <xf numFmtId="0" fontId="5" fillId="2" borderId="0" xfId="1" applyFont="1" applyFill="1" applyAlignment="1" applyProtection="1">
      <alignment vertical="center" wrapText="1"/>
    </xf>
    <xf numFmtId="0" fontId="5" fillId="2" borderId="0" xfId="1" applyFont="1" applyFill="1" applyAlignment="1" applyProtection="1">
      <alignment horizontal="center" vertical="center" shrinkToFit="1"/>
    </xf>
    <xf numFmtId="0" fontId="9" fillId="2" borderId="0" xfId="1" applyFont="1" applyFill="1" applyAlignment="1" applyProtection="1">
      <alignment vertical="center" wrapText="1"/>
    </xf>
    <xf numFmtId="56" fontId="9" fillId="2" borderId="0" xfId="1" applyNumberFormat="1" applyFont="1" applyFill="1" applyAlignment="1" applyProtection="1">
      <alignment vertical="center" wrapText="1"/>
    </xf>
    <xf numFmtId="0" fontId="5" fillId="2" borderId="0" xfId="1" applyFont="1" applyFill="1" applyAlignment="1" applyProtection="1">
      <alignment horizontal="center" vertical="center" wrapText="1"/>
    </xf>
    <xf numFmtId="176" fontId="14" fillId="2" borderId="45" xfId="1" applyNumberFormat="1" applyFont="1" applyFill="1" applyBorder="1" applyAlignment="1" applyProtection="1">
      <alignment vertical="center"/>
    </xf>
    <xf numFmtId="176" fontId="14" fillId="2" borderId="0" xfId="1" applyNumberFormat="1" applyFont="1" applyFill="1" applyBorder="1" applyAlignment="1" applyProtection="1">
      <alignment vertical="center"/>
    </xf>
    <xf numFmtId="0" fontId="11" fillId="2" borderId="0" xfId="1" applyFont="1" applyFill="1" applyAlignment="1">
      <alignment horizontal="left" vertical="center"/>
    </xf>
    <xf numFmtId="0" fontId="8" fillId="2" borderId="5" xfId="1" applyFont="1" applyFill="1" applyBorder="1" applyAlignment="1">
      <alignment vertical="center" wrapText="1"/>
    </xf>
    <xf numFmtId="0" fontId="5" fillId="2" borderId="5" xfId="1" applyFont="1" applyFill="1" applyBorder="1" applyAlignment="1">
      <alignment horizontal="center" vertical="center" wrapText="1"/>
    </xf>
    <xf numFmtId="0" fontId="8" fillId="2" borderId="10" xfId="1" applyFont="1" applyFill="1" applyBorder="1" applyAlignment="1">
      <alignment vertical="center" wrapText="1"/>
    </xf>
    <xf numFmtId="0" fontId="8" fillId="2" borderId="1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12" xfId="1" applyFont="1" applyFill="1" applyBorder="1" applyAlignment="1">
      <alignment horizontal="center" vertical="center" wrapText="1"/>
    </xf>
    <xf numFmtId="0" fontId="10" fillId="2" borderId="0" xfId="1" applyFont="1" applyFill="1" applyAlignment="1">
      <alignment vertical="center"/>
    </xf>
    <xf numFmtId="0" fontId="33" fillId="0" borderId="0" xfId="0" applyFont="1" applyAlignment="1">
      <alignment vertical="center"/>
    </xf>
    <xf numFmtId="176" fontId="17" fillId="2" borderId="0" xfId="1" applyNumberFormat="1" applyFont="1" applyFill="1" applyAlignment="1">
      <alignment vertical="center"/>
    </xf>
    <xf numFmtId="0" fontId="34" fillId="2" borderId="0" xfId="0" applyFont="1" applyFill="1" applyAlignment="1">
      <alignment vertical="center"/>
    </xf>
    <xf numFmtId="0" fontId="35" fillId="0" borderId="0" xfId="0" applyFont="1" applyFill="1" applyAlignment="1">
      <alignment vertical="center"/>
    </xf>
    <xf numFmtId="0" fontId="35" fillId="0" borderId="0" xfId="0" applyFont="1" applyFill="1" applyAlignment="1" applyProtection="1">
      <alignment vertical="center"/>
    </xf>
    <xf numFmtId="0" fontId="0" fillId="0" borderId="5" xfId="0" applyFill="1" applyBorder="1" applyAlignment="1">
      <alignment vertical="center" wrapText="1"/>
    </xf>
    <xf numFmtId="0" fontId="0" fillId="0" borderId="5" xfId="0" applyFill="1" applyBorder="1" applyAlignment="1">
      <alignment vertical="center"/>
    </xf>
    <xf numFmtId="0" fontId="36" fillId="0" borderId="0" xfId="0" applyFont="1" applyFill="1" applyAlignment="1">
      <alignment horizontal="center" vertical="center" wrapText="1"/>
    </xf>
    <xf numFmtId="0" fontId="8" fillId="4" borderId="8" xfId="1" applyFont="1" applyFill="1" applyBorder="1" applyAlignment="1" applyProtection="1">
      <alignment horizontal="center" vertical="center" wrapText="1"/>
      <protection locked="0"/>
    </xf>
    <xf numFmtId="0" fontId="37" fillId="2" borderId="0" xfId="0" applyFont="1" applyFill="1" applyAlignment="1">
      <alignment vertical="center"/>
    </xf>
    <xf numFmtId="0" fontId="4" fillId="2" borderId="1"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2" xfId="1" applyFont="1" applyFill="1" applyBorder="1" applyAlignment="1">
      <alignment horizontal="center" vertical="center"/>
    </xf>
    <xf numFmtId="0" fontId="19" fillId="0" borderId="0" xfId="0" applyFont="1" applyAlignment="1">
      <alignment vertical="center"/>
    </xf>
    <xf numFmtId="0" fontId="4" fillId="2" borderId="25" xfId="1" applyFont="1" applyFill="1" applyBorder="1" applyAlignment="1">
      <alignment horizontal="center" vertical="center"/>
    </xf>
    <xf numFmtId="0" fontId="37" fillId="0" borderId="0" xfId="0" applyFont="1" applyFill="1" applyAlignment="1">
      <alignment vertical="center"/>
    </xf>
    <xf numFmtId="0" fontId="0" fillId="0" borderId="17" xfId="0" applyFill="1" applyBorder="1" applyAlignment="1">
      <alignment vertical="center" wrapText="1"/>
    </xf>
    <xf numFmtId="0" fontId="0" fillId="0" borderId="17" xfId="0" applyFill="1" applyBorder="1" applyAlignment="1">
      <alignment vertical="center"/>
    </xf>
    <xf numFmtId="0" fontId="0" fillId="0" borderId="0" xfId="0" applyFill="1" applyBorder="1" applyAlignment="1">
      <alignment vertical="center" wrapText="1"/>
    </xf>
    <xf numFmtId="0" fontId="0" fillId="0" borderId="46" xfId="0" applyFill="1" applyBorder="1" applyAlignment="1">
      <alignment vertical="center" wrapText="1"/>
    </xf>
    <xf numFmtId="0" fontId="0" fillId="0" borderId="46" xfId="0" applyFill="1" applyBorder="1" applyAlignment="1">
      <alignment vertical="center"/>
    </xf>
    <xf numFmtId="0" fontId="8" fillId="4" borderId="8" xfId="1" applyFont="1" applyFill="1" applyBorder="1" applyAlignment="1" applyProtection="1">
      <alignment horizontal="center" vertical="center" wrapText="1"/>
    </xf>
    <xf numFmtId="0" fontId="8" fillId="4" borderId="15" xfId="1" applyFont="1" applyFill="1" applyBorder="1" applyAlignment="1" applyProtection="1">
      <alignment horizontal="center" vertical="center" wrapText="1"/>
    </xf>
    <xf numFmtId="0" fontId="8" fillId="4" borderId="47" xfId="1" applyFont="1" applyFill="1" applyBorder="1" applyAlignment="1" applyProtection="1">
      <alignment horizontal="center" vertical="center" wrapText="1"/>
    </xf>
    <xf numFmtId="0" fontId="8" fillId="4" borderId="48" xfId="1" applyFont="1" applyFill="1" applyBorder="1" applyAlignment="1" applyProtection="1">
      <alignment horizontal="center" vertical="center" wrapText="1"/>
    </xf>
    <xf numFmtId="0" fontId="8" fillId="4" borderId="49" xfId="1" applyFont="1" applyFill="1" applyBorder="1" applyAlignment="1" applyProtection="1">
      <alignment horizontal="center" vertical="center" wrapText="1"/>
    </xf>
    <xf numFmtId="0" fontId="8" fillId="4" borderId="50" xfId="1" applyFont="1" applyFill="1" applyBorder="1" applyAlignment="1" applyProtection="1">
      <alignment horizontal="center" vertical="center" wrapText="1"/>
    </xf>
    <xf numFmtId="0" fontId="8" fillId="4" borderId="51" xfId="1" applyFont="1" applyFill="1" applyBorder="1" applyAlignment="1" applyProtection="1">
      <alignment horizontal="center" vertical="center" wrapText="1"/>
    </xf>
    <xf numFmtId="0" fontId="8" fillId="5" borderId="47" xfId="1" applyFont="1" applyFill="1" applyBorder="1" applyAlignment="1" applyProtection="1">
      <alignment horizontal="center" vertical="center" wrapText="1"/>
    </xf>
    <xf numFmtId="0" fontId="8" fillId="5" borderId="48" xfId="1" applyFont="1" applyFill="1" applyBorder="1" applyAlignment="1" applyProtection="1">
      <alignment horizontal="center" vertical="center" wrapText="1"/>
    </xf>
    <xf numFmtId="0" fontId="6" fillId="6" borderId="43" xfId="1" applyFont="1" applyFill="1" applyBorder="1" applyAlignment="1">
      <alignment horizontal="center" vertical="center" shrinkToFit="1"/>
    </xf>
    <xf numFmtId="0" fontId="6" fillId="6" borderId="12" xfId="1" applyFont="1" applyFill="1" applyBorder="1" applyAlignment="1">
      <alignment horizontal="center" vertical="center" shrinkToFit="1"/>
    </xf>
    <xf numFmtId="0" fontId="29" fillId="6" borderId="44" xfId="0" applyFont="1" applyFill="1" applyBorder="1" applyAlignment="1">
      <alignment horizontal="center" vertical="center"/>
    </xf>
    <xf numFmtId="0" fontId="8" fillId="6" borderId="16" xfId="1" applyFont="1" applyFill="1" applyBorder="1" applyAlignment="1">
      <alignment horizontal="center" vertical="center" shrinkToFit="1"/>
    </xf>
    <xf numFmtId="0" fontId="6" fillId="6" borderId="13" xfId="1" applyFont="1" applyFill="1" applyBorder="1" applyAlignment="1">
      <alignment horizontal="center" vertical="center" shrinkToFit="1"/>
    </xf>
    <xf numFmtId="0" fontId="6" fillId="6" borderId="18" xfId="1" applyFont="1" applyFill="1" applyBorder="1" applyAlignment="1">
      <alignment horizontal="center" vertical="center" shrinkToFit="1"/>
    </xf>
    <xf numFmtId="0" fontId="6" fillId="6" borderId="19" xfId="1" applyFont="1" applyFill="1" applyBorder="1" applyAlignment="1">
      <alignment horizontal="center" vertical="center" shrinkToFit="1"/>
    </xf>
    <xf numFmtId="0" fontId="6" fillId="6" borderId="17" xfId="1" applyFont="1" applyFill="1" applyBorder="1" applyAlignment="1">
      <alignment horizontal="center" vertical="center" shrinkToFit="1"/>
    </xf>
    <xf numFmtId="0" fontId="29" fillId="6" borderId="18" xfId="0" applyFont="1" applyFill="1" applyBorder="1" applyAlignment="1">
      <alignment horizontal="center" vertical="center"/>
    </xf>
    <xf numFmtId="0" fontId="8" fillId="6" borderId="16" xfId="1" applyFont="1" applyFill="1" applyBorder="1" applyAlignment="1">
      <alignment horizontal="center" vertical="center" wrapText="1"/>
    </xf>
    <xf numFmtId="0" fontId="6" fillId="6" borderId="37" xfId="1" applyFont="1" applyFill="1" applyBorder="1" applyAlignment="1">
      <alignment horizontal="center" vertical="center" shrinkToFit="1"/>
    </xf>
    <xf numFmtId="0" fontId="35" fillId="0" borderId="5" xfId="0" applyFont="1" applyFill="1" applyBorder="1" applyAlignment="1">
      <alignment vertical="center"/>
    </xf>
    <xf numFmtId="0" fontId="35" fillId="0" borderId="5"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46" xfId="0" applyFont="1" applyFill="1" applyBorder="1" applyAlignment="1">
      <alignment horizontal="center" vertical="center"/>
    </xf>
    <xf numFmtId="0" fontId="35" fillId="0" borderId="46" xfId="0" applyFont="1" applyFill="1" applyBorder="1" applyAlignment="1">
      <alignment vertical="center"/>
    </xf>
    <xf numFmtId="0" fontId="8" fillId="4" borderId="52" xfId="1" applyFont="1" applyFill="1" applyBorder="1" applyAlignment="1" applyProtection="1">
      <alignment horizontal="center" vertical="center" wrapText="1"/>
    </xf>
    <xf numFmtId="0" fontId="8" fillId="4" borderId="53" xfId="1" applyFont="1" applyFill="1" applyBorder="1" applyAlignment="1" applyProtection="1">
      <alignment horizontal="center" vertical="center" wrapText="1"/>
    </xf>
    <xf numFmtId="0" fontId="8" fillId="4" borderId="54" xfId="1" applyFont="1" applyFill="1" applyBorder="1" applyAlignment="1" applyProtection="1">
      <alignment horizontal="center" vertical="center" wrapText="1"/>
    </xf>
    <xf numFmtId="0" fontId="8" fillId="2" borderId="5" xfId="1" applyFont="1" applyFill="1" applyBorder="1" applyAlignment="1">
      <alignment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10" xfId="1" applyFont="1" applyFill="1" applyBorder="1" applyAlignment="1">
      <alignment vertical="center" wrapText="1"/>
    </xf>
    <xf numFmtId="0" fontId="8" fillId="2" borderId="1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2" fillId="2" borderId="0" xfId="1" applyFont="1" applyFill="1" applyBorder="1" applyAlignment="1">
      <alignment horizontal="right" vertical="center"/>
    </xf>
    <xf numFmtId="0" fontId="1" fillId="2" borderId="0" xfId="2" applyFill="1">
      <alignment vertical="center"/>
    </xf>
    <xf numFmtId="0" fontId="1" fillId="0" borderId="0" xfId="2">
      <alignment vertical="center"/>
    </xf>
    <xf numFmtId="0" fontId="1" fillId="2" borderId="55" xfId="2" applyFill="1" applyBorder="1">
      <alignment vertical="center"/>
    </xf>
    <xf numFmtId="0" fontId="1" fillId="2" borderId="56" xfId="2" applyFill="1" applyBorder="1">
      <alignment vertical="center"/>
    </xf>
    <xf numFmtId="0" fontId="1" fillId="2" borderId="57" xfId="2" applyFill="1" applyBorder="1">
      <alignment vertical="center"/>
    </xf>
    <xf numFmtId="0" fontId="4" fillId="7" borderId="37" xfId="2" applyFont="1" applyFill="1" applyBorder="1" applyAlignment="1">
      <alignment horizontal="left" vertical="center" indent="1"/>
    </xf>
    <xf numFmtId="0" fontId="5" fillId="7" borderId="46" xfId="2" applyFont="1" applyFill="1" applyBorder="1">
      <alignment vertical="center"/>
    </xf>
    <xf numFmtId="0" fontId="1" fillId="7" borderId="58" xfId="2" applyFill="1" applyBorder="1">
      <alignment vertical="center"/>
    </xf>
    <xf numFmtId="0" fontId="5" fillId="2" borderId="59" xfId="2" applyFont="1" applyFill="1" applyBorder="1">
      <alignment vertical="center"/>
    </xf>
    <xf numFmtId="0" fontId="5" fillId="2" borderId="0" xfId="2" applyFont="1" applyFill="1" applyBorder="1">
      <alignment vertical="center"/>
    </xf>
    <xf numFmtId="0" fontId="1" fillId="2" borderId="60" xfId="2" applyFill="1" applyBorder="1">
      <alignment vertical="center"/>
    </xf>
    <xf numFmtId="0" fontId="5" fillId="2" borderId="59" xfId="2" applyFont="1" applyFill="1" applyBorder="1" applyAlignment="1">
      <alignment vertical="top" wrapText="1"/>
    </xf>
    <xf numFmtId="0" fontId="5" fillId="2" borderId="0" xfId="2" applyFont="1" applyFill="1" applyBorder="1" applyAlignment="1">
      <alignment vertical="top" wrapText="1"/>
    </xf>
    <xf numFmtId="0" fontId="5" fillId="2" borderId="60" xfId="2" applyFont="1" applyFill="1" applyBorder="1" applyAlignment="1">
      <alignment vertical="top" wrapText="1"/>
    </xf>
    <xf numFmtId="0" fontId="1" fillId="2" borderId="0" xfId="2" applyFill="1" applyBorder="1">
      <alignment vertical="center"/>
    </xf>
    <xf numFmtId="0" fontId="4" fillId="2" borderId="0" xfId="2" applyFont="1" applyFill="1" applyBorder="1" applyAlignment="1">
      <alignment vertical="top" wrapText="1"/>
    </xf>
    <xf numFmtId="0" fontId="1" fillId="0" borderId="0" xfId="2" applyBorder="1">
      <alignment vertical="center"/>
    </xf>
    <xf numFmtId="0" fontId="8" fillId="2" borderId="46" xfId="2" applyFont="1" applyFill="1" applyBorder="1" applyAlignment="1">
      <alignment horizontal="center" vertical="center" wrapText="1"/>
    </xf>
    <xf numFmtId="0" fontId="4" fillId="2" borderId="46" xfId="2" applyFont="1" applyFill="1" applyBorder="1" applyAlignment="1">
      <alignment horizontal="center" vertical="top" wrapText="1"/>
    </xf>
    <xf numFmtId="0" fontId="4" fillId="2" borderId="0" xfId="2" applyFont="1" applyFill="1" applyBorder="1" applyAlignment="1">
      <alignment horizontal="center" vertical="top" wrapText="1"/>
    </xf>
    <xf numFmtId="0" fontId="5" fillId="2" borderId="33" xfId="2" applyFont="1" applyFill="1" applyBorder="1" applyAlignment="1">
      <alignment vertical="top" wrapText="1"/>
    </xf>
    <xf numFmtId="0" fontId="5" fillId="2" borderId="61" xfId="2" applyFont="1" applyFill="1" applyBorder="1" applyAlignment="1">
      <alignment vertical="top" wrapText="1"/>
    </xf>
    <xf numFmtId="0" fontId="5" fillId="2" borderId="62" xfId="2" applyFont="1" applyFill="1" applyBorder="1" applyAlignment="1">
      <alignment vertical="top" wrapText="1"/>
    </xf>
    <xf numFmtId="0" fontId="4" fillId="2" borderId="46" xfId="2" applyFont="1" applyFill="1" applyBorder="1" applyAlignment="1">
      <alignment horizontal="left" vertical="top" indent="1"/>
    </xf>
    <xf numFmtId="0" fontId="5" fillId="2" borderId="46" xfId="2" applyFont="1" applyFill="1" applyBorder="1" applyAlignment="1">
      <alignment horizontal="left" vertical="top" indent="1"/>
    </xf>
    <xf numFmtId="0" fontId="1" fillId="2" borderId="46" xfId="2" applyFill="1" applyBorder="1" applyAlignment="1">
      <alignment horizontal="left" vertical="top" indent="1"/>
    </xf>
    <xf numFmtId="0" fontId="5" fillId="0" borderId="0" xfId="2" applyFont="1" applyFill="1" applyBorder="1" applyAlignment="1">
      <alignment horizontal="left" vertical="top" indent="1"/>
    </xf>
    <xf numFmtId="0" fontId="10" fillId="0" borderId="0" xfId="2" applyFont="1" applyFill="1" applyBorder="1" applyAlignment="1">
      <alignment horizontal="center" vertical="center"/>
    </xf>
    <xf numFmtId="0" fontId="1" fillId="0" borderId="0" xfId="2" applyFill="1" applyBorder="1" applyAlignment="1">
      <alignment horizontal="left" vertical="top" indent="1"/>
    </xf>
    <xf numFmtId="0" fontId="1" fillId="0" borderId="0" xfId="2" applyFill="1">
      <alignment vertical="center"/>
    </xf>
    <xf numFmtId="0" fontId="28" fillId="2" borderId="63" xfId="0" applyFont="1" applyFill="1" applyBorder="1" applyAlignment="1" applyProtection="1">
      <alignment vertical="center"/>
    </xf>
    <xf numFmtId="0" fontId="0" fillId="2" borderId="64" xfId="0" applyFill="1" applyBorder="1" applyAlignment="1" applyProtection="1">
      <alignment vertical="center"/>
    </xf>
    <xf numFmtId="0" fontId="37" fillId="2" borderId="64" xfId="0" applyFont="1" applyFill="1" applyBorder="1" applyAlignment="1" applyProtection="1">
      <alignment vertical="center"/>
    </xf>
    <xf numFmtId="0" fontId="29" fillId="2" borderId="65" xfId="0" applyFont="1" applyFill="1" applyBorder="1" applyAlignment="1" applyProtection="1">
      <alignment vertical="center"/>
    </xf>
    <xf numFmtId="0" fontId="0" fillId="2" borderId="66" xfId="0" applyFill="1" applyBorder="1" applyAlignment="1" applyProtection="1">
      <alignment vertical="center"/>
    </xf>
    <xf numFmtId="0" fontId="0" fillId="2" borderId="0" xfId="0" applyFill="1" applyBorder="1" applyAlignment="1" applyProtection="1">
      <alignment vertical="center"/>
    </xf>
    <xf numFmtId="0" fontId="37"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30" fillId="2" borderId="67" xfId="0" applyFont="1" applyFill="1" applyBorder="1" applyAlignment="1" applyProtection="1">
      <alignment vertical="center"/>
    </xf>
    <xf numFmtId="0" fontId="11" fillId="2" borderId="0" xfId="1" applyFont="1" applyFill="1" applyBorder="1" applyAlignment="1" applyProtection="1">
      <alignment horizontal="left" vertical="center"/>
    </xf>
    <xf numFmtId="0" fontId="30" fillId="2" borderId="0" xfId="0" applyFont="1" applyFill="1" applyBorder="1" applyAlignment="1" applyProtection="1">
      <alignment horizontal="right" vertical="center"/>
    </xf>
    <xf numFmtId="0" fontId="30" fillId="2" borderId="67" xfId="0" applyFont="1" applyFill="1" applyBorder="1" applyAlignment="1" applyProtection="1">
      <alignment horizontal="right" vertical="center"/>
    </xf>
    <xf numFmtId="0" fontId="13" fillId="2" borderId="0" xfId="1" applyFont="1" applyFill="1" applyBorder="1" applyAlignment="1" applyProtection="1">
      <alignment horizontal="left" vertical="center"/>
    </xf>
    <xf numFmtId="0" fontId="12" fillId="2" borderId="0" xfId="1" applyFont="1" applyFill="1" applyBorder="1" applyAlignment="1" applyProtection="1">
      <alignment horizontal="lef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shrinkToFit="1"/>
    </xf>
    <xf numFmtId="0" fontId="9" fillId="2" borderId="0" xfId="1" applyFont="1" applyFill="1" applyBorder="1" applyAlignment="1" applyProtection="1">
      <alignment vertical="center" wrapText="1"/>
    </xf>
    <xf numFmtId="56" fontId="9" fillId="2" borderId="0" xfId="1" applyNumberFormat="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29" fillId="2" borderId="0" xfId="0" applyFont="1" applyFill="1" applyBorder="1" applyAlignment="1" applyProtection="1">
      <alignment vertical="center"/>
    </xf>
    <xf numFmtId="0" fontId="29" fillId="2" borderId="67" xfId="0" applyFont="1" applyFill="1" applyBorder="1" applyAlignment="1" applyProtection="1">
      <alignment vertical="center"/>
    </xf>
    <xf numFmtId="0" fontId="8" fillId="6" borderId="16" xfId="1" applyFont="1" applyFill="1" applyBorder="1" applyAlignment="1" applyProtection="1">
      <alignment horizontal="center" vertical="center" shrinkToFit="1"/>
    </xf>
    <xf numFmtId="0" fontId="31" fillId="2" borderId="67" xfId="0" applyFont="1" applyFill="1" applyBorder="1" applyAlignment="1" applyProtection="1">
      <alignment horizontal="center" vertical="center" wrapText="1"/>
    </xf>
    <xf numFmtId="0" fontId="0" fillId="0" borderId="0" xfId="0" applyAlignment="1" applyProtection="1">
      <alignment vertical="center"/>
    </xf>
    <xf numFmtId="0" fontId="6" fillId="6" borderId="13" xfId="1" applyFont="1" applyFill="1" applyBorder="1" applyAlignment="1" applyProtection="1">
      <alignment horizontal="center" vertical="center" shrinkToFit="1"/>
    </xf>
    <xf numFmtId="0" fontId="6" fillId="6" borderId="43" xfId="1" applyFont="1" applyFill="1" applyBorder="1" applyAlignment="1" applyProtection="1">
      <alignment horizontal="center" vertical="center" shrinkToFit="1"/>
    </xf>
    <xf numFmtId="0" fontId="6" fillId="6" borderId="12" xfId="1" applyFont="1" applyFill="1" applyBorder="1" applyAlignment="1" applyProtection="1">
      <alignment horizontal="center" vertical="center" shrinkToFit="1"/>
    </xf>
    <xf numFmtId="0" fontId="29" fillId="6" borderId="44" xfId="0" applyFont="1" applyFill="1" applyBorder="1" applyAlignment="1" applyProtection="1">
      <alignment horizontal="center" vertical="center"/>
    </xf>
    <xf numFmtId="0" fontId="4" fillId="2" borderId="1" xfId="1" applyFont="1" applyFill="1" applyBorder="1" applyAlignment="1" applyProtection="1">
      <alignment horizontal="center" vertical="center"/>
    </xf>
    <xf numFmtId="0" fontId="8" fillId="2" borderId="2" xfId="1" applyFont="1" applyFill="1" applyBorder="1" applyAlignment="1" applyProtection="1">
      <alignment horizontal="center" vertical="center" wrapText="1"/>
    </xf>
    <xf numFmtId="0" fontId="8" fillId="3" borderId="3"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8" fillId="4" borderId="4" xfId="1" applyFont="1" applyFill="1" applyBorder="1" applyAlignment="1" applyProtection="1">
      <alignment horizontal="center" vertical="center" wrapText="1"/>
    </xf>
    <xf numFmtId="0" fontId="8" fillId="2" borderId="67" xfId="1" applyFont="1" applyFill="1" applyBorder="1" applyAlignment="1" applyProtection="1">
      <alignment horizontal="center" vertical="center" wrapText="1"/>
    </xf>
    <xf numFmtId="0" fontId="0" fillId="2" borderId="0" xfId="0" applyFill="1" applyAlignment="1" applyProtection="1">
      <alignment horizontal="center" vertical="center"/>
    </xf>
    <xf numFmtId="0" fontId="4"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wrapText="1"/>
    </xf>
    <xf numFmtId="0" fontId="8" fillId="3" borderId="7" xfId="1" applyFont="1" applyFill="1" applyBorder="1" applyAlignment="1" applyProtection="1">
      <alignment horizontal="center" vertical="center" wrapText="1"/>
    </xf>
    <xf numFmtId="0" fontId="8" fillId="3" borderId="5"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shrinkToFit="1"/>
    </xf>
    <xf numFmtId="0" fontId="8" fillId="2" borderId="10" xfId="1" applyFont="1" applyFill="1" applyBorder="1" applyAlignment="1" applyProtection="1">
      <alignment horizontal="center" vertical="center" wrapText="1" shrinkToFit="1"/>
    </xf>
    <xf numFmtId="0" fontId="5" fillId="2" borderId="5"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xf>
    <xf numFmtId="0" fontId="8" fillId="2" borderId="13" xfId="1" applyFont="1" applyFill="1" applyBorder="1" applyAlignment="1" applyProtection="1">
      <alignment horizontal="center" vertical="center" wrapText="1"/>
    </xf>
    <xf numFmtId="0" fontId="8" fillId="3" borderId="14"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0" fillId="2" borderId="68" xfId="0" applyFill="1" applyBorder="1" applyAlignment="1" applyProtection="1">
      <alignment vertical="center"/>
    </xf>
    <xf numFmtId="0" fontId="0" fillId="2" borderId="45" xfId="0" applyFill="1" applyBorder="1" applyAlignment="1" applyProtection="1">
      <alignment vertical="center"/>
    </xf>
    <xf numFmtId="0" fontId="37" fillId="2" borderId="45" xfId="0" applyFont="1" applyFill="1" applyBorder="1" applyAlignment="1" applyProtection="1">
      <alignment vertical="center"/>
    </xf>
    <xf numFmtId="0" fontId="29" fillId="2" borderId="45" xfId="0" applyFont="1" applyFill="1" applyBorder="1" applyAlignment="1" applyProtection="1">
      <alignment vertical="center"/>
    </xf>
    <xf numFmtId="0" fontId="29" fillId="2" borderId="69" xfId="0" applyFont="1" applyFill="1" applyBorder="1" applyAlignment="1" applyProtection="1">
      <alignment vertical="center"/>
    </xf>
    <xf numFmtId="0" fontId="0" fillId="2" borderId="63" xfId="0" applyFill="1" applyBorder="1" applyAlignment="1" applyProtection="1">
      <alignment vertical="center"/>
    </xf>
    <xf numFmtId="0" fontId="29" fillId="2" borderId="64" xfId="0" applyFont="1" applyFill="1" applyBorder="1" applyAlignment="1" applyProtection="1">
      <alignment vertical="center"/>
    </xf>
    <xf numFmtId="0" fontId="6" fillId="6" borderId="18" xfId="1" applyFont="1" applyFill="1" applyBorder="1" applyAlignment="1" applyProtection="1">
      <alignment horizontal="center" vertical="center" shrinkToFit="1"/>
    </xf>
    <xf numFmtId="0" fontId="6" fillId="6" borderId="19" xfId="1" applyFont="1" applyFill="1" applyBorder="1" applyAlignment="1" applyProtection="1">
      <alignment horizontal="center" vertical="center" shrinkToFit="1"/>
    </xf>
    <xf numFmtId="0" fontId="6" fillId="6" borderId="17" xfId="1" applyFont="1" applyFill="1" applyBorder="1" applyAlignment="1" applyProtection="1">
      <alignment horizontal="center" vertical="center" shrinkToFit="1"/>
    </xf>
    <xf numFmtId="0" fontId="29" fillId="6" borderId="18" xfId="0"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8" fillId="2" borderId="16"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xf>
    <xf numFmtId="0" fontId="8" fillId="2" borderId="11" xfId="1" applyFont="1" applyFill="1" applyBorder="1" applyAlignment="1" applyProtection="1">
      <alignment horizontal="center" vertical="center" wrapText="1"/>
    </xf>
    <xf numFmtId="0" fontId="8" fillId="3" borderId="11" xfId="1" applyFont="1" applyFill="1" applyBorder="1" applyAlignment="1" applyProtection="1">
      <alignment horizontal="center" vertical="center" wrapText="1"/>
    </xf>
    <xf numFmtId="0" fontId="0" fillId="0" borderId="5" xfId="0" applyFill="1" applyBorder="1" applyAlignment="1" applyProtection="1">
      <alignment vertical="center" wrapText="1"/>
    </xf>
    <xf numFmtId="0" fontId="0" fillId="0" borderId="5" xfId="0" applyFill="1" applyBorder="1" applyAlignment="1" applyProtection="1">
      <alignment vertical="center"/>
    </xf>
    <xf numFmtId="0" fontId="5" fillId="2" borderId="17" xfId="1" applyFont="1" applyFill="1" applyBorder="1" applyAlignment="1" applyProtection="1">
      <alignment horizontal="center" vertical="center"/>
    </xf>
    <xf numFmtId="0" fontId="8" fillId="2" borderId="18" xfId="1" applyFont="1" applyFill="1" applyBorder="1" applyAlignment="1" applyProtection="1">
      <alignment horizontal="center" vertical="center" wrapText="1"/>
    </xf>
    <xf numFmtId="0" fontId="8" fillId="3" borderId="19" xfId="1" applyFont="1" applyFill="1" applyBorder="1" applyAlignment="1" applyProtection="1">
      <alignment horizontal="center" vertical="center" wrapText="1"/>
    </xf>
    <xf numFmtId="0" fontId="8" fillId="3" borderId="17" xfId="1" applyFont="1" applyFill="1" applyBorder="1" applyAlignment="1" applyProtection="1">
      <alignment horizontal="center" vertical="center" wrapText="1"/>
    </xf>
    <xf numFmtId="0" fontId="8" fillId="3" borderId="18" xfId="1" applyFont="1" applyFill="1" applyBorder="1" applyAlignment="1" applyProtection="1">
      <alignment horizontal="center" vertical="center" wrapText="1"/>
    </xf>
    <xf numFmtId="0" fontId="5" fillId="2" borderId="20" xfId="1" applyFont="1" applyFill="1" applyBorder="1" applyAlignment="1" applyProtection="1">
      <alignment horizontal="center" vertical="center"/>
    </xf>
    <xf numFmtId="0" fontId="8" fillId="2" borderId="21" xfId="1" applyFont="1" applyFill="1" applyBorder="1" applyAlignment="1" applyProtection="1">
      <alignment horizontal="center" vertical="center" wrapText="1"/>
    </xf>
    <xf numFmtId="0" fontId="8" fillId="3" borderId="22" xfId="1" applyFont="1" applyFill="1" applyBorder="1" applyAlignment="1" applyProtection="1">
      <alignment horizontal="center" vertical="center" wrapText="1"/>
    </xf>
    <xf numFmtId="0" fontId="8" fillId="3" borderId="20" xfId="1" applyFont="1" applyFill="1" applyBorder="1" applyAlignment="1" applyProtection="1">
      <alignment horizontal="center" vertical="center" wrapText="1"/>
    </xf>
    <xf numFmtId="0" fontId="8" fillId="3" borderId="21"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xf>
    <xf numFmtId="0" fontId="8" fillId="2" borderId="23"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xf>
    <xf numFmtId="0" fontId="8" fillId="2" borderId="24" xfId="1" applyFont="1" applyFill="1" applyBorder="1" applyAlignment="1" applyProtection="1">
      <alignment horizontal="center" vertical="center" wrapText="1"/>
    </xf>
    <xf numFmtId="0" fontId="8" fillId="6" borderId="16" xfId="1" applyFont="1" applyFill="1" applyBorder="1" applyAlignment="1" applyProtection="1">
      <alignment horizontal="center" vertical="center" wrapText="1"/>
    </xf>
    <xf numFmtId="0" fontId="6" fillId="6" borderId="37" xfId="1" applyFont="1" applyFill="1" applyBorder="1" applyAlignment="1" applyProtection="1">
      <alignment horizontal="center" vertical="center" shrinkToFit="1"/>
    </xf>
    <xf numFmtId="0" fontId="4" fillId="2" borderId="25" xfId="1" applyFont="1" applyFill="1" applyBorder="1" applyAlignment="1" applyProtection="1">
      <alignment horizontal="center" vertical="center"/>
    </xf>
    <xf numFmtId="0" fontId="8" fillId="2" borderId="25" xfId="1" applyFont="1" applyFill="1" applyBorder="1" applyAlignment="1" applyProtection="1">
      <alignment horizontal="center" vertical="center" wrapText="1"/>
    </xf>
    <xf numFmtId="0" fontId="8" fillId="3" borderId="26" xfId="1" applyFont="1" applyFill="1" applyBorder="1" applyAlignment="1" applyProtection="1">
      <alignment horizontal="center" vertical="center" wrapText="1"/>
    </xf>
    <xf numFmtId="0" fontId="8" fillId="3" borderId="27" xfId="1" applyFont="1" applyFill="1" applyBorder="1" applyAlignment="1" applyProtection="1">
      <alignment horizontal="center" vertical="center" wrapText="1"/>
    </xf>
    <xf numFmtId="0" fontId="8" fillId="3" borderId="28" xfId="1" applyFont="1" applyFill="1" applyBorder="1" applyAlignment="1" applyProtection="1">
      <alignment horizontal="center" vertical="center" wrapText="1"/>
    </xf>
    <xf numFmtId="0" fontId="5" fillId="2" borderId="29" xfId="1" applyFont="1" applyFill="1" applyBorder="1" applyAlignment="1" applyProtection="1">
      <alignment horizontal="center" vertical="center"/>
    </xf>
    <xf numFmtId="0" fontId="8" fillId="2" borderId="30" xfId="1" applyFont="1" applyFill="1" applyBorder="1" applyAlignment="1" applyProtection="1">
      <alignment horizontal="center" vertical="center" wrapText="1"/>
    </xf>
    <xf numFmtId="0" fontId="8" fillId="3" borderId="31" xfId="1" applyFont="1" applyFill="1" applyBorder="1" applyAlignment="1" applyProtection="1">
      <alignment horizontal="center" vertical="center" wrapText="1"/>
    </xf>
    <xf numFmtId="0" fontId="8" fillId="3" borderId="32" xfId="1" applyFont="1" applyFill="1" applyBorder="1" applyAlignment="1" applyProtection="1">
      <alignment horizontal="center" vertical="center" wrapText="1"/>
    </xf>
    <xf numFmtId="0" fontId="8" fillId="2" borderId="33" xfId="1" applyFont="1" applyFill="1" applyBorder="1" applyAlignment="1" applyProtection="1">
      <alignment horizontal="center" vertical="center" wrapText="1"/>
    </xf>
    <xf numFmtId="0" fontId="8" fillId="3" borderId="34" xfId="1" applyFont="1" applyFill="1" applyBorder="1" applyAlignment="1" applyProtection="1">
      <alignment horizontal="center" vertical="center" wrapText="1"/>
    </xf>
    <xf numFmtId="0" fontId="8" fillId="3" borderId="35" xfId="1" applyFont="1" applyFill="1" applyBorder="1" applyAlignment="1" applyProtection="1">
      <alignment horizontal="center" vertical="center" wrapText="1"/>
    </xf>
    <xf numFmtId="0" fontId="8" fillId="2" borderId="36" xfId="1" applyFont="1" applyFill="1" applyBorder="1" applyAlignment="1" applyProtection="1">
      <alignment vertical="center" textRotation="255" shrinkToFit="1"/>
    </xf>
    <xf numFmtId="0" fontId="8" fillId="2" borderId="37" xfId="1" applyFont="1" applyFill="1" applyBorder="1" applyAlignment="1" applyProtection="1">
      <alignment horizontal="center" vertical="center" wrapText="1"/>
    </xf>
    <xf numFmtId="0" fontId="8" fillId="3" borderId="38" xfId="1" applyFont="1" applyFill="1" applyBorder="1" applyAlignment="1" applyProtection="1">
      <alignment horizontal="center" vertical="center" wrapText="1"/>
    </xf>
    <xf numFmtId="0" fontId="8" fillId="3" borderId="29" xfId="1" applyFont="1" applyFill="1" applyBorder="1" applyAlignment="1" applyProtection="1">
      <alignment horizontal="center" vertical="center" wrapText="1"/>
    </xf>
    <xf numFmtId="0" fontId="8" fillId="3" borderId="39" xfId="1" applyFont="1" applyFill="1" applyBorder="1" applyAlignment="1" applyProtection="1">
      <alignment horizontal="center" vertical="center" wrapText="1"/>
    </xf>
    <xf numFmtId="0" fontId="8" fillId="2" borderId="20" xfId="1" applyFont="1" applyFill="1" applyBorder="1" applyAlignment="1" applyProtection="1">
      <alignment horizontal="left" vertical="center"/>
    </xf>
    <xf numFmtId="0" fontId="8" fillId="2" borderId="40" xfId="1" applyFont="1" applyFill="1" applyBorder="1" applyAlignment="1" applyProtection="1">
      <alignment horizontal="center" vertical="center"/>
    </xf>
    <xf numFmtId="0" fontId="8" fillId="2" borderId="67"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8" fillId="2" borderId="37" xfId="1" applyFont="1" applyFill="1" applyBorder="1" applyAlignment="1" applyProtection="1">
      <alignment horizontal="center" vertical="center"/>
    </xf>
    <xf numFmtId="0" fontId="8" fillId="3" borderId="41" xfId="1" applyFont="1" applyFill="1" applyBorder="1" applyAlignment="1" applyProtection="1">
      <alignment horizontal="center" vertical="center" wrapText="1"/>
    </xf>
    <xf numFmtId="0" fontId="8" fillId="3" borderId="10" xfId="1" applyFont="1" applyFill="1" applyBorder="1" applyAlignment="1" applyProtection="1">
      <alignment horizontal="center" vertical="center" wrapText="1"/>
    </xf>
    <xf numFmtId="0" fontId="8" fillId="3" borderId="4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xf>
    <xf numFmtId="0" fontId="8" fillId="3" borderId="43" xfId="1" applyFont="1" applyFill="1" applyBorder="1" applyAlignment="1" applyProtection="1">
      <alignment horizontal="center" vertical="center" wrapText="1"/>
    </xf>
    <xf numFmtId="0" fontId="8" fillId="3" borderId="44" xfId="1" applyFont="1" applyFill="1" applyBorder="1" applyAlignment="1" applyProtection="1">
      <alignment horizontal="center" vertical="center" wrapText="1"/>
    </xf>
    <xf numFmtId="0" fontId="8" fillId="2" borderId="9" xfId="1" applyFont="1" applyFill="1" applyBorder="1" applyAlignment="1" applyProtection="1">
      <alignment vertical="center" wrapText="1"/>
    </xf>
    <xf numFmtId="0" fontId="8" fillId="2" borderId="9" xfId="1" applyFont="1" applyFill="1" applyBorder="1" applyAlignment="1" applyProtection="1">
      <alignment vertical="center"/>
    </xf>
    <xf numFmtId="0" fontId="8" fillId="2" borderId="17" xfId="1" applyFont="1" applyFill="1" applyBorder="1" applyAlignment="1" applyProtection="1">
      <alignment vertical="center"/>
    </xf>
    <xf numFmtId="0" fontId="8" fillId="2" borderId="5" xfId="1" applyFont="1" applyFill="1" applyBorder="1" applyAlignment="1" applyProtection="1">
      <alignment horizontal="left" vertical="center"/>
    </xf>
    <xf numFmtId="0" fontId="8" fillId="2" borderId="11" xfId="1" applyFont="1" applyFill="1" applyBorder="1" applyAlignment="1" applyProtection="1">
      <alignment horizontal="center" vertical="center"/>
    </xf>
    <xf numFmtId="0" fontId="8" fillId="2" borderId="9" xfId="1" applyFont="1" applyFill="1" applyBorder="1" applyAlignment="1" applyProtection="1">
      <alignment horizontal="center" vertical="center" shrinkToFit="1"/>
    </xf>
    <xf numFmtId="0" fontId="8" fillId="2" borderId="5" xfId="1" applyFont="1" applyFill="1" applyBorder="1" applyAlignment="1" applyProtection="1">
      <alignment vertical="center" wrapText="1"/>
    </xf>
    <xf numFmtId="0" fontId="8" fillId="2" borderId="10" xfId="1" applyFont="1" applyFill="1" applyBorder="1" applyAlignment="1" applyProtection="1">
      <alignment vertical="center" wrapText="1"/>
    </xf>
    <xf numFmtId="0" fontId="8" fillId="2" borderId="5" xfId="1" applyFont="1" applyFill="1" applyBorder="1" applyAlignment="1" applyProtection="1">
      <alignment vertical="center"/>
    </xf>
    <xf numFmtId="0" fontId="8" fillId="2" borderId="10" xfId="1" applyFont="1" applyFill="1" applyBorder="1" applyAlignment="1" applyProtection="1">
      <alignment horizontal="center" vertical="center" shrinkToFit="1"/>
    </xf>
    <xf numFmtId="0" fontId="8" fillId="2" borderId="10" xfId="1" applyFont="1" applyFill="1" applyBorder="1" applyAlignment="1" applyProtection="1">
      <alignment vertical="center"/>
    </xf>
    <xf numFmtId="0" fontId="5" fillId="2" borderId="5" xfId="1" applyFont="1" applyFill="1" applyBorder="1" applyAlignment="1" applyProtection="1">
      <alignment vertical="center"/>
    </xf>
    <xf numFmtId="0" fontId="8" fillId="2" borderId="24"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36" fillId="0" borderId="0" xfId="0" applyFont="1" applyFill="1" applyAlignment="1" applyProtection="1">
      <alignment horizontal="center" vertical="center" wrapText="1"/>
    </xf>
    <xf numFmtId="0" fontId="37" fillId="0" borderId="0" xfId="0" applyFont="1" applyFill="1" applyAlignment="1" applyProtection="1">
      <alignment vertical="center"/>
    </xf>
    <xf numFmtId="0" fontId="35" fillId="0" borderId="5" xfId="0" applyFont="1" applyFill="1" applyBorder="1" applyAlignment="1" applyProtection="1">
      <alignment vertical="center"/>
    </xf>
    <xf numFmtId="0" fontId="8" fillId="2" borderId="1"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0" fillId="0" borderId="17" xfId="0" applyFill="1" applyBorder="1" applyAlignment="1" applyProtection="1">
      <alignment vertical="center" wrapText="1"/>
    </xf>
    <xf numFmtId="0" fontId="0" fillId="0" borderId="17" xfId="0" applyFill="1" applyBorder="1" applyAlignment="1" applyProtection="1">
      <alignment vertical="center"/>
    </xf>
    <xf numFmtId="0" fontId="0" fillId="0" borderId="46" xfId="0" applyFill="1" applyBorder="1" applyAlignment="1" applyProtection="1">
      <alignment vertical="center" wrapText="1"/>
    </xf>
    <xf numFmtId="0" fontId="0" fillId="0" borderId="46" xfId="0" applyFill="1" applyBorder="1" applyAlignment="1" applyProtection="1">
      <alignment vertical="center"/>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0" fontId="35" fillId="0" borderId="5"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46" xfId="0" applyFont="1" applyFill="1" applyBorder="1" applyAlignment="1" applyProtection="1">
      <alignment horizontal="center" vertical="center"/>
    </xf>
    <xf numFmtId="0" fontId="28" fillId="2" borderId="63" xfId="0" applyFont="1" applyFill="1" applyBorder="1" applyAlignment="1">
      <alignment vertical="center"/>
    </xf>
    <xf numFmtId="0" fontId="0" fillId="2" borderId="64" xfId="0" applyFill="1" applyBorder="1" applyAlignment="1">
      <alignment vertical="center"/>
    </xf>
    <xf numFmtId="0" fontId="37" fillId="2" borderId="64" xfId="0" applyFont="1" applyFill="1" applyBorder="1" applyAlignment="1">
      <alignment vertical="center"/>
    </xf>
    <xf numFmtId="0" fontId="0" fillId="2" borderId="66" xfId="0" applyFill="1" applyBorder="1" applyAlignment="1">
      <alignment vertical="center"/>
    </xf>
    <xf numFmtId="0" fontId="0" fillId="2" borderId="0" xfId="0" applyFill="1" applyBorder="1" applyAlignment="1">
      <alignment vertical="center"/>
    </xf>
    <xf numFmtId="0" fontId="37" fillId="2" borderId="0" xfId="0" applyFont="1" applyFill="1" applyBorder="1" applyAlignment="1">
      <alignment vertical="center"/>
    </xf>
    <xf numFmtId="0" fontId="30" fillId="2" borderId="0" xfId="0" applyFont="1" applyFill="1" applyBorder="1" applyAlignment="1">
      <alignment vertical="center"/>
    </xf>
    <xf numFmtId="0" fontId="11" fillId="2" borderId="0" xfId="1" applyFont="1" applyFill="1" applyBorder="1" applyAlignment="1">
      <alignment horizontal="left" vertical="center"/>
    </xf>
    <xf numFmtId="0" fontId="30" fillId="2" borderId="0" xfId="0" applyFont="1" applyFill="1" applyBorder="1" applyAlignment="1">
      <alignment horizontal="right" vertical="center"/>
    </xf>
    <xf numFmtId="0" fontId="13" fillId="2" borderId="0" xfId="1" applyFont="1" applyFill="1" applyBorder="1" applyAlignment="1">
      <alignment horizontal="left" vertical="center"/>
    </xf>
    <xf numFmtId="0" fontId="12" fillId="2" borderId="0" xfId="1" applyFont="1" applyFill="1" applyBorder="1" applyAlignment="1">
      <alignment horizontal="left" vertical="center" wrapText="1"/>
    </xf>
    <xf numFmtId="0" fontId="38" fillId="3" borderId="5" xfId="1" applyFont="1" applyFill="1" applyBorder="1" applyAlignment="1" applyProtection="1">
      <alignment horizontal="center" vertical="center" wrapText="1"/>
      <protection locked="0"/>
    </xf>
    <xf numFmtId="0" fontId="0" fillId="2" borderId="68" xfId="0" applyFill="1" applyBorder="1" applyAlignment="1">
      <alignment vertical="center"/>
    </xf>
    <xf numFmtId="0" fontId="0" fillId="2" borderId="45" xfId="0" applyFill="1" applyBorder="1" applyAlignment="1">
      <alignment vertical="center"/>
    </xf>
    <xf numFmtId="0" fontId="37" fillId="2" borderId="45" xfId="0" applyFont="1" applyFill="1" applyBorder="1" applyAlignment="1">
      <alignment vertical="center"/>
    </xf>
    <xf numFmtId="0" fontId="29" fillId="2" borderId="45" xfId="0" applyFont="1" applyFill="1" applyBorder="1" applyAlignment="1">
      <alignment vertical="center"/>
    </xf>
    <xf numFmtId="0" fontId="0" fillId="2" borderId="63" xfId="0" applyFill="1" applyBorder="1" applyAlignment="1">
      <alignment vertical="center"/>
    </xf>
    <xf numFmtId="0" fontId="29" fillId="2" borderId="64" xfId="0" applyFont="1" applyFill="1" applyBorder="1" applyAlignment="1">
      <alignment vertical="center"/>
    </xf>
    <xf numFmtId="0" fontId="5" fillId="2" borderId="0" xfId="1" applyFont="1" applyFill="1" applyBorder="1" applyAlignment="1">
      <alignment vertical="center" wrapText="1"/>
    </xf>
    <xf numFmtId="0" fontId="5" fillId="2" borderId="0" xfId="1" applyFont="1" applyFill="1" applyBorder="1" applyAlignment="1">
      <alignment horizontal="center" vertical="center" shrinkToFit="1"/>
    </xf>
    <xf numFmtId="0" fontId="9" fillId="2" borderId="0" xfId="1" applyFont="1" applyFill="1" applyBorder="1" applyAlignment="1">
      <alignment vertical="center" wrapText="1"/>
    </xf>
    <xf numFmtId="56" fontId="9" fillId="2" borderId="0" xfId="1" applyNumberFormat="1" applyFont="1" applyFill="1" applyBorder="1" applyAlignment="1">
      <alignment vertical="center" wrapText="1"/>
    </xf>
    <xf numFmtId="0" fontId="5" fillId="2" borderId="0" xfId="1" applyFont="1" applyFill="1" applyBorder="1" applyAlignment="1">
      <alignment horizontal="center" vertical="center" wrapText="1"/>
    </xf>
    <xf numFmtId="0" fontId="29" fillId="2" borderId="0" xfId="0" applyFont="1" applyFill="1" applyBorder="1" applyAlignment="1">
      <alignment vertical="center"/>
    </xf>
    <xf numFmtId="0" fontId="8" fillId="4" borderId="47" xfId="1" applyFont="1" applyFill="1" applyBorder="1" applyAlignment="1" applyProtection="1">
      <alignment horizontal="center" vertical="center" wrapText="1"/>
      <protection locked="0"/>
    </xf>
    <xf numFmtId="0" fontId="8" fillId="4" borderId="48" xfId="1" applyFont="1" applyFill="1" applyBorder="1" applyAlignment="1" applyProtection="1">
      <alignment horizontal="center" vertical="center" wrapText="1"/>
      <protection locked="0"/>
    </xf>
    <xf numFmtId="0" fontId="8" fillId="4" borderId="52" xfId="1" applyFont="1" applyFill="1" applyBorder="1" applyAlignment="1" applyProtection="1">
      <alignment horizontal="center" vertical="center" wrapText="1"/>
      <protection locked="0"/>
    </xf>
    <xf numFmtId="0" fontId="8" fillId="4" borderId="53" xfId="1" applyFont="1" applyFill="1" applyBorder="1" applyAlignment="1" applyProtection="1">
      <alignment horizontal="center" vertical="center" wrapText="1"/>
      <protection locked="0"/>
    </xf>
    <xf numFmtId="0" fontId="8" fillId="4" borderId="54" xfId="1" applyFont="1" applyFill="1" applyBorder="1" applyAlignment="1" applyProtection="1">
      <alignment horizontal="center" vertical="center" wrapText="1"/>
      <protection locked="0"/>
    </xf>
    <xf numFmtId="0" fontId="4" fillId="2" borderId="0" xfId="2" applyFont="1" applyFill="1" applyBorder="1" applyAlignment="1">
      <alignment vertical="top" wrapText="1"/>
    </xf>
    <xf numFmtId="0" fontId="4" fillId="2" borderId="61" xfId="2" applyFont="1" applyFill="1" applyBorder="1" applyAlignment="1">
      <alignment vertical="top" wrapText="1"/>
    </xf>
    <xf numFmtId="0" fontId="25" fillId="0" borderId="0" xfId="2" applyFont="1" applyFill="1" applyBorder="1" applyAlignment="1">
      <alignment horizontal="center" vertical="center"/>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5" xfId="2" applyFont="1" applyFill="1" applyBorder="1" applyAlignment="1">
      <alignment horizontal="center" vertical="center" wrapText="1"/>
    </xf>
    <xf numFmtId="0" fontId="4" fillId="2" borderId="76" xfId="2" applyFont="1" applyFill="1" applyBorder="1" applyAlignment="1">
      <alignment horizontal="center" vertical="center" wrapText="1"/>
    </xf>
    <xf numFmtId="0" fontId="4" fillId="2" borderId="59"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1" fillId="2" borderId="55" xfId="2" applyFill="1" applyBorder="1" applyAlignment="1">
      <alignment horizontal="right" vertical="center"/>
    </xf>
    <xf numFmtId="49" fontId="21" fillId="2" borderId="70" xfId="2" applyNumberFormat="1" applyFont="1" applyFill="1" applyBorder="1" applyAlignment="1">
      <alignment horizontal="center" vertical="center" wrapText="1"/>
    </xf>
    <xf numFmtId="49" fontId="22" fillId="2" borderId="71" xfId="2" applyNumberFormat="1" applyFont="1" applyFill="1" applyBorder="1" applyAlignment="1">
      <alignment horizontal="center" vertical="center" wrapText="1"/>
    </xf>
    <xf numFmtId="49" fontId="22" fillId="2" borderId="72" xfId="2" applyNumberFormat="1" applyFont="1" applyFill="1" applyBorder="1" applyAlignment="1">
      <alignment horizontal="center" vertical="center" wrapText="1"/>
    </xf>
    <xf numFmtId="49" fontId="22" fillId="2" borderId="73" xfId="2" applyNumberFormat="1" applyFont="1" applyFill="1" applyBorder="1" applyAlignment="1">
      <alignment horizontal="center" vertical="center" wrapText="1"/>
    </xf>
    <xf numFmtId="49" fontId="22" fillId="2" borderId="0" xfId="2" applyNumberFormat="1" applyFont="1" applyFill="1" applyBorder="1" applyAlignment="1">
      <alignment horizontal="center" vertical="center" wrapText="1"/>
    </xf>
    <xf numFmtId="49" fontId="22" fillId="2" borderId="74" xfId="2" applyNumberFormat="1" applyFont="1" applyFill="1" applyBorder="1" applyAlignment="1">
      <alignment horizontal="center" vertical="center" wrapText="1"/>
    </xf>
    <xf numFmtId="0" fontId="1" fillId="2" borderId="0" xfId="2" applyFont="1" applyFill="1" applyAlignment="1">
      <alignment horizontal="left" vertical="center"/>
    </xf>
    <xf numFmtId="0" fontId="4" fillId="8" borderId="5" xfId="2" applyFont="1" applyFill="1" applyBorder="1" applyAlignment="1">
      <alignment horizontal="center" vertical="center" wrapText="1"/>
    </xf>
    <xf numFmtId="0" fontId="4" fillId="8" borderId="5" xfId="2" applyFont="1" applyFill="1" applyBorder="1" applyAlignment="1">
      <alignment horizontal="center" vertical="top" wrapText="1"/>
    </xf>
    <xf numFmtId="0" fontId="4" fillId="0" borderId="9" xfId="2" applyFont="1" applyFill="1" applyBorder="1" applyAlignment="1">
      <alignment horizontal="center" vertical="top" wrapText="1"/>
    </xf>
    <xf numFmtId="0" fontId="4" fillId="0" borderId="59" xfId="2" applyFont="1" applyFill="1" applyBorder="1" applyAlignment="1">
      <alignment horizontal="center" vertical="top" wrapText="1"/>
    </xf>
    <xf numFmtId="0" fontId="8" fillId="6" borderId="80" xfId="1" applyFont="1" applyFill="1" applyBorder="1" applyAlignment="1">
      <alignment horizontal="center" vertical="center" wrapText="1"/>
    </xf>
    <xf numFmtId="0" fontId="8" fillId="6" borderId="88" xfId="1" applyFont="1" applyFill="1" applyBorder="1" applyAlignment="1">
      <alignment horizontal="center" vertical="center" wrapText="1"/>
    </xf>
    <xf numFmtId="0" fontId="8" fillId="6" borderId="25" xfId="1" applyFont="1" applyFill="1" applyBorder="1" applyAlignment="1">
      <alignment horizontal="center" vertical="center" wrapText="1"/>
    </xf>
    <xf numFmtId="0" fontId="8" fillId="6" borderId="64" xfId="1" applyFont="1" applyFill="1" applyBorder="1" applyAlignment="1">
      <alignment horizontal="center" vertical="center" wrapText="1"/>
    </xf>
    <xf numFmtId="0" fontId="8" fillId="6" borderId="85" xfId="1" applyFont="1" applyFill="1" applyBorder="1" applyAlignment="1">
      <alignment horizontal="center" vertical="center" wrapText="1"/>
    </xf>
    <xf numFmtId="0" fontId="8" fillId="6" borderId="86" xfId="1" applyFont="1" applyFill="1" applyBorder="1" applyAlignment="1">
      <alignment horizontal="center" vertical="center" wrapText="1"/>
    </xf>
    <xf numFmtId="0" fontId="8" fillId="6" borderId="45" xfId="1" applyFont="1" applyFill="1" applyBorder="1" applyAlignment="1">
      <alignment horizontal="center" vertical="center" wrapText="1"/>
    </xf>
    <xf numFmtId="0" fontId="8" fillId="6" borderId="87" xfId="1" applyFont="1" applyFill="1" applyBorder="1" applyAlignment="1">
      <alignment horizontal="center" vertical="center" wrapText="1"/>
    </xf>
    <xf numFmtId="0" fontId="5" fillId="2" borderId="9" xfId="1" applyFont="1" applyFill="1" applyBorder="1" applyAlignment="1">
      <alignment vertical="center" wrapText="1"/>
    </xf>
    <xf numFmtId="0" fontId="5" fillId="2" borderId="88" xfId="1" applyFont="1" applyFill="1" applyBorder="1" applyAlignment="1">
      <alignment vertical="center" wrapText="1"/>
    </xf>
    <xf numFmtId="0" fontId="8" fillId="2" borderId="5" xfId="1" applyFont="1" applyFill="1" applyBorder="1" applyAlignment="1">
      <alignment vertical="center" wrapText="1"/>
    </xf>
    <xf numFmtId="0" fontId="5" fillId="2" borderId="1"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8" fillId="2" borderId="1" xfId="1" applyFont="1" applyFill="1" applyBorder="1" applyAlignment="1">
      <alignment vertical="center" wrapText="1"/>
    </xf>
    <xf numFmtId="0" fontId="12" fillId="2" borderId="73"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5" fillId="6" borderId="25" xfId="1" applyFont="1" applyFill="1" applyBorder="1" applyAlignment="1">
      <alignment horizontal="center" vertical="center" shrinkToFit="1"/>
    </xf>
    <xf numFmtId="0" fontId="5" fillId="6" borderId="86" xfId="1" applyFont="1" applyFill="1" applyBorder="1" applyAlignment="1">
      <alignment horizontal="center" vertical="center" shrinkToFit="1"/>
    </xf>
    <xf numFmtId="0" fontId="29" fillId="6" borderId="63" xfId="0" applyFont="1" applyFill="1" applyBorder="1" applyAlignment="1">
      <alignment horizontal="center" vertical="center"/>
    </xf>
    <xf numFmtId="0" fontId="29" fillId="6" borderId="64" xfId="0" applyFont="1" applyFill="1" applyBorder="1" applyAlignment="1">
      <alignment horizontal="center" vertical="center"/>
    </xf>
    <xf numFmtId="0" fontId="29" fillId="6" borderId="65" xfId="0" applyFont="1" applyFill="1" applyBorder="1" applyAlignment="1">
      <alignment horizontal="center" vertical="center"/>
    </xf>
    <xf numFmtId="0" fontId="12" fillId="2" borderId="0" xfId="1" applyFont="1" applyFill="1" applyBorder="1" applyAlignment="1">
      <alignment horizontal="right" vertical="center"/>
    </xf>
    <xf numFmtId="0" fontId="12" fillId="2" borderId="74" xfId="1" applyFont="1" applyFill="1" applyBorder="1" applyAlignment="1">
      <alignment horizontal="right" vertical="center"/>
    </xf>
    <xf numFmtId="0" fontId="8" fillId="2" borderId="78" xfId="1" applyFont="1" applyFill="1" applyBorder="1" applyAlignment="1">
      <alignment horizontal="center" vertical="center" textRotation="255" shrinkToFit="1"/>
    </xf>
    <xf numFmtId="0" fontId="8" fillId="2" borderId="79" xfId="1" applyFont="1" applyFill="1" applyBorder="1" applyAlignment="1">
      <alignment horizontal="center" vertical="center" textRotation="255" shrinkToFit="1"/>
    </xf>
    <xf numFmtId="0" fontId="8" fillId="6" borderId="77" xfId="1" applyFont="1" applyFill="1" applyBorder="1" applyAlignment="1">
      <alignment horizontal="center" vertical="center" wrapText="1"/>
    </xf>
    <xf numFmtId="0" fontId="8" fillId="6" borderId="79" xfId="1" applyFont="1" applyFill="1" applyBorder="1" applyAlignment="1">
      <alignment horizontal="center" vertical="center" wrapText="1"/>
    </xf>
    <xf numFmtId="0" fontId="12" fillId="3" borderId="92" xfId="1" applyFont="1" applyFill="1" applyBorder="1" applyAlignment="1" applyProtection="1">
      <alignment horizontal="left" vertical="center" wrapText="1"/>
      <protection locked="0"/>
    </xf>
    <xf numFmtId="0" fontId="12" fillId="3" borderId="93" xfId="1" applyFont="1" applyFill="1" applyBorder="1" applyAlignment="1" applyProtection="1">
      <alignment horizontal="left" vertical="center" wrapText="1"/>
      <protection locked="0"/>
    </xf>
    <xf numFmtId="0" fontId="12" fillId="3" borderId="94" xfId="1" applyFont="1" applyFill="1" applyBorder="1" applyAlignment="1" applyProtection="1">
      <alignment horizontal="left" vertical="center" wrapText="1"/>
      <protection locked="0"/>
    </xf>
    <xf numFmtId="0" fontId="8" fillId="2" borderId="12" xfId="1" applyFont="1" applyFill="1" applyBorder="1" applyAlignment="1">
      <alignment vertical="center" wrapText="1"/>
    </xf>
    <xf numFmtId="0" fontId="5" fillId="6" borderId="59" xfId="1" applyFont="1" applyFill="1" applyBorder="1" applyAlignment="1">
      <alignment horizontal="center" vertical="center" shrinkToFit="1"/>
    </xf>
    <xf numFmtId="0" fontId="6" fillId="2" borderId="64" xfId="1" applyFont="1" applyFill="1" applyBorder="1" applyAlignment="1">
      <alignment horizontal="left" vertical="center" wrapText="1" shrinkToFit="1"/>
    </xf>
    <xf numFmtId="0" fontId="6" fillId="2" borderId="0" xfId="1" applyFont="1" applyFill="1" applyBorder="1" applyAlignment="1">
      <alignment horizontal="left" vertical="center" wrapText="1" shrinkToFit="1"/>
    </xf>
    <xf numFmtId="0" fontId="12" fillId="3" borderId="92" xfId="1" applyFont="1" applyFill="1" applyBorder="1" applyAlignment="1" applyProtection="1">
      <alignment horizontal="center" vertical="center" wrapText="1"/>
      <protection locked="0"/>
    </xf>
    <xf numFmtId="0" fontId="12" fillId="3" borderId="93" xfId="1" applyFont="1" applyFill="1" applyBorder="1" applyAlignment="1" applyProtection="1">
      <alignment horizontal="center" vertical="center" wrapText="1"/>
      <protection locked="0"/>
    </xf>
    <xf numFmtId="0" fontId="12" fillId="3" borderId="94" xfId="1" applyFont="1" applyFill="1" applyBorder="1" applyAlignment="1" applyProtection="1">
      <alignment horizontal="center" vertical="center" wrapText="1"/>
      <protection locked="0"/>
    </xf>
    <xf numFmtId="0" fontId="10" fillId="2" borderId="0" xfId="1" applyFont="1" applyFill="1" applyAlignment="1">
      <alignment horizontal="left" vertical="center"/>
    </xf>
    <xf numFmtId="0" fontId="8" fillId="6" borderId="7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2" borderId="17" xfId="1" applyFont="1" applyFill="1" applyBorder="1" applyAlignment="1">
      <alignment vertical="center" wrapText="1"/>
    </xf>
    <xf numFmtId="0" fontId="8" fillId="2" borderId="6" xfId="1" applyFont="1" applyFill="1" applyBorder="1" applyAlignment="1">
      <alignment horizontal="left" vertical="center" wrapText="1"/>
    </xf>
    <xf numFmtId="0" fontId="8" fillId="2" borderId="76" xfId="1" applyFont="1" applyFill="1" applyBorder="1" applyAlignment="1">
      <alignment horizontal="left" vertical="center" wrapText="1"/>
    </xf>
    <xf numFmtId="0" fontId="8" fillId="2" borderId="80"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88" xfId="1" applyFont="1" applyFill="1" applyBorder="1" applyAlignment="1">
      <alignment horizontal="left" vertical="center" wrapText="1"/>
    </xf>
    <xf numFmtId="0" fontId="8" fillId="2" borderId="91" xfId="1" applyFont="1" applyFill="1" applyBorder="1" applyAlignment="1">
      <alignment horizontal="center" vertical="center" wrapText="1"/>
    </xf>
    <xf numFmtId="0" fontId="8" fillId="2" borderId="89" xfId="1" applyFont="1" applyFill="1" applyBorder="1" applyAlignment="1">
      <alignment horizontal="center" vertical="center" wrapText="1"/>
    </xf>
    <xf numFmtId="0" fontId="8" fillId="2" borderId="80" xfId="1" applyFont="1" applyFill="1" applyBorder="1" applyAlignment="1">
      <alignment vertical="center" wrapText="1"/>
    </xf>
    <xf numFmtId="0" fontId="8" fillId="2" borderId="10" xfId="1" applyFont="1" applyFill="1" applyBorder="1" applyAlignment="1">
      <alignment horizontal="right" vertical="center" textRotation="255" wrapText="1" shrinkToFit="1"/>
    </xf>
    <xf numFmtId="0" fontId="8" fillId="2" borderId="5" xfId="1" applyFont="1" applyFill="1" applyBorder="1" applyAlignment="1">
      <alignment horizontal="right" vertical="center" textRotation="255" wrapText="1" shrinkToFit="1"/>
    </xf>
    <xf numFmtId="0" fontId="8" fillId="2" borderId="17" xfId="1" applyFont="1" applyFill="1" applyBorder="1" applyAlignment="1">
      <alignment horizontal="right" vertical="center" textRotation="255" wrapText="1" shrinkToFit="1"/>
    </xf>
    <xf numFmtId="0" fontId="8" fillId="2" borderId="20" xfId="1" applyFont="1" applyFill="1" applyBorder="1" applyAlignment="1">
      <alignment horizontal="right" vertical="center" textRotation="255" wrapText="1" shrinkToFit="1"/>
    </xf>
    <xf numFmtId="0" fontId="8" fillId="2" borderId="77" xfId="1" applyFont="1" applyFill="1" applyBorder="1" applyAlignment="1">
      <alignment horizontal="center" vertical="center" textRotation="255" wrapText="1"/>
    </xf>
    <xf numFmtId="0" fontId="8" fillId="2" borderId="78" xfId="1" applyFont="1" applyFill="1" applyBorder="1" applyAlignment="1">
      <alignment horizontal="center" vertical="center" textRotation="255" wrapText="1"/>
    </xf>
    <xf numFmtId="0" fontId="8" fillId="2" borderId="79" xfId="1" applyFont="1" applyFill="1" applyBorder="1" applyAlignment="1">
      <alignment horizontal="center" vertical="center" textRotation="255" wrapText="1"/>
    </xf>
    <xf numFmtId="0" fontId="8" fillId="2" borderId="20" xfId="1" applyFont="1" applyFill="1" applyBorder="1" applyAlignment="1">
      <alignment vertical="center" wrapText="1"/>
    </xf>
    <xf numFmtId="0" fontId="8" fillId="2" borderId="25" xfId="1" applyFont="1" applyFill="1" applyBorder="1" applyAlignment="1">
      <alignment vertical="center" wrapText="1"/>
    </xf>
    <xf numFmtId="0" fontId="8" fillId="2" borderId="64" xfId="1" applyFont="1" applyFill="1" applyBorder="1" applyAlignment="1">
      <alignment vertical="center" wrapText="1"/>
    </xf>
    <xf numFmtId="0" fontId="8" fillId="2" borderId="85" xfId="1" applyFont="1" applyFill="1" applyBorder="1" applyAlignment="1">
      <alignment vertical="center" wrapText="1"/>
    </xf>
    <xf numFmtId="0" fontId="8" fillId="2" borderId="20" xfId="1" applyFont="1" applyFill="1" applyBorder="1" applyAlignment="1">
      <alignment horizontal="center" vertical="center" textRotation="255" shrinkToFit="1"/>
    </xf>
    <xf numFmtId="0" fontId="8" fillId="2" borderId="5" xfId="1" applyFont="1" applyFill="1" applyBorder="1" applyAlignment="1">
      <alignment horizontal="center" vertical="center" textRotation="255" shrinkToFit="1"/>
    </xf>
    <xf numFmtId="0" fontId="8" fillId="2" borderId="12" xfId="1" applyFont="1" applyFill="1" applyBorder="1" applyAlignment="1">
      <alignment horizontal="center" vertical="center" textRotation="255" shrinkToFit="1"/>
    </xf>
    <xf numFmtId="0" fontId="8" fillId="2" borderId="20" xfId="1" applyFont="1" applyFill="1" applyBorder="1" applyAlignment="1">
      <alignment horizontal="left" vertical="center" wrapText="1"/>
    </xf>
    <xf numFmtId="0" fontId="0" fillId="2" borderId="20" xfId="0" applyFill="1" applyBorder="1" applyAlignment="1">
      <alignment horizontal="left" vertical="center" wrapText="1"/>
    </xf>
    <xf numFmtId="0" fontId="8" fillId="2" borderId="10" xfId="1" applyFont="1" applyFill="1" applyBorder="1" applyAlignment="1">
      <alignment vertical="center" wrapText="1"/>
    </xf>
    <xf numFmtId="0" fontId="8" fillId="2" borderId="17"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1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7" xfId="1" applyFont="1" applyFill="1" applyBorder="1" applyAlignment="1">
      <alignment vertical="center" wrapText="1" shrinkToFit="1"/>
    </xf>
    <xf numFmtId="0" fontId="8" fillId="2" borderId="5" xfId="1" applyFont="1" applyFill="1" applyBorder="1" applyAlignment="1">
      <alignment vertical="center" wrapText="1" shrinkToFit="1"/>
    </xf>
    <xf numFmtId="0" fontId="8" fillId="2" borderId="29" xfId="1" applyFont="1" applyFill="1" applyBorder="1" applyAlignment="1">
      <alignment vertical="center" wrapText="1"/>
    </xf>
    <xf numFmtId="0" fontId="8" fillId="2" borderId="10" xfId="1" applyFont="1" applyFill="1" applyBorder="1" applyAlignment="1">
      <alignment horizontal="center" vertical="center" textRotation="255" shrinkToFit="1"/>
    </xf>
    <xf numFmtId="0" fontId="33" fillId="2" borderId="0" xfId="0" applyFont="1" applyFill="1" applyAlignment="1">
      <alignment horizontal="center" vertical="center"/>
    </xf>
    <xf numFmtId="0" fontId="8" fillId="2" borderId="5" xfId="1" applyFont="1" applyFill="1" applyBorder="1" applyAlignment="1">
      <alignment horizontal="center" vertical="center" wrapText="1"/>
    </xf>
    <xf numFmtId="0" fontId="0" fillId="2" borderId="5" xfId="0" applyFill="1" applyBorder="1" applyAlignment="1">
      <alignment horizontal="left" vertical="center" wrapText="1"/>
    </xf>
    <xf numFmtId="0" fontId="8" fillId="2" borderId="90"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88" xfId="1" applyFont="1" applyFill="1" applyBorder="1" applyAlignment="1">
      <alignment vertical="center" wrapText="1"/>
    </xf>
    <xf numFmtId="0" fontId="8" fillId="2" borderId="81" xfId="1" applyFont="1" applyFill="1" applyBorder="1" applyAlignment="1">
      <alignment horizontal="center" vertical="center" textRotation="255" wrapText="1"/>
    </xf>
    <xf numFmtId="0" fontId="8" fillId="2" borderId="82" xfId="1" applyFont="1" applyFill="1" applyBorder="1" applyAlignment="1">
      <alignment horizontal="center" vertical="center" textRotation="255" wrapText="1"/>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8" fillId="2" borderId="12" xfId="1" applyFont="1" applyFill="1" applyBorder="1" applyAlignment="1">
      <alignment horizontal="left" vertical="center" wrapText="1"/>
    </xf>
    <xf numFmtId="0" fontId="0" fillId="2" borderId="12" xfId="0" applyFill="1" applyBorder="1" applyAlignment="1">
      <alignment horizontal="left" vertical="center" wrapText="1"/>
    </xf>
    <xf numFmtId="0" fontId="8" fillId="2" borderId="29" xfId="1" applyFont="1" applyFill="1" applyBorder="1" applyAlignment="1">
      <alignment horizontal="center" vertical="center" textRotation="255" shrinkToFit="1"/>
    </xf>
    <xf numFmtId="0" fontId="5" fillId="2" borderId="5" xfId="1" applyFont="1" applyFill="1" applyBorder="1" applyAlignment="1">
      <alignment vertical="center" wrapText="1"/>
    </xf>
    <xf numFmtId="0" fontId="8" fillId="2" borderId="12" xfId="1" applyFont="1" applyFill="1" applyBorder="1" applyAlignment="1">
      <alignment horizontal="center" vertical="center" wrapText="1"/>
    </xf>
    <xf numFmtId="0" fontId="10" fillId="2" borderId="0" xfId="1" applyFont="1" applyFill="1" applyAlignment="1">
      <alignment horizontal="left" vertical="center" wrapText="1"/>
    </xf>
    <xf numFmtId="0" fontId="8" fillId="2" borderId="80" xfId="1" applyFont="1" applyFill="1" applyBorder="1" applyAlignment="1">
      <alignment horizontal="center" vertical="center" wrapText="1"/>
    </xf>
    <xf numFmtId="0" fontId="33" fillId="2" borderId="64" xfId="0" applyFont="1" applyFill="1" applyBorder="1" applyAlignment="1" applyProtection="1">
      <alignment horizontal="center" vertical="center"/>
    </xf>
    <xf numFmtId="0" fontId="10" fillId="2" borderId="0" xfId="1" applyFont="1" applyFill="1" applyBorder="1" applyAlignment="1" applyProtection="1">
      <alignment horizontal="left" vertical="center"/>
    </xf>
    <xf numFmtId="0" fontId="12" fillId="2" borderId="0" xfId="1" applyFont="1" applyFill="1" applyBorder="1" applyAlignment="1" applyProtection="1">
      <alignment horizontal="right" vertical="center"/>
    </xf>
    <xf numFmtId="0" fontId="12" fillId="2" borderId="74" xfId="1" applyFont="1" applyFill="1" applyBorder="1" applyAlignment="1" applyProtection="1">
      <alignment horizontal="right" vertical="center"/>
    </xf>
    <xf numFmtId="0" fontId="12" fillId="3" borderId="92" xfId="1" applyFont="1" applyFill="1" applyBorder="1" applyAlignment="1" applyProtection="1">
      <alignment horizontal="left" vertical="center" wrapText="1"/>
    </xf>
    <xf numFmtId="0" fontId="12" fillId="3" borderId="93" xfId="1" applyFont="1" applyFill="1" applyBorder="1" applyAlignment="1" applyProtection="1">
      <alignment horizontal="left" vertical="center" wrapText="1"/>
    </xf>
    <xf numFmtId="0" fontId="12" fillId="3" borderId="94" xfId="1" applyFont="1" applyFill="1" applyBorder="1" applyAlignment="1" applyProtection="1">
      <alignment horizontal="left" vertical="center" wrapText="1"/>
    </xf>
    <xf numFmtId="0" fontId="12" fillId="2" borderId="73" xfId="1" applyFont="1" applyFill="1" applyBorder="1" applyAlignment="1" applyProtection="1">
      <alignment horizontal="center" vertical="center" wrapText="1"/>
    </xf>
    <xf numFmtId="0" fontId="12" fillId="2" borderId="74" xfId="1" applyFont="1" applyFill="1" applyBorder="1" applyAlignment="1" applyProtection="1">
      <alignment horizontal="center" vertical="center" wrapText="1"/>
    </xf>
    <xf numFmtId="0" fontId="12" fillId="3" borderId="92" xfId="1" applyFont="1" applyFill="1" applyBorder="1" applyAlignment="1" applyProtection="1">
      <alignment horizontal="center" vertical="center" wrapText="1"/>
    </xf>
    <xf numFmtId="0" fontId="12" fillId="3" borderId="93" xfId="1" applyFont="1" applyFill="1" applyBorder="1" applyAlignment="1" applyProtection="1">
      <alignment horizontal="center" vertical="center" wrapText="1"/>
    </xf>
    <xf numFmtId="0" fontId="12" fillId="3" borderId="94" xfId="1" applyFont="1" applyFill="1" applyBorder="1" applyAlignment="1" applyProtection="1">
      <alignment horizontal="center" vertical="center" wrapText="1"/>
    </xf>
    <xf numFmtId="0" fontId="8" fillId="6" borderId="77" xfId="1" applyFont="1" applyFill="1" applyBorder="1" applyAlignment="1" applyProtection="1">
      <alignment horizontal="center" vertical="center" wrapText="1"/>
    </xf>
    <xf numFmtId="0" fontId="8" fillId="6" borderId="79" xfId="1" applyFont="1" applyFill="1" applyBorder="1" applyAlignment="1" applyProtection="1">
      <alignment horizontal="center" vertical="center" wrapText="1"/>
    </xf>
    <xf numFmtId="0" fontId="8" fillId="6" borderId="80" xfId="1" applyFont="1" applyFill="1" applyBorder="1" applyAlignment="1" applyProtection="1">
      <alignment horizontal="center" vertical="center" wrapText="1"/>
    </xf>
    <xf numFmtId="0" fontId="8" fillId="6" borderId="88" xfId="1" applyFont="1" applyFill="1" applyBorder="1" applyAlignment="1" applyProtection="1">
      <alignment horizontal="center" vertical="center" wrapText="1"/>
    </xf>
    <xf numFmtId="0" fontId="8" fillId="6" borderId="25" xfId="1" applyFont="1" applyFill="1" applyBorder="1" applyAlignment="1" applyProtection="1">
      <alignment horizontal="center" vertical="center" wrapText="1"/>
    </xf>
    <xf numFmtId="0" fontId="8" fillId="6" borderId="64" xfId="1" applyFont="1" applyFill="1" applyBorder="1" applyAlignment="1" applyProtection="1">
      <alignment horizontal="center" vertical="center" wrapText="1"/>
    </xf>
    <xf numFmtId="0" fontId="8" fillId="6" borderId="85" xfId="1" applyFont="1" applyFill="1" applyBorder="1" applyAlignment="1" applyProtection="1">
      <alignment horizontal="center" vertical="center" wrapText="1"/>
    </xf>
    <xf numFmtId="0" fontId="8" fillId="6" borderId="86" xfId="1" applyFont="1" applyFill="1" applyBorder="1" applyAlignment="1" applyProtection="1">
      <alignment horizontal="center" vertical="center" wrapText="1"/>
    </xf>
    <xf numFmtId="0" fontId="8" fillId="6" borderId="45" xfId="1" applyFont="1" applyFill="1" applyBorder="1" applyAlignment="1" applyProtection="1">
      <alignment horizontal="center" vertical="center" wrapText="1"/>
    </xf>
    <xf numFmtId="0" fontId="8" fillId="6" borderId="87" xfId="1" applyFont="1" applyFill="1" applyBorder="1" applyAlignment="1" applyProtection="1">
      <alignment horizontal="center" vertical="center" wrapText="1"/>
    </xf>
    <xf numFmtId="0" fontId="5" fillId="6" borderId="25" xfId="1" applyFont="1" applyFill="1" applyBorder="1" applyAlignment="1" applyProtection="1">
      <alignment horizontal="center" vertical="center" shrinkToFit="1"/>
    </xf>
    <xf numFmtId="0" fontId="5" fillId="6" borderId="86" xfId="1" applyFont="1" applyFill="1" applyBorder="1" applyAlignment="1" applyProtection="1">
      <alignment horizontal="center" vertical="center" shrinkToFit="1"/>
    </xf>
    <xf numFmtId="0" fontId="29" fillId="6" borderId="63" xfId="0" applyFont="1" applyFill="1" applyBorder="1" applyAlignment="1" applyProtection="1">
      <alignment horizontal="center" vertical="center"/>
    </xf>
    <xf numFmtId="0" fontId="29" fillId="6" borderId="64" xfId="0" applyFont="1" applyFill="1" applyBorder="1" applyAlignment="1" applyProtection="1">
      <alignment horizontal="center" vertical="center"/>
    </xf>
    <xf numFmtId="0" fontId="29" fillId="6" borderId="65" xfId="0" applyFont="1" applyFill="1" applyBorder="1" applyAlignment="1" applyProtection="1">
      <alignment horizontal="center" vertical="center"/>
    </xf>
    <xf numFmtId="0" fontId="8" fillId="2" borderId="78" xfId="1" applyFont="1" applyFill="1" applyBorder="1" applyAlignment="1" applyProtection="1">
      <alignment horizontal="center" vertical="center" textRotation="255" shrinkToFit="1"/>
    </xf>
    <xf numFmtId="0" fontId="8" fillId="2" borderId="79" xfId="1" applyFont="1" applyFill="1" applyBorder="1" applyAlignment="1" applyProtection="1">
      <alignment horizontal="center" vertical="center" textRotation="255" shrinkToFit="1"/>
    </xf>
    <xf numFmtId="0" fontId="5" fillId="2" borderId="9" xfId="1" applyFont="1" applyFill="1" applyBorder="1" applyAlignment="1" applyProtection="1">
      <alignment vertical="center" wrapText="1"/>
    </xf>
    <xf numFmtId="0" fontId="5" fillId="2" borderId="88" xfId="1" applyFont="1" applyFill="1" applyBorder="1" applyAlignment="1" applyProtection="1">
      <alignment vertical="center" wrapText="1"/>
    </xf>
    <xf numFmtId="0" fontId="5" fillId="2" borderId="1"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0" fontId="8" fillId="2" borderId="1" xfId="1" applyFont="1" applyFill="1" applyBorder="1" applyAlignment="1" applyProtection="1">
      <alignment vertical="center" wrapText="1"/>
    </xf>
    <xf numFmtId="0" fontId="8" fillId="2" borderId="5" xfId="1" applyFont="1" applyFill="1" applyBorder="1" applyAlignment="1" applyProtection="1">
      <alignment vertical="center" wrapText="1"/>
    </xf>
    <xf numFmtId="0" fontId="8" fillId="2" borderId="17" xfId="1" applyFont="1" applyFill="1" applyBorder="1" applyAlignment="1" applyProtection="1">
      <alignment vertical="center" wrapText="1"/>
    </xf>
    <xf numFmtId="0" fontId="8" fillId="2" borderId="12" xfId="1" applyFont="1" applyFill="1" applyBorder="1" applyAlignment="1" applyProtection="1">
      <alignment vertical="center" wrapText="1"/>
    </xf>
    <xf numFmtId="0" fontId="6" fillId="2" borderId="64" xfId="1" applyFont="1" applyFill="1" applyBorder="1" applyAlignment="1" applyProtection="1">
      <alignment horizontal="left" vertical="center" wrapText="1" shrinkToFit="1"/>
    </xf>
    <xf numFmtId="0" fontId="6" fillId="2" borderId="0" xfId="1" applyFont="1" applyFill="1" applyBorder="1" applyAlignment="1" applyProtection="1">
      <alignment horizontal="left" vertical="center" wrapText="1" shrinkToFit="1"/>
    </xf>
    <xf numFmtId="0" fontId="8" fillId="6" borderId="78" xfId="1" applyFont="1" applyFill="1" applyBorder="1" applyAlignment="1" applyProtection="1">
      <alignment horizontal="center" vertical="center" wrapText="1"/>
    </xf>
    <xf numFmtId="0" fontId="8" fillId="6" borderId="9" xfId="1" applyFont="1" applyFill="1" applyBorder="1" applyAlignment="1" applyProtection="1">
      <alignment horizontal="center" vertical="center" wrapText="1"/>
    </xf>
    <xf numFmtId="0" fontId="5" fillId="6" borderId="59" xfId="1" applyFont="1" applyFill="1" applyBorder="1" applyAlignment="1" applyProtection="1">
      <alignment horizontal="center" vertical="center" shrinkToFit="1"/>
    </xf>
    <xf numFmtId="0" fontId="8" fillId="2" borderId="10" xfId="1" applyFont="1" applyFill="1" applyBorder="1" applyAlignment="1" applyProtection="1">
      <alignment horizontal="right" vertical="center" textRotation="255" wrapText="1" shrinkToFit="1"/>
    </xf>
    <xf numFmtId="0" fontId="8" fillId="2" borderId="5" xfId="1" applyFont="1" applyFill="1" applyBorder="1" applyAlignment="1" applyProtection="1">
      <alignment horizontal="right" vertical="center" textRotation="255" wrapText="1" shrinkToFit="1"/>
    </xf>
    <xf numFmtId="0" fontId="8" fillId="2" borderId="17" xfId="1" applyFont="1" applyFill="1" applyBorder="1" applyAlignment="1" applyProtection="1">
      <alignment horizontal="right" vertical="center" textRotation="255" wrapText="1" shrinkToFit="1"/>
    </xf>
    <xf numFmtId="0" fontId="8" fillId="2" borderId="20" xfId="1" applyFont="1" applyFill="1" applyBorder="1" applyAlignment="1" applyProtection="1">
      <alignment horizontal="right" vertical="center" textRotation="255" wrapText="1" shrinkToFit="1"/>
    </xf>
    <xf numFmtId="0" fontId="8" fillId="2" borderId="20" xfId="1" applyFont="1" applyFill="1" applyBorder="1" applyAlignment="1" applyProtection="1">
      <alignment vertical="center" wrapText="1"/>
    </xf>
    <xf numFmtId="0" fontId="8" fillId="2" borderId="6" xfId="1" applyFont="1" applyFill="1" applyBorder="1" applyAlignment="1" applyProtection="1">
      <alignment horizontal="left" vertical="center" wrapText="1"/>
    </xf>
    <xf numFmtId="0" fontId="8" fillId="2" borderId="76" xfId="1" applyFont="1" applyFill="1" applyBorder="1" applyAlignment="1" applyProtection="1">
      <alignment horizontal="left" vertical="center" wrapText="1"/>
    </xf>
    <xf numFmtId="0" fontId="8" fillId="2" borderId="10" xfId="1" applyFont="1" applyFill="1" applyBorder="1" applyAlignment="1" applyProtection="1">
      <alignment vertical="center" wrapText="1"/>
    </xf>
    <xf numFmtId="0" fontId="8" fillId="2" borderId="77" xfId="1" applyFont="1" applyFill="1" applyBorder="1" applyAlignment="1" applyProtection="1">
      <alignment horizontal="center" vertical="center" textRotation="255" wrapText="1"/>
    </xf>
    <xf numFmtId="0" fontId="8" fillId="2" borderId="78" xfId="1" applyFont="1" applyFill="1" applyBorder="1" applyAlignment="1" applyProtection="1">
      <alignment horizontal="center" vertical="center" textRotation="255" wrapText="1"/>
    </xf>
    <xf numFmtId="0" fontId="8" fillId="2" borderId="79" xfId="1" applyFont="1" applyFill="1" applyBorder="1" applyAlignment="1" applyProtection="1">
      <alignment horizontal="center" vertical="center" textRotation="255" wrapText="1"/>
    </xf>
    <xf numFmtId="0" fontId="8" fillId="2" borderId="80" xfId="1" applyFont="1" applyFill="1" applyBorder="1" applyAlignment="1" applyProtection="1">
      <alignment horizontal="left" vertical="center" wrapText="1"/>
    </xf>
    <xf numFmtId="0" fontId="8" fillId="2" borderId="9" xfId="1" applyFont="1" applyFill="1" applyBorder="1" applyAlignment="1" applyProtection="1">
      <alignment horizontal="left" vertical="center" wrapText="1"/>
    </xf>
    <xf numFmtId="0" fontId="8" fillId="2" borderId="88" xfId="1" applyFont="1" applyFill="1" applyBorder="1" applyAlignment="1" applyProtection="1">
      <alignment horizontal="left" vertical="center" wrapText="1"/>
    </xf>
    <xf numFmtId="0" fontId="8" fillId="2" borderId="91" xfId="1" applyFont="1" applyFill="1" applyBorder="1" applyAlignment="1" applyProtection="1">
      <alignment horizontal="center" vertical="center" wrapText="1"/>
    </xf>
    <xf numFmtId="0" fontId="8" fillId="2" borderId="89" xfId="1" applyFont="1" applyFill="1" applyBorder="1" applyAlignment="1" applyProtection="1">
      <alignment horizontal="center" vertical="center" wrapText="1"/>
    </xf>
    <xf numFmtId="0" fontId="8" fillId="2" borderId="80" xfId="1" applyFont="1" applyFill="1" applyBorder="1" applyAlignment="1" applyProtection="1">
      <alignment vertical="center" wrapText="1"/>
    </xf>
    <xf numFmtId="0" fontId="8" fillId="2" borderId="81" xfId="1" applyFont="1" applyFill="1" applyBorder="1" applyAlignment="1" applyProtection="1">
      <alignment horizontal="center" vertical="center" textRotation="255" wrapText="1"/>
    </xf>
    <xf numFmtId="0" fontId="8" fillId="2" borderId="82" xfId="1" applyFont="1" applyFill="1" applyBorder="1" applyAlignment="1" applyProtection="1">
      <alignment horizontal="center" vertical="center" textRotation="255" wrapText="1"/>
    </xf>
    <xf numFmtId="0" fontId="8" fillId="2" borderId="83" xfId="1" applyFont="1" applyFill="1" applyBorder="1" applyAlignment="1" applyProtection="1">
      <alignment horizontal="center" vertical="center" textRotation="255" wrapText="1"/>
    </xf>
    <xf numFmtId="0" fontId="8" fillId="2" borderId="84" xfId="1" applyFont="1" applyFill="1" applyBorder="1" applyAlignment="1" applyProtection="1">
      <alignment horizontal="center" vertical="center" textRotation="255" wrapText="1"/>
    </xf>
    <xf numFmtId="0" fontId="8" fillId="2" borderId="25" xfId="1" applyFont="1" applyFill="1" applyBorder="1" applyAlignment="1" applyProtection="1">
      <alignment vertical="center" wrapText="1"/>
    </xf>
    <xf numFmtId="0" fontId="8" fillId="2" borderId="64" xfId="1" applyFont="1" applyFill="1" applyBorder="1" applyAlignment="1" applyProtection="1">
      <alignment vertical="center" wrapText="1"/>
    </xf>
    <xf numFmtId="0" fontId="8" fillId="2" borderId="85" xfId="1" applyFont="1" applyFill="1" applyBorder="1" applyAlignment="1" applyProtection="1">
      <alignment vertical="center" wrapText="1"/>
    </xf>
    <xf numFmtId="0" fontId="8" fillId="2" borderId="10" xfId="1" applyFont="1" applyFill="1" applyBorder="1" applyAlignment="1" applyProtection="1">
      <alignment horizontal="center" vertical="center" textRotation="255" shrinkToFit="1"/>
    </xf>
    <xf numFmtId="0" fontId="8" fillId="2" borderId="5" xfId="1" applyFont="1" applyFill="1" applyBorder="1" applyAlignment="1" applyProtection="1">
      <alignment horizontal="center" vertical="center" textRotation="255" shrinkToFit="1"/>
    </xf>
    <xf numFmtId="0" fontId="8" fillId="2" borderId="29" xfId="1" applyFont="1" applyFill="1" applyBorder="1" applyAlignment="1" applyProtection="1">
      <alignment horizontal="center" vertical="center" textRotation="255" shrinkToFit="1"/>
    </xf>
    <xf numFmtId="0" fontId="8" fillId="2" borderId="29" xfId="1" applyFont="1" applyFill="1" applyBorder="1" applyAlignment="1" applyProtection="1">
      <alignment vertical="center" wrapText="1"/>
    </xf>
    <xf numFmtId="0" fontId="8" fillId="2" borderId="17"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17"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0" fontId="8" fillId="2" borderId="20" xfId="1" applyFont="1" applyFill="1" applyBorder="1" applyAlignment="1" applyProtection="1">
      <alignment horizontal="center" vertical="center" textRotation="255" shrinkToFit="1"/>
    </xf>
    <xf numFmtId="0" fontId="0" fillId="2" borderId="5" xfId="0" applyFill="1" applyBorder="1" applyAlignment="1" applyProtection="1">
      <alignment horizontal="left" vertical="center" wrapText="1"/>
    </xf>
    <xf numFmtId="0" fontId="8" fillId="2" borderId="90" xfId="1" applyFont="1" applyFill="1" applyBorder="1" applyAlignment="1" applyProtection="1">
      <alignment horizontal="center" vertical="center" wrapText="1"/>
    </xf>
    <xf numFmtId="0" fontId="8" fillId="2" borderId="17" xfId="1" applyFont="1" applyFill="1" applyBorder="1" applyAlignment="1" applyProtection="1">
      <alignment vertical="center" wrapText="1" shrinkToFit="1"/>
    </xf>
    <xf numFmtId="0" fontId="8" fillId="2" borderId="5" xfId="1" applyFont="1" applyFill="1" applyBorder="1" applyAlignment="1" applyProtection="1">
      <alignment vertical="center" wrapText="1" shrinkToFit="1"/>
    </xf>
    <xf numFmtId="0" fontId="8" fillId="2" borderId="12" xfId="1" applyFont="1" applyFill="1" applyBorder="1" applyAlignment="1" applyProtection="1">
      <alignment horizontal="center" vertical="center" textRotation="255" shrinkToFit="1"/>
    </xf>
    <xf numFmtId="0" fontId="8" fillId="2" borderId="20" xfId="1" applyFont="1" applyFill="1" applyBorder="1" applyAlignment="1" applyProtection="1">
      <alignment horizontal="left" vertical="center" wrapText="1"/>
    </xf>
    <xf numFmtId="0" fontId="0" fillId="2" borderId="20" xfId="0" applyFill="1" applyBorder="1" applyAlignment="1" applyProtection="1">
      <alignment horizontal="left" vertical="center" wrapText="1"/>
    </xf>
    <xf numFmtId="0" fontId="8" fillId="2" borderId="12" xfId="1" applyFont="1"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8" fillId="2" borderId="9" xfId="1" applyFont="1" applyFill="1" applyBorder="1" applyAlignment="1" applyProtection="1">
      <alignment vertical="center" wrapText="1"/>
    </xf>
    <xf numFmtId="0" fontId="8" fillId="2" borderId="88" xfId="1" applyFont="1" applyFill="1" applyBorder="1" applyAlignment="1" applyProtection="1">
      <alignment vertical="center" wrapText="1"/>
    </xf>
    <xf numFmtId="0" fontId="8" fillId="2" borderId="1"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5" fillId="2" borderId="5" xfId="1" applyFont="1" applyFill="1" applyBorder="1" applyAlignment="1" applyProtection="1">
      <alignment vertical="center" wrapText="1"/>
    </xf>
    <xf numFmtId="0" fontId="8" fillId="2" borderId="12" xfId="1" applyFont="1" applyFill="1" applyBorder="1" applyAlignment="1" applyProtection="1">
      <alignment horizontal="center" vertical="center" wrapText="1"/>
    </xf>
    <xf numFmtId="0" fontId="8" fillId="2" borderId="80" xfId="1" applyFont="1" applyFill="1" applyBorder="1" applyAlignment="1" applyProtection="1">
      <alignment horizontal="center" vertical="center" wrapText="1"/>
    </xf>
    <xf numFmtId="0" fontId="33" fillId="2" borderId="64" xfId="0" applyFont="1" applyFill="1" applyBorder="1" applyAlignment="1">
      <alignment horizontal="center" vertical="center"/>
    </xf>
    <xf numFmtId="0" fontId="10" fillId="2" borderId="0" xfId="1" applyFont="1" applyFill="1" applyBorder="1" applyAlignment="1">
      <alignment horizontal="left" vertical="center"/>
    </xf>
  </cellXfs>
  <cellStyles count="3">
    <cellStyle name="標準" xfId="0" builtinId="0"/>
    <cellStyle name="標準 2" xfId="1"/>
    <cellStyle name="標準 3" xfId="2"/>
  </cellStyles>
  <dxfs count="773">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xdr:col>
      <xdr:colOff>44823</xdr:colOff>
      <xdr:row>22</xdr:row>
      <xdr:rowOff>0</xdr:rowOff>
    </xdr:from>
    <xdr:to>
      <xdr:col>32</xdr:col>
      <xdr:colOff>156881</xdr:colOff>
      <xdr:row>25</xdr:row>
      <xdr:rowOff>67236</xdr:rowOff>
    </xdr:to>
    <xdr:sp macro="" textlink="">
      <xdr:nvSpPr>
        <xdr:cNvPr id="2" name="テキスト ボックス 1"/>
        <xdr:cNvSpPr txBox="1"/>
      </xdr:nvSpPr>
      <xdr:spPr>
        <a:xfrm>
          <a:off x="330573" y="9439275"/>
          <a:ext cx="7284383" cy="819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a:t>
          </a: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381002</xdr:colOff>
      <xdr:row>16</xdr:row>
      <xdr:rowOff>435427</xdr:rowOff>
    </xdr:from>
    <xdr:to>
      <xdr:col>22</xdr:col>
      <xdr:colOff>435429</xdr:colOff>
      <xdr:row>18</xdr:row>
      <xdr:rowOff>122463</xdr:rowOff>
    </xdr:to>
    <xdr:sp macro="" textlink="">
      <xdr:nvSpPr>
        <xdr:cNvPr id="2" name="四角形吹き出し 1"/>
        <xdr:cNvSpPr/>
      </xdr:nvSpPr>
      <xdr:spPr>
        <a:xfrm>
          <a:off x="12649202" y="4312102"/>
          <a:ext cx="2797627" cy="1115786"/>
        </a:xfrm>
        <a:prstGeom prst="wedgeRectCallout">
          <a:avLst>
            <a:gd name="adj1" fmla="val -97901"/>
            <a:gd name="adj2" fmla="val -11209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15</xdr:col>
      <xdr:colOff>326571</xdr:colOff>
      <xdr:row>0</xdr:row>
      <xdr:rowOff>95250</xdr:rowOff>
    </xdr:from>
    <xdr:to>
      <xdr:col>23</xdr:col>
      <xdr:colOff>394608</xdr:colOff>
      <xdr:row>16</xdr:row>
      <xdr:rowOff>0</xdr:rowOff>
    </xdr:to>
    <xdr:sp macro="" textlink="">
      <xdr:nvSpPr>
        <xdr:cNvPr id="3" name="テキスト ボックス 2"/>
        <xdr:cNvSpPr txBox="1"/>
      </xdr:nvSpPr>
      <xdr:spPr>
        <a:xfrm>
          <a:off x="12594771" y="95250"/>
          <a:ext cx="3497037" cy="3781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312964</xdr:colOff>
      <xdr:row>0</xdr:row>
      <xdr:rowOff>149679</xdr:rowOff>
    </xdr:from>
    <xdr:to>
      <xdr:col>11</xdr:col>
      <xdr:colOff>217714</xdr:colOff>
      <xdr:row>5</xdr:row>
      <xdr:rowOff>68036</xdr:rowOff>
    </xdr:to>
    <xdr:sp macro="" textlink="">
      <xdr:nvSpPr>
        <xdr:cNvPr id="4" name="四角形吹き出し 3"/>
        <xdr:cNvSpPr/>
      </xdr:nvSpPr>
      <xdr:spPr>
        <a:xfrm>
          <a:off x="8513989" y="149679"/>
          <a:ext cx="2609850" cy="1051832"/>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8</xdr:col>
      <xdr:colOff>95251</xdr:colOff>
      <xdr:row>18</xdr:row>
      <xdr:rowOff>40822</xdr:rowOff>
    </xdr:from>
    <xdr:to>
      <xdr:col>8</xdr:col>
      <xdr:colOff>775608</xdr:colOff>
      <xdr:row>18</xdr:row>
      <xdr:rowOff>693965</xdr:rowOff>
    </xdr:to>
    <xdr:sp macro="" textlink="">
      <xdr:nvSpPr>
        <xdr:cNvPr id="5" name="角丸四角形 4"/>
        <xdr:cNvSpPr/>
      </xdr:nvSpPr>
      <xdr:spPr>
        <a:xfrm>
          <a:off x="8296276" y="5346247"/>
          <a:ext cx="680357"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367391</xdr:colOff>
      <xdr:row>19</xdr:row>
      <xdr:rowOff>585108</xdr:rowOff>
    </xdr:from>
    <xdr:to>
      <xdr:col>22</xdr:col>
      <xdr:colOff>503463</xdr:colOff>
      <xdr:row>21</xdr:row>
      <xdr:rowOff>666750</xdr:rowOff>
    </xdr:to>
    <xdr:sp macro="" textlink="">
      <xdr:nvSpPr>
        <xdr:cNvPr id="6" name="線吹き出し 1 (枠付き) 5"/>
        <xdr:cNvSpPr/>
      </xdr:nvSpPr>
      <xdr:spPr>
        <a:xfrm>
          <a:off x="12635591" y="6604908"/>
          <a:ext cx="2879272" cy="1510392"/>
        </a:xfrm>
        <a:prstGeom prst="borderCallout1">
          <a:avLst>
            <a:gd name="adj1" fmla="val 47917"/>
            <a:gd name="adj2" fmla="val -714"/>
            <a:gd name="adj3" fmla="val -57242"/>
            <a:gd name="adj4" fmla="val -12738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40821</xdr:colOff>
      <xdr:row>23</xdr:row>
      <xdr:rowOff>40822</xdr:rowOff>
    </xdr:from>
    <xdr:to>
      <xdr:col>11</xdr:col>
      <xdr:colOff>585107</xdr:colOff>
      <xdr:row>23</xdr:row>
      <xdr:rowOff>639536</xdr:rowOff>
    </xdr:to>
    <xdr:sp macro="" textlink="">
      <xdr:nvSpPr>
        <xdr:cNvPr id="7" name="角丸四角形 6"/>
        <xdr:cNvSpPr/>
      </xdr:nvSpPr>
      <xdr:spPr>
        <a:xfrm>
          <a:off x="10337346" y="8870497"/>
          <a:ext cx="1153886"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380998</xdr:colOff>
      <xdr:row>24</xdr:row>
      <xdr:rowOff>625928</xdr:rowOff>
    </xdr:from>
    <xdr:to>
      <xdr:col>22</xdr:col>
      <xdr:colOff>612321</xdr:colOff>
      <xdr:row>26</xdr:row>
      <xdr:rowOff>530679</xdr:rowOff>
    </xdr:to>
    <xdr:sp macro="" textlink="">
      <xdr:nvSpPr>
        <xdr:cNvPr id="8" name="線吹き出し 1 (枠付き) 7"/>
        <xdr:cNvSpPr/>
      </xdr:nvSpPr>
      <xdr:spPr>
        <a:xfrm>
          <a:off x="12649198" y="10122353"/>
          <a:ext cx="2974523" cy="1333501"/>
        </a:xfrm>
        <a:prstGeom prst="borderCallout1">
          <a:avLst>
            <a:gd name="adj1" fmla="val 52138"/>
            <a:gd name="adj2" fmla="val -1916"/>
            <a:gd name="adj3" fmla="val -69318"/>
            <a:gd name="adj4" fmla="val -4060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54428</xdr:colOff>
      <xdr:row>40</xdr:row>
      <xdr:rowOff>40822</xdr:rowOff>
    </xdr:from>
    <xdr:to>
      <xdr:col>10</xdr:col>
      <xdr:colOff>571499</xdr:colOff>
      <xdr:row>40</xdr:row>
      <xdr:rowOff>612322</xdr:rowOff>
    </xdr:to>
    <xdr:sp macro="" textlink="">
      <xdr:nvSpPr>
        <xdr:cNvPr id="9" name="角丸四角形 8"/>
        <xdr:cNvSpPr/>
      </xdr:nvSpPr>
      <xdr:spPr>
        <a:xfrm>
          <a:off x="10350953" y="1742394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449035</xdr:colOff>
      <xdr:row>36</xdr:row>
      <xdr:rowOff>190500</xdr:rowOff>
    </xdr:from>
    <xdr:to>
      <xdr:col>23</xdr:col>
      <xdr:colOff>13607</xdr:colOff>
      <xdr:row>42</xdr:row>
      <xdr:rowOff>476250</xdr:rowOff>
    </xdr:to>
    <xdr:sp macro="" textlink="">
      <xdr:nvSpPr>
        <xdr:cNvPr id="10" name="線吹き出し 1 (枠付き) 9"/>
        <xdr:cNvSpPr/>
      </xdr:nvSpPr>
      <xdr:spPr>
        <a:xfrm>
          <a:off x="12717235" y="16764000"/>
          <a:ext cx="2993572" cy="2371725"/>
        </a:xfrm>
        <a:prstGeom prst="borderCallout1">
          <a:avLst>
            <a:gd name="adj1" fmla="val 50709"/>
            <a:gd name="adj2" fmla="val -816"/>
            <a:gd name="adj3" fmla="val 41173"/>
            <a:gd name="adj4" fmla="val -6195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462642</xdr:colOff>
      <xdr:row>43</xdr:row>
      <xdr:rowOff>217714</xdr:rowOff>
    </xdr:from>
    <xdr:to>
      <xdr:col>22</xdr:col>
      <xdr:colOff>517071</xdr:colOff>
      <xdr:row>45</xdr:row>
      <xdr:rowOff>81641</xdr:rowOff>
    </xdr:to>
    <xdr:sp macro="" textlink="">
      <xdr:nvSpPr>
        <xdr:cNvPr id="11" name="四角形吹き出し 10"/>
        <xdr:cNvSpPr/>
      </xdr:nvSpPr>
      <xdr:spPr>
        <a:xfrm>
          <a:off x="12730842" y="19515364"/>
          <a:ext cx="2797629" cy="1140277"/>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10</xdr:col>
      <xdr:colOff>54428</xdr:colOff>
      <xdr:row>73</xdr:row>
      <xdr:rowOff>136071</xdr:rowOff>
    </xdr:from>
    <xdr:to>
      <xdr:col>10</xdr:col>
      <xdr:colOff>571499</xdr:colOff>
      <xdr:row>73</xdr:row>
      <xdr:rowOff>707571</xdr:rowOff>
    </xdr:to>
    <xdr:sp macro="" textlink="">
      <xdr:nvSpPr>
        <xdr:cNvPr id="12" name="角丸四角形 11"/>
        <xdr:cNvSpPr/>
      </xdr:nvSpPr>
      <xdr:spPr>
        <a:xfrm>
          <a:off x="10350953" y="35026146"/>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421821</xdr:colOff>
      <xdr:row>69</xdr:row>
      <xdr:rowOff>244928</xdr:rowOff>
    </xdr:from>
    <xdr:to>
      <xdr:col>23</xdr:col>
      <xdr:colOff>272143</xdr:colOff>
      <xdr:row>75</xdr:row>
      <xdr:rowOff>258536</xdr:rowOff>
    </xdr:to>
    <xdr:sp macro="" textlink="">
      <xdr:nvSpPr>
        <xdr:cNvPr id="13" name="線吹き出し 1 (枠付き) 12"/>
        <xdr:cNvSpPr/>
      </xdr:nvSpPr>
      <xdr:spPr>
        <a:xfrm>
          <a:off x="12690021" y="34325378"/>
          <a:ext cx="3279322" cy="2423433"/>
        </a:xfrm>
        <a:prstGeom prst="borderCallout1">
          <a:avLst>
            <a:gd name="adj1" fmla="val 50709"/>
            <a:gd name="adj2" fmla="val -816"/>
            <a:gd name="adj3" fmla="val 41110"/>
            <a:gd name="adj4" fmla="val -5727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802821</xdr:colOff>
      <xdr:row>74</xdr:row>
      <xdr:rowOff>95250</xdr:rowOff>
    </xdr:from>
    <xdr:to>
      <xdr:col>3</xdr:col>
      <xdr:colOff>1143001</xdr:colOff>
      <xdr:row>78</xdr:row>
      <xdr:rowOff>639536</xdr:rowOff>
    </xdr:to>
    <xdr:sp macro="" textlink="">
      <xdr:nvSpPr>
        <xdr:cNvPr id="14" name="左中かっこ 13"/>
        <xdr:cNvSpPr/>
      </xdr:nvSpPr>
      <xdr:spPr>
        <a:xfrm>
          <a:off x="2326821" y="35785425"/>
          <a:ext cx="340180" cy="3744686"/>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122464</xdr:colOff>
      <xdr:row>75</xdr:row>
      <xdr:rowOff>544286</xdr:rowOff>
    </xdr:from>
    <xdr:to>
      <xdr:col>3</xdr:col>
      <xdr:colOff>680357</xdr:colOff>
      <xdr:row>77</xdr:row>
      <xdr:rowOff>666750</xdr:rowOff>
    </xdr:to>
    <xdr:sp macro="" textlink="">
      <xdr:nvSpPr>
        <xdr:cNvPr id="15" name="角丸四角形 14"/>
        <xdr:cNvSpPr/>
      </xdr:nvSpPr>
      <xdr:spPr>
        <a:xfrm>
          <a:off x="960664" y="37034561"/>
          <a:ext cx="1243693" cy="172266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843643</xdr:colOff>
      <xdr:row>79</xdr:row>
      <xdr:rowOff>54429</xdr:rowOff>
    </xdr:from>
    <xdr:to>
      <xdr:col>3</xdr:col>
      <xdr:colOff>1183823</xdr:colOff>
      <xdr:row>81</xdr:row>
      <xdr:rowOff>775608</xdr:rowOff>
    </xdr:to>
    <xdr:sp macro="" textlink="">
      <xdr:nvSpPr>
        <xdr:cNvPr id="16" name="左中かっこ 15"/>
        <xdr:cNvSpPr/>
      </xdr:nvSpPr>
      <xdr:spPr>
        <a:xfrm>
          <a:off x="2367643" y="39745104"/>
          <a:ext cx="340180" cy="2321379"/>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176892</xdr:colOff>
      <xdr:row>79</xdr:row>
      <xdr:rowOff>639534</xdr:rowOff>
    </xdr:from>
    <xdr:to>
      <xdr:col>3</xdr:col>
      <xdr:colOff>734785</xdr:colOff>
      <xdr:row>82</xdr:row>
      <xdr:rowOff>27214</xdr:rowOff>
    </xdr:to>
    <xdr:sp macro="" textlink="">
      <xdr:nvSpPr>
        <xdr:cNvPr id="17" name="角丸四角形 16"/>
        <xdr:cNvSpPr/>
      </xdr:nvSpPr>
      <xdr:spPr>
        <a:xfrm>
          <a:off x="1015092" y="40330209"/>
          <a:ext cx="1243693" cy="1787980"/>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7</xdr:col>
      <xdr:colOff>2054678</xdr:colOff>
      <xdr:row>74</xdr:row>
      <xdr:rowOff>244928</xdr:rowOff>
    </xdr:from>
    <xdr:to>
      <xdr:col>7</xdr:col>
      <xdr:colOff>4041321</xdr:colOff>
      <xdr:row>75</xdr:row>
      <xdr:rowOff>353785</xdr:rowOff>
    </xdr:to>
    <xdr:sp macro="" textlink="">
      <xdr:nvSpPr>
        <xdr:cNvPr id="18" name="四角形吹き出し 17"/>
        <xdr:cNvSpPr/>
      </xdr:nvSpPr>
      <xdr:spPr>
        <a:xfrm>
          <a:off x="5721803" y="35935103"/>
          <a:ext cx="1986643" cy="908957"/>
        </a:xfrm>
        <a:prstGeom prst="wedgeRectCallout">
          <a:avLst>
            <a:gd name="adj1" fmla="val -50853"/>
            <a:gd name="adj2" fmla="val -9801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住宅の職員だけでなく、連携先事業所の職員についても対象に含みます。</a:t>
          </a:r>
        </a:p>
      </xdr:txBody>
    </xdr:sp>
    <xdr:clientData/>
  </xdr:twoCellAnchor>
  <xdr:twoCellAnchor>
    <xdr:from>
      <xdr:col>10</xdr:col>
      <xdr:colOff>68036</xdr:colOff>
      <xdr:row>82</xdr:row>
      <xdr:rowOff>122463</xdr:rowOff>
    </xdr:from>
    <xdr:to>
      <xdr:col>10</xdr:col>
      <xdr:colOff>585107</xdr:colOff>
      <xdr:row>82</xdr:row>
      <xdr:rowOff>693963</xdr:rowOff>
    </xdr:to>
    <xdr:sp macro="" textlink="">
      <xdr:nvSpPr>
        <xdr:cNvPr id="19" name="角丸四角形 18"/>
        <xdr:cNvSpPr/>
      </xdr:nvSpPr>
      <xdr:spPr>
        <a:xfrm>
          <a:off x="10364561" y="42213438"/>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394607</xdr:colOff>
      <xdr:row>81</xdr:row>
      <xdr:rowOff>163285</xdr:rowOff>
    </xdr:from>
    <xdr:to>
      <xdr:col>23</xdr:col>
      <xdr:colOff>353786</xdr:colOff>
      <xdr:row>84</xdr:row>
      <xdr:rowOff>40821</xdr:rowOff>
    </xdr:to>
    <xdr:sp macro="" textlink="">
      <xdr:nvSpPr>
        <xdr:cNvPr id="20" name="線吹き出し 1 (枠付き) 19"/>
        <xdr:cNvSpPr/>
      </xdr:nvSpPr>
      <xdr:spPr>
        <a:xfrm>
          <a:off x="12662807" y="41454160"/>
          <a:ext cx="3388179" cy="2277836"/>
        </a:xfrm>
        <a:prstGeom prst="borderCallout1">
          <a:avLst>
            <a:gd name="adj1" fmla="val 50709"/>
            <a:gd name="adj2" fmla="val -816"/>
            <a:gd name="adj3" fmla="val 45009"/>
            <a:gd name="adj4" fmla="val -532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11</xdr:col>
      <xdr:colOff>54429</xdr:colOff>
      <xdr:row>87</xdr:row>
      <xdr:rowOff>136070</xdr:rowOff>
    </xdr:from>
    <xdr:to>
      <xdr:col>11</xdr:col>
      <xdr:colOff>571500</xdr:colOff>
      <xdr:row>87</xdr:row>
      <xdr:rowOff>707570</xdr:rowOff>
    </xdr:to>
    <xdr:sp macro="" textlink="">
      <xdr:nvSpPr>
        <xdr:cNvPr id="21" name="角丸四角形 20"/>
        <xdr:cNvSpPr/>
      </xdr:nvSpPr>
      <xdr:spPr>
        <a:xfrm>
          <a:off x="10960554" y="46227545"/>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394609</xdr:colOff>
      <xdr:row>86</xdr:row>
      <xdr:rowOff>244928</xdr:rowOff>
    </xdr:from>
    <xdr:to>
      <xdr:col>23</xdr:col>
      <xdr:colOff>394608</xdr:colOff>
      <xdr:row>89</xdr:row>
      <xdr:rowOff>367393</xdr:rowOff>
    </xdr:to>
    <xdr:sp macro="" textlink="">
      <xdr:nvSpPr>
        <xdr:cNvPr id="22" name="線吹き出し 1 (枠付き) 21"/>
        <xdr:cNvSpPr/>
      </xdr:nvSpPr>
      <xdr:spPr>
        <a:xfrm>
          <a:off x="12662809" y="45536303"/>
          <a:ext cx="3428999" cy="2522765"/>
        </a:xfrm>
        <a:prstGeom prst="borderCallout1">
          <a:avLst>
            <a:gd name="adj1" fmla="val 50709"/>
            <a:gd name="adj2" fmla="val -816"/>
            <a:gd name="adj3" fmla="val 40263"/>
            <a:gd name="adj4" fmla="val -3498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54428</xdr:colOff>
      <xdr:row>100</xdr:row>
      <xdr:rowOff>68034</xdr:rowOff>
    </xdr:from>
    <xdr:to>
      <xdr:col>10</xdr:col>
      <xdr:colOff>571499</xdr:colOff>
      <xdr:row>100</xdr:row>
      <xdr:rowOff>639534</xdr:rowOff>
    </xdr:to>
    <xdr:sp macro="" textlink="">
      <xdr:nvSpPr>
        <xdr:cNvPr id="23" name="角丸四角形 22"/>
        <xdr:cNvSpPr/>
      </xdr:nvSpPr>
      <xdr:spPr>
        <a:xfrm>
          <a:off x="10350953" y="51722109"/>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340179</xdr:colOff>
      <xdr:row>96</xdr:row>
      <xdr:rowOff>149679</xdr:rowOff>
    </xdr:from>
    <xdr:to>
      <xdr:col>23</xdr:col>
      <xdr:colOff>312965</xdr:colOff>
      <xdr:row>102</xdr:row>
      <xdr:rowOff>367391</xdr:rowOff>
    </xdr:to>
    <xdr:sp macro="" textlink="">
      <xdr:nvSpPr>
        <xdr:cNvPr id="24" name="線吹き出し 1 (枠付き) 23"/>
        <xdr:cNvSpPr/>
      </xdr:nvSpPr>
      <xdr:spPr>
        <a:xfrm>
          <a:off x="12608379" y="50994129"/>
          <a:ext cx="3401786" cy="2541812"/>
        </a:xfrm>
        <a:prstGeom prst="borderCallout1">
          <a:avLst>
            <a:gd name="adj1" fmla="val 50709"/>
            <a:gd name="adj2" fmla="val -816"/>
            <a:gd name="adj3" fmla="val 39556"/>
            <a:gd name="adj4" fmla="val -5193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40822</xdr:colOff>
      <xdr:row>102</xdr:row>
      <xdr:rowOff>81642</xdr:rowOff>
    </xdr:from>
    <xdr:to>
      <xdr:col>10</xdr:col>
      <xdr:colOff>557893</xdr:colOff>
      <xdr:row>102</xdr:row>
      <xdr:rowOff>653142</xdr:rowOff>
    </xdr:to>
    <xdr:sp macro="" textlink="">
      <xdr:nvSpPr>
        <xdr:cNvPr id="25" name="角丸四角形 24"/>
        <xdr:cNvSpPr/>
      </xdr:nvSpPr>
      <xdr:spPr>
        <a:xfrm>
          <a:off x="10337347" y="53250192"/>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353787</xdr:colOff>
      <xdr:row>103</xdr:row>
      <xdr:rowOff>54428</xdr:rowOff>
    </xdr:from>
    <xdr:to>
      <xdr:col>23</xdr:col>
      <xdr:colOff>340178</xdr:colOff>
      <xdr:row>106</xdr:row>
      <xdr:rowOff>272143</xdr:rowOff>
    </xdr:to>
    <xdr:sp macro="" textlink="">
      <xdr:nvSpPr>
        <xdr:cNvPr id="26" name="線吹き出し 1 (枠付き) 25"/>
        <xdr:cNvSpPr/>
      </xdr:nvSpPr>
      <xdr:spPr>
        <a:xfrm>
          <a:off x="12621987" y="53956403"/>
          <a:ext cx="3415391" cy="2465615"/>
        </a:xfrm>
        <a:prstGeom prst="borderCallout1">
          <a:avLst>
            <a:gd name="adj1" fmla="val 50709"/>
            <a:gd name="adj2" fmla="val -816"/>
            <a:gd name="adj3" fmla="val -15199"/>
            <a:gd name="adj4" fmla="val -5233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11</xdr:col>
      <xdr:colOff>40821</xdr:colOff>
      <xdr:row>106</xdr:row>
      <xdr:rowOff>68034</xdr:rowOff>
    </xdr:from>
    <xdr:to>
      <xdr:col>11</xdr:col>
      <xdr:colOff>557892</xdr:colOff>
      <xdr:row>106</xdr:row>
      <xdr:rowOff>639534</xdr:rowOff>
    </xdr:to>
    <xdr:sp macro="" textlink="">
      <xdr:nvSpPr>
        <xdr:cNvPr id="27" name="角丸四角形 26"/>
        <xdr:cNvSpPr/>
      </xdr:nvSpPr>
      <xdr:spPr>
        <a:xfrm>
          <a:off x="10946946" y="56217909"/>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367393</xdr:colOff>
      <xdr:row>106</xdr:row>
      <xdr:rowOff>557892</xdr:rowOff>
    </xdr:from>
    <xdr:to>
      <xdr:col>23</xdr:col>
      <xdr:colOff>435429</xdr:colOff>
      <xdr:row>109</xdr:row>
      <xdr:rowOff>408215</xdr:rowOff>
    </xdr:to>
    <xdr:sp macro="" textlink="">
      <xdr:nvSpPr>
        <xdr:cNvPr id="28" name="線吹き出し 1 (枠付き) 27"/>
        <xdr:cNvSpPr/>
      </xdr:nvSpPr>
      <xdr:spPr>
        <a:xfrm>
          <a:off x="12635593" y="56707767"/>
          <a:ext cx="3497036" cy="2279198"/>
        </a:xfrm>
        <a:prstGeom prst="borderCallout1">
          <a:avLst>
            <a:gd name="adj1" fmla="val 50709"/>
            <a:gd name="adj2" fmla="val -816"/>
            <a:gd name="adj3" fmla="val -11294"/>
            <a:gd name="adj4" fmla="val -3335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68036</xdr:colOff>
      <xdr:row>131</xdr:row>
      <xdr:rowOff>54427</xdr:rowOff>
    </xdr:from>
    <xdr:to>
      <xdr:col>11</xdr:col>
      <xdr:colOff>585107</xdr:colOff>
      <xdr:row>131</xdr:row>
      <xdr:rowOff>625927</xdr:rowOff>
    </xdr:to>
    <xdr:sp macro="" textlink="">
      <xdr:nvSpPr>
        <xdr:cNvPr id="29" name="角丸四角形 28"/>
        <xdr:cNvSpPr/>
      </xdr:nvSpPr>
      <xdr:spPr>
        <a:xfrm>
          <a:off x="10974161" y="7031082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367392</xdr:colOff>
      <xdr:row>128</xdr:row>
      <xdr:rowOff>136071</xdr:rowOff>
    </xdr:from>
    <xdr:to>
      <xdr:col>23</xdr:col>
      <xdr:colOff>381000</xdr:colOff>
      <xdr:row>132</xdr:row>
      <xdr:rowOff>176893</xdr:rowOff>
    </xdr:to>
    <xdr:sp macro="" textlink="">
      <xdr:nvSpPr>
        <xdr:cNvPr id="30" name="線吹き出し 1 (枠付き) 29"/>
        <xdr:cNvSpPr/>
      </xdr:nvSpPr>
      <xdr:spPr>
        <a:xfrm>
          <a:off x="12635592" y="68897046"/>
          <a:ext cx="3442608" cy="2193472"/>
        </a:xfrm>
        <a:prstGeom prst="borderCallout1">
          <a:avLst>
            <a:gd name="adj1" fmla="val 50709"/>
            <a:gd name="adj2" fmla="val -816"/>
            <a:gd name="adj3" fmla="val 75107"/>
            <a:gd name="adj4" fmla="val -334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449035</xdr:colOff>
      <xdr:row>135</xdr:row>
      <xdr:rowOff>27216</xdr:rowOff>
    </xdr:from>
    <xdr:to>
      <xdr:col>23</xdr:col>
      <xdr:colOff>367393</xdr:colOff>
      <xdr:row>138</xdr:row>
      <xdr:rowOff>258535</xdr:rowOff>
    </xdr:to>
    <xdr:sp macro="" textlink="">
      <xdr:nvSpPr>
        <xdr:cNvPr id="31" name="四角形吹き出し 30"/>
        <xdr:cNvSpPr/>
      </xdr:nvSpPr>
      <xdr:spPr>
        <a:xfrm>
          <a:off x="12717235" y="72912516"/>
          <a:ext cx="3347358" cy="2202994"/>
        </a:xfrm>
        <a:prstGeom prst="wedgeRectCallout">
          <a:avLst>
            <a:gd name="adj1" fmla="val -93843"/>
            <a:gd name="adj2" fmla="val 7926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54428</xdr:colOff>
      <xdr:row>139</xdr:row>
      <xdr:rowOff>54427</xdr:rowOff>
    </xdr:from>
    <xdr:to>
      <xdr:col>12</xdr:col>
      <xdr:colOff>571499</xdr:colOff>
      <xdr:row>139</xdr:row>
      <xdr:rowOff>625927</xdr:rowOff>
    </xdr:to>
    <xdr:sp macro="" textlink="">
      <xdr:nvSpPr>
        <xdr:cNvPr id="32" name="角丸四角形 31"/>
        <xdr:cNvSpPr/>
      </xdr:nvSpPr>
      <xdr:spPr>
        <a:xfrm>
          <a:off x="11570153" y="7556862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367393</xdr:colOff>
      <xdr:row>140</xdr:row>
      <xdr:rowOff>136071</xdr:rowOff>
    </xdr:from>
    <xdr:to>
      <xdr:col>23</xdr:col>
      <xdr:colOff>421822</xdr:colOff>
      <xdr:row>142</xdr:row>
      <xdr:rowOff>394608</xdr:rowOff>
    </xdr:to>
    <xdr:sp macro="" textlink="">
      <xdr:nvSpPr>
        <xdr:cNvPr id="33" name="線吹き出し 1 (枠付き) 32"/>
        <xdr:cNvSpPr/>
      </xdr:nvSpPr>
      <xdr:spPr>
        <a:xfrm>
          <a:off x="12635593" y="76307496"/>
          <a:ext cx="3483429" cy="1572987"/>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639535</xdr:colOff>
      <xdr:row>138</xdr:row>
      <xdr:rowOff>625929</xdr:rowOff>
    </xdr:from>
    <xdr:to>
      <xdr:col>20</xdr:col>
      <xdr:colOff>68036</xdr:colOff>
      <xdr:row>139</xdr:row>
      <xdr:rowOff>639536</xdr:rowOff>
    </xdr:to>
    <xdr:sp macro="" textlink="">
      <xdr:nvSpPr>
        <xdr:cNvPr id="34" name="角丸四角形 33"/>
        <xdr:cNvSpPr/>
      </xdr:nvSpPr>
      <xdr:spPr>
        <a:xfrm>
          <a:off x="12907735" y="75482904"/>
          <a:ext cx="800101" cy="67083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571499</xdr:colOff>
      <xdr:row>139</xdr:row>
      <xdr:rowOff>306161</xdr:rowOff>
    </xdr:from>
    <xdr:to>
      <xdr:col>15</xdr:col>
      <xdr:colOff>639535</xdr:colOff>
      <xdr:row>139</xdr:row>
      <xdr:rowOff>340177</xdr:rowOff>
    </xdr:to>
    <xdr:cxnSp macro="">
      <xdr:nvCxnSpPr>
        <xdr:cNvPr id="35" name="直線コネクタ 34"/>
        <xdr:cNvCxnSpPr>
          <a:stCxn id="32" idx="3"/>
          <a:endCxn id="34" idx="1"/>
        </xdr:cNvCxnSpPr>
      </xdr:nvCxnSpPr>
      <xdr:spPr>
        <a:xfrm flipV="1">
          <a:off x="12087224" y="75820361"/>
          <a:ext cx="820511"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54429</xdr:colOff>
      <xdr:row>49</xdr:row>
      <xdr:rowOff>68035</xdr:rowOff>
    </xdr:from>
    <xdr:to>
      <xdr:col>12</xdr:col>
      <xdr:colOff>557893</xdr:colOff>
      <xdr:row>51</xdr:row>
      <xdr:rowOff>612321</xdr:rowOff>
    </xdr:to>
    <xdr:sp macro="" textlink="">
      <xdr:nvSpPr>
        <xdr:cNvPr id="36" name="角丸四角形 35"/>
        <xdr:cNvSpPr/>
      </xdr:nvSpPr>
      <xdr:spPr>
        <a:xfrm>
          <a:off x="10350954" y="23194735"/>
          <a:ext cx="1722664" cy="182063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421821</xdr:colOff>
      <xdr:row>48</xdr:row>
      <xdr:rowOff>272142</xdr:rowOff>
    </xdr:from>
    <xdr:to>
      <xdr:col>23</xdr:col>
      <xdr:colOff>381000</xdr:colOff>
      <xdr:row>54</xdr:row>
      <xdr:rowOff>244929</xdr:rowOff>
    </xdr:to>
    <xdr:sp macro="" textlink="">
      <xdr:nvSpPr>
        <xdr:cNvPr id="37" name="線吹き出し 1 (枠付き) 36"/>
        <xdr:cNvSpPr/>
      </xdr:nvSpPr>
      <xdr:spPr>
        <a:xfrm>
          <a:off x="12690021" y="22760667"/>
          <a:ext cx="3388179" cy="3801837"/>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訪問介護と連携しており、併設・近接している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b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夜間対応型訪問介護と連携しているが、併設・近接していない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訪問入浴介護とは連携していない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217714</xdr:colOff>
      <xdr:row>0</xdr:row>
      <xdr:rowOff>95250</xdr:rowOff>
    </xdr:from>
    <xdr:to>
      <xdr:col>11</xdr:col>
      <xdr:colOff>312965</xdr:colOff>
      <xdr:row>5</xdr:row>
      <xdr:rowOff>81642</xdr:rowOff>
    </xdr:to>
    <xdr:sp macro="" textlink="">
      <xdr:nvSpPr>
        <xdr:cNvPr id="2" name="四角形吹き出し 1"/>
        <xdr:cNvSpPr/>
      </xdr:nvSpPr>
      <xdr:spPr>
        <a:xfrm>
          <a:off x="8418739" y="95250"/>
          <a:ext cx="2800351" cy="1119867"/>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15</xdr:col>
      <xdr:colOff>285750</xdr:colOff>
      <xdr:row>0</xdr:row>
      <xdr:rowOff>95250</xdr:rowOff>
    </xdr:from>
    <xdr:to>
      <xdr:col>23</xdr:col>
      <xdr:colOff>353787</xdr:colOff>
      <xdr:row>15</xdr:row>
      <xdr:rowOff>625929</xdr:rowOff>
    </xdr:to>
    <xdr:sp macro="" textlink="">
      <xdr:nvSpPr>
        <xdr:cNvPr id="3" name="テキスト ボックス 2"/>
        <xdr:cNvSpPr txBox="1"/>
      </xdr:nvSpPr>
      <xdr:spPr>
        <a:xfrm>
          <a:off x="12553950" y="95250"/>
          <a:ext cx="3497037" cy="36929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408214</xdr:colOff>
      <xdr:row>16</xdr:row>
      <xdr:rowOff>489855</xdr:rowOff>
    </xdr:from>
    <xdr:to>
      <xdr:col>22</xdr:col>
      <xdr:colOff>421822</xdr:colOff>
      <xdr:row>18</xdr:row>
      <xdr:rowOff>231319</xdr:rowOff>
    </xdr:to>
    <xdr:sp macro="" textlink="">
      <xdr:nvSpPr>
        <xdr:cNvPr id="4" name="四角形吹き出し 3"/>
        <xdr:cNvSpPr/>
      </xdr:nvSpPr>
      <xdr:spPr>
        <a:xfrm>
          <a:off x="12676414" y="4366530"/>
          <a:ext cx="2756808" cy="1170214"/>
        </a:xfrm>
        <a:prstGeom prst="wedgeRectCallout">
          <a:avLst>
            <a:gd name="adj1" fmla="val -102349"/>
            <a:gd name="adj2" fmla="val -10671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130240</xdr:colOff>
      <xdr:row>19</xdr:row>
      <xdr:rowOff>54430</xdr:rowOff>
    </xdr:from>
    <xdr:to>
      <xdr:col>8</xdr:col>
      <xdr:colOff>830035</xdr:colOff>
      <xdr:row>19</xdr:row>
      <xdr:rowOff>707573</xdr:rowOff>
    </xdr:to>
    <xdr:sp macro="" textlink="">
      <xdr:nvSpPr>
        <xdr:cNvPr id="5" name="角丸四角形 4"/>
        <xdr:cNvSpPr/>
      </xdr:nvSpPr>
      <xdr:spPr>
        <a:xfrm>
          <a:off x="8331265" y="6074230"/>
          <a:ext cx="699795"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421822</xdr:colOff>
      <xdr:row>19</xdr:row>
      <xdr:rowOff>666752</xdr:rowOff>
    </xdr:from>
    <xdr:to>
      <xdr:col>22</xdr:col>
      <xdr:colOff>639534</xdr:colOff>
      <xdr:row>22</xdr:row>
      <xdr:rowOff>163285</xdr:rowOff>
    </xdr:to>
    <xdr:sp macro="" textlink="">
      <xdr:nvSpPr>
        <xdr:cNvPr id="6" name="線吹き出し 1 (枠付き) 5"/>
        <xdr:cNvSpPr/>
      </xdr:nvSpPr>
      <xdr:spPr>
        <a:xfrm>
          <a:off x="12690022" y="6686552"/>
          <a:ext cx="2960912" cy="1639658"/>
        </a:xfrm>
        <a:prstGeom prst="borderCallout1">
          <a:avLst>
            <a:gd name="adj1" fmla="val 47917"/>
            <a:gd name="adj2" fmla="val -714"/>
            <a:gd name="adj3" fmla="val -14731"/>
            <a:gd name="adj4" fmla="val -12464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40822</xdr:colOff>
      <xdr:row>22</xdr:row>
      <xdr:rowOff>54431</xdr:rowOff>
    </xdr:from>
    <xdr:to>
      <xdr:col>11</xdr:col>
      <xdr:colOff>585108</xdr:colOff>
      <xdr:row>22</xdr:row>
      <xdr:rowOff>653145</xdr:rowOff>
    </xdr:to>
    <xdr:sp macro="" textlink="">
      <xdr:nvSpPr>
        <xdr:cNvPr id="7" name="角丸四角形 6"/>
        <xdr:cNvSpPr/>
      </xdr:nvSpPr>
      <xdr:spPr>
        <a:xfrm>
          <a:off x="10337347" y="8217356"/>
          <a:ext cx="1153886"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435428</xdr:colOff>
      <xdr:row>23</xdr:row>
      <xdr:rowOff>68036</xdr:rowOff>
    </xdr:from>
    <xdr:to>
      <xdr:col>22</xdr:col>
      <xdr:colOff>585107</xdr:colOff>
      <xdr:row>25</xdr:row>
      <xdr:rowOff>340177</xdr:rowOff>
    </xdr:to>
    <xdr:sp macro="" textlink="">
      <xdr:nvSpPr>
        <xdr:cNvPr id="8" name="線吹き出し 1 (枠付き) 7"/>
        <xdr:cNvSpPr/>
      </xdr:nvSpPr>
      <xdr:spPr>
        <a:xfrm>
          <a:off x="12703628" y="8897711"/>
          <a:ext cx="2892879" cy="1653266"/>
        </a:xfrm>
        <a:prstGeom prst="borderCallout1">
          <a:avLst>
            <a:gd name="adj1" fmla="val 52138"/>
            <a:gd name="adj2" fmla="val -1916"/>
            <a:gd name="adj3" fmla="val -22148"/>
            <a:gd name="adj4" fmla="val -424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54429</xdr:colOff>
      <xdr:row>40</xdr:row>
      <xdr:rowOff>40821</xdr:rowOff>
    </xdr:from>
    <xdr:to>
      <xdr:col>11</xdr:col>
      <xdr:colOff>585107</xdr:colOff>
      <xdr:row>40</xdr:row>
      <xdr:rowOff>612321</xdr:rowOff>
    </xdr:to>
    <xdr:sp macro="" textlink="">
      <xdr:nvSpPr>
        <xdr:cNvPr id="9" name="角丸四角形 8"/>
        <xdr:cNvSpPr/>
      </xdr:nvSpPr>
      <xdr:spPr>
        <a:xfrm>
          <a:off x="10350954" y="17423946"/>
          <a:ext cx="11402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299357</xdr:colOff>
      <xdr:row>37</xdr:row>
      <xdr:rowOff>122464</xdr:rowOff>
    </xdr:from>
    <xdr:to>
      <xdr:col>22</xdr:col>
      <xdr:colOff>544286</xdr:colOff>
      <xdr:row>42</xdr:row>
      <xdr:rowOff>149678</xdr:rowOff>
    </xdr:to>
    <xdr:sp macro="" textlink="">
      <xdr:nvSpPr>
        <xdr:cNvPr id="10" name="線吹き出し 1 (枠付き) 9"/>
        <xdr:cNvSpPr/>
      </xdr:nvSpPr>
      <xdr:spPr>
        <a:xfrm>
          <a:off x="12567557" y="17000764"/>
          <a:ext cx="2988129" cy="1808389"/>
        </a:xfrm>
        <a:prstGeom prst="borderCallout1">
          <a:avLst>
            <a:gd name="adj1" fmla="val 50709"/>
            <a:gd name="adj2" fmla="val -816"/>
            <a:gd name="adj3" fmla="val 40421"/>
            <a:gd name="adj4" fmla="val -3626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299357</xdr:colOff>
      <xdr:row>42</xdr:row>
      <xdr:rowOff>421822</xdr:rowOff>
    </xdr:from>
    <xdr:to>
      <xdr:col>22</xdr:col>
      <xdr:colOff>353786</xdr:colOff>
      <xdr:row>44</xdr:row>
      <xdr:rowOff>54429</xdr:rowOff>
    </xdr:to>
    <xdr:sp macro="" textlink="">
      <xdr:nvSpPr>
        <xdr:cNvPr id="11" name="四角形吹き出し 10"/>
        <xdr:cNvSpPr/>
      </xdr:nvSpPr>
      <xdr:spPr>
        <a:xfrm>
          <a:off x="12567557" y="19081297"/>
          <a:ext cx="2797629" cy="908957"/>
        </a:xfrm>
        <a:prstGeom prst="wedgeRectCallout">
          <a:avLst>
            <a:gd name="adj1" fmla="val -70521"/>
            <a:gd name="adj2" fmla="val 64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43177</xdr:colOff>
      <xdr:row>73</xdr:row>
      <xdr:rowOff>122465</xdr:rowOff>
    </xdr:from>
    <xdr:to>
      <xdr:col>11</xdr:col>
      <xdr:colOff>571499</xdr:colOff>
      <xdr:row>73</xdr:row>
      <xdr:rowOff>693965</xdr:rowOff>
    </xdr:to>
    <xdr:sp macro="" textlink="">
      <xdr:nvSpPr>
        <xdr:cNvPr id="12" name="角丸四角形 11"/>
        <xdr:cNvSpPr/>
      </xdr:nvSpPr>
      <xdr:spPr>
        <a:xfrm>
          <a:off x="10339702" y="35012540"/>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299357</xdr:colOff>
      <xdr:row>69</xdr:row>
      <xdr:rowOff>231322</xdr:rowOff>
    </xdr:from>
    <xdr:to>
      <xdr:col>22</xdr:col>
      <xdr:colOff>544286</xdr:colOff>
      <xdr:row>75</xdr:row>
      <xdr:rowOff>163286</xdr:rowOff>
    </xdr:to>
    <xdr:sp macro="" textlink="">
      <xdr:nvSpPr>
        <xdr:cNvPr id="13" name="線吹き出し 1 (枠付き) 12"/>
        <xdr:cNvSpPr/>
      </xdr:nvSpPr>
      <xdr:spPr>
        <a:xfrm>
          <a:off x="12567557" y="34311772"/>
          <a:ext cx="2988129" cy="2341789"/>
        </a:xfrm>
        <a:prstGeom prst="borderCallout1">
          <a:avLst>
            <a:gd name="adj1" fmla="val 50709"/>
            <a:gd name="adj2" fmla="val -816"/>
            <a:gd name="adj3" fmla="val 44088"/>
            <a:gd name="adj4" fmla="val -3674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830036</xdr:colOff>
      <xdr:row>74</xdr:row>
      <xdr:rowOff>122464</xdr:rowOff>
    </xdr:from>
    <xdr:to>
      <xdr:col>3</xdr:col>
      <xdr:colOff>1170216</xdr:colOff>
      <xdr:row>78</xdr:row>
      <xdr:rowOff>666750</xdr:rowOff>
    </xdr:to>
    <xdr:sp macro="" textlink="">
      <xdr:nvSpPr>
        <xdr:cNvPr id="14" name="左中かっこ 13"/>
        <xdr:cNvSpPr/>
      </xdr:nvSpPr>
      <xdr:spPr>
        <a:xfrm>
          <a:off x="2354036" y="35812639"/>
          <a:ext cx="340180" cy="3744686"/>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149679</xdr:colOff>
      <xdr:row>75</xdr:row>
      <xdr:rowOff>571500</xdr:rowOff>
    </xdr:from>
    <xdr:to>
      <xdr:col>3</xdr:col>
      <xdr:colOff>707572</xdr:colOff>
      <xdr:row>77</xdr:row>
      <xdr:rowOff>489857</xdr:rowOff>
    </xdr:to>
    <xdr:sp macro="" textlink="">
      <xdr:nvSpPr>
        <xdr:cNvPr id="15" name="角丸四角形 14"/>
        <xdr:cNvSpPr/>
      </xdr:nvSpPr>
      <xdr:spPr>
        <a:xfrm>
          <a:off x="987879" y="37061775"/>
          <a:ext cx="1243693" cy="151855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7</xdr:col>
      <xdr:colOff>1660072</xdr:colOff>
      <xdr:row>74</xdr:row>
      <xdr:rowOff>326572</xdr:rowOff>
    </xdr:from>
    <xdr:to>
      <xdr:col>7</xdr:col>
      <xdr:colOff>3646715</xdr:colOff>
      <xdr:row>75</xdr:row>
      <xdr:rowOff>435429</xdr:rowOff>
    </xdr:to>
    <xdr:sp macro="" textlink="">
      <xdr:nvSpPr>
        <xdr:cNvPr id="16" name="四角形吹き出し 15"/>
        <xdr:cNvSpPr/>
      </xdr:nvSpPr>
      <xdr:spPr>
        <a:xfrm>
          <a:off x="5327197" y="36016747"/>
          <a:ext cx="1986643" cy="908957"/>
        </a:xfrm>
        <a:prstGeom prst="wedgeRectCallout">
          <a:avLst>
            <a:gd name="adj1" fmla="val -50853"/>
            <a:gd name="adj2" fmla="val -9801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住宅の職員だけでなく、連携先事業所の職員についても対象に含みます。</a:t>
          </a:r>
        </a:p>
      </xdr:txBody>
    </xdr:sp>
    <xdr:clientData/>
  </xdr:twoCellAnchor>
  <xdr:twoCellAnchor>
    <xdr:from>
      <xdr:col>10</xdr:col>
      <xdr:colOff>54429</xdr:colOff>
      <xdr:row>82</xdr:row>
      <xdr:rowOff>122464</xdr:rowOff>
    </xdr:from>
    <xdr:to>
      <xdr:col>11</xdr:col>
      <xdr:colOff>585107</xdr:colOff>
      <xdr:row>82</xdr:row>
      <xdr:rowOff>693964</xdr:rowOff>
    </xdr:to>
    <xdr:sp macro="" textlink="">
      <xdr:nvSpPr>
        <xdr:cNvPr id="17" name="角丸四角形 16"/>
        <xdr:cNvSpPr/>
      </xdr:nvSpPr>
      <xdr:spPr>
        <a:xfrm>
          <a:off x="10350954" y="42213439"/>
          <a:ext cx="11402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258536</xdr:colOff>
      <xdr:row>81</xdr:row>
      <xdr:rowOff>163286</xdr:rowOff>
    </xdr:from>
    <xdr:to>
      <xdr:col>22</xdr:col>
      <xdr:colOff>585108</xdr:colOff>
      <xdr:row>84</xdr:row>
      <xdr:rowOff>163286</xdr:rowOff>
    </xdr:to>
    <xdr:sp macro="" textlink="">
      <xdr:nvSpPr>
        <xdr:cNvPr id="18" name="線吹き出し 1 (枠付き) 17"/>
        <xdr:cNvSpPr/>
      </xdr:nvSpPr>
      <xdr:spPr>
        <a:xfrm>
          <a:off x="12526736" y="41454161"/>
          <a:ext cx="3069772" cy="2400300"/>
        </a:xfrm>
        <a:prstGeom prst="borderCallout1">
          <a:avLst>
            <a:gd name="adj1" fmla="val 50709"/>
            <a:gd name="adj2" fmla="val -816"/>
            <a:gd name="adj3" fmla="val 45875"/>
            <a:gd name="adj4" fmla="val -3572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81643</xdr:colOff>
      <xdr:row>79</xdr:row>
      <xdr:rowOff>40821</xdr:rowOff>
    </xdr:from>
    <xdr:to>
      <xdr:col>12</xdr:col>
      <xdr:colOff>530678</xdr:colOff>
      <xdr:row>81</xdr:row>
      <xdr:rowOff>762000</xdr:rowOff>
    </xdr:to>
    <xdr:sp macro="" textlink="">
      <xdr:nvSpPr>
        <xdr:cNvPr id="19" name="角丸四角形 18"/>
        <xdr:cNvSpPr/>
      </xdr:nvSpPr>
      <xdr:spPr>
        <a:xfrm>
          <a:off x="10378168" y="39731496"/>
          <a:ext cx="1668235" cy="2321379"/>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449035</xdr:colOff>
      <xdr:row>80</xdr:row>
      <xdr:rowOff>176893</xdr:rowOff>
    </xdr:from>
    <xdr:to>
      <xdr:col>20</xdr:col>
      <xdr:colOff>217714</xdr:colOff>
      <xdr:row>80</xdr:row>
      <xdr:rowOff>653143</xdr:rowOff>
    </xdr:to>
    <xdr:sp macro="" textlink="">
      <xdr:nvSpPr>
        <xdr:cNvPr id="20" name="線吹き出し 1 (枠付き) 19"/>
        <xdr:cNvSpPr/>
      </xdr:nvSpPr>
      <xdr:spPr>
        <a:xfrm>
          <a:off x="12717235" y="40667668"/>
          <a:ext cx="1140279"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68035</xdr:colOff>
      <xdr:row>84</xdr:row>
      <xdr:rowOff>40821</xdr:rowOff>
    </xdr:from>
    <xdr:to>
      <xdr:col>12</xdr:col>
      <xdr:colOff>517070</xdr:colOff>
      <xdr:row>86</xdr:row>
      <xdr:rowOff>762000</xdr:rowOff>
    </xdr:to>
    <xdr:sp macro="" textlink="">
      <xdr:nvSpPr>
        <xdr:cNvPr id="21" name="角丸四角形 20"/>
        <xdr:cNvSpPr/>
      </xdr:nvSpPr>
      <xdr:spPr>
        <a:xfrm>
          <a:off x="10364560" y="43731996"/>
          <a:ext cx="1668235" cy="2321379"/>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476250</xdr:colOff>
      <xdr:row>85</xdr:row>
      <xdr:rowOff>312965</xdr:rowOff>
    </xdr:from>
    <xdr:to>
      <xdr:col>20</xdr:col>
      <xdr:colOff>244929</xdr:colOff>
      <xdr:row>85</xdr:row>
      <xdr:rowOff>789215</xdr:rowOff>
    </xdr:to>
    <xdr:sp macro="" textlink="">
      <xdr:nvSpPr>
        <xdr:cNvPr id="22" name="線吹き出し 1 (枠付き) 21"/>
        <xdr:cNvSpPr/>
      </xdr:nvSpPr>
      <xdr:spPr>
        <a:xfrm>
          <a:off x="12744450" y="44804240"/>
          <a:ext cx="1140279"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54428</xdr:colOff>
      <xdr:row>87</xdr:row>
      <xdr:rowOff>95249</xdr:rowOff>
    </xdr:from>
    <xdr:to>
      <xdr:col>11</xdr:col>
      <xdr:colOff>557892</xdr:colOff>
      <xdr:row>87</xdr:row>
      <xdr:rowOff>666749</xdr:rowOff>
    </xdr:to>
    <xdr:sp macro="" textlink="">
      <xdr:nvSpPr>
        <xdr:cNvPr id="23" name="角丸四角形 22"/>
        <xdr:cNvSpPr/>
      </xdr:nvSpPr>
      <xdr:spPr>
        <a:xfrm>
          <a:off x="10350953" y="46186724"/>
          <a:ext cx="1113064"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272142</xdr:colOff>
      <xdr:row>86</xdr:row>
      <xdr:rowOff>204107</xdr:rowOff>
    </xdr:from>
    <xdr:to>
      <xdr:col>23</xdr:col>
      <xdr:colOff>258536</xdr:colOff>
      <xdr:row>89</xdr:row>
      <xdr:rowOff>0</xdr:rowOff>
    </xdr:to>
    <xdr:sp macro="" textlink="">
      <xdr:nvSpPr>
        <xdr:cNvPr id="24" name="線吹き出し 1 (枠付き) 23"/>
        <xdr:cNvSpPr/>
      </xdr:nvSpPr>
      <xdr:spPr>
        <a:xfrm>
          <a:off x="12540342" y="45495482"/>
          <a:ext cx="3415394" cy="2196193"/>
        </a:xfrm>
        <a:prstGeom prst="borderCallout1">
          <a:avLst>
            <a:gd name="adj1" fmla="val 50709"/>
            <a:gd name="adj2" fmla="val -816"/>
            <a:gd name="adj3" fmla="val 45071"/>
            <a:gd name="adj4" fmla="val -3218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54428</xdr:colOff>
      <xdr:row>46</xdr:row>
      <xdr:rowOff>68036</xdr:rowOff>
    </xdr:from>
    <xdr:to>
      <xdr:col>12</xdr:col>
      <xdr:colOff>557892</xdr:colOff>
      <xdr:row>48</xdr:row>
      <xdr:rowOff>612322</xdr:rowOff>
    </xdr:to>
    <xdr:sp macro="" textlink="">
      <xdr:nvSpPr>
        <xdr:cNvPr id="25" name="角丸四角形 24"/>
        <xdr:cNvSpPr/>
      </xdr:nvSpPr>
      <xdr:spPr>
        <a:xfrm>
          <a:off x="10350953" y="21280211"/>
          <a:ext cx="1722664" cy="182063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312964</xdr:colOff>
      <xdr:row>45</xdr:row>
      <xdr:rowOff>272143</xdr:rowOff>
    </xdr:from>
    <xdr:to>
      <xdr:col>23</xdr:col>
      <xdr:colOff>380999</xdr:colOff>
      <xdr:row>51</xdr:row>
      <xdr:rowOff>244930</xdr:rowOff>
    </xdr:to>
    <xdr:sp macro="" textlink="">
      <xdr:nvSpPr>
        <xdr:cNvPr id="26" name="線吹き出し 1 (枠付き) 25"/>
        <xdr:cNvSpPr/>
      </xdr:nvSpPr>
      <xdr:spPr>
        <a:xfrm>
          <a:off x="12581164" y="20846143"/>
          <a:ext cx="3497035" cy="3801837"/>
        </a:xfrm>
        <a:prstGeom prst="borderCallout1">
          <a:avLst>
            <a:gd name="adj1" fmla="val 44143"/>
            <a:gd name="adj2" fmla="val -518"/>
            <a:gd name="adj3" fmla="val 31417"/>
            <a:gd name="adj4" fmla="val -1549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ｆ</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上記以外の診療所と連携しており、併設・近接している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ｇ</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訪問看護ステーションと連携しているが、併設・近接していない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サテライト訪問看護ステーションとは連携していない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40821</xdr:colOff>
      <xdr:row>100</xdr:row>
      <xdr:rowOff>81642</xdr:rowOff>
    </xdr:from>
    <xdr:to>
      <xdr:col>11</xdr:col>
      <xdr:colOff>544286</xdr:colOff>
      <xdr:row>100</xdr:row>
      <xdr:rowOff>653142</xdr:rowOff>
    </xdr:to>
    <xdr:sp macro="" textlink="">
      <xdr:nvSpPr>
        <xdr:cNvPr id="27" name="角丸四角形 26"/>
        <xdr:cNvSpPr/>
      </xdr:nvSpPr>
      <xdr:spPr>
        <a:xfrm>
          <a:off x="10337346" y="51735717"/>
          <a:ext cx="1113065"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244928</xdr:colOff>
      <xdr:row>96</xdr:row>
      <xdr:rowOff>122465</xdr:rowOff>
    </xdr:from>
    <xdr:to>
      <xdr:col>23</xdr:col>
      <xdr:colOff>244929</xdr:colOff>
      <xdr:row>102</xdr:row>
      <xdr:rowOff>217714</xdr:rowOff>
    </xdr:to>
    <xdr:sp macro="" textlink="">
      <xdr:nvSpPr>
        <xdr:cNvPr id="28" name="線吹き出し 1 (枠付き) 27"/>
        <xdr:cNvSpPr/>
      </xdr:nvSpPr>
      <xdr:spPr>
        <a:xfrm>
          <a:off x="12513128" y="50966915"/>
          <a:ext cx="3429001" cy="2419349"/>
        </a:xfrm>
        <a:prstGeom prst="borderCallout1">
          <a:avLst>
            <a:gd name="adj1" fmla="val 50709"/>
            <a:gd name="adj2" fmla="val -816"/>
            <a:gd name="adj3" fmla="val 43615"/>
            <a:gd name="adj4" fmla="val -3247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54428</xdr:colOff>
      <xdr:row>102</xdr:row>
      <xdr:rowOff>81643</xdr:rowOff>
    </xdr:from>
    <xdr:to>
      <xdr:col>11</xdr:col>
      <xdr:colOff>557892</xdr:colOff>
      <xdr:row>102</xdr:row>
      <xdr:rowOff>653143</xdr:rowOff>
    </xdr:to>
    <xdr:sp macro="" textlink="">
      <xdr:nvSpPr>
        <xdr:cNvPr id="29" name="角丸四角形 28"/>
        <xdr:cNvSpPr/>
      </xdr:nvSpPr>
      <xdr:spPr>
        <a:xfrm>
          <a:off x="10350953" y="53250193"/>
          <a:ext cx="1113064"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272142</xdr:colOff>
      <xdr:row>102</xdr:row>
      <xdr:rowOff>544285</xdr:rowOff>
    </xdr:from>
    <xdr:to>
      <xdr:col>23</xdr:col>
      <xdr:colOff>272142</xdr:colOff>
      <xdr:row>105</xdr:row>
      <xdr:rowOff>707571</xdr:rowOff>
    </xdr:to>
    <xdr:sp macro="" textlink="">
      <xdr:nvSpPr>
        <xdr:cNvPr id="30" name="線吹き出し 1 (枠付き) 29"/>
        <xdr:cNvSpPr/>
      </xdr:nvSpPr>
      <xdr:spPr>
        <a:xfrm>
          <a:off x="12540342" y="53712835"/>
          <a:ext cx="3429000" cy="2411186"/>
        </a:xfrm>
        <a:prstGeom prst="borderCallout1">
          <a:avLst>
            <a:gd name="adj1" fmla="val 50709"/>
            <a:gd name="adj2" fmla="val -816"/>
            <a:gd name="adj3" fmla="val 2937"/>
            <a:gd name="adj4" fmla="val -3351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68036</xdr:colOff>
      <xdr:row>106</xdr:row>
      <xdr:rowOff>108856</xdr:rowOff>
    </xdr:from>
    <xdr:to>
      <xdr:col>11</xdr:col>
      <xdr:colOff>544286</xdr:colOff>
      <xdr:row>106</xdr:row>
      <xdr:rowOff>680356</xdr:rowOff>
    </xdr:to>
    <xdr:sp macro="" textlink="">
      <xdr:nvSpPr>
        <xdr:cNvPr id="31" name="角丸四角形 30"/>
        <xdr:cNvSpPr/>
      </xdr:nvSpPr>
      <xdr:spPr>
        <a:xfrm>
          <a:off x="10364561" y="56258731"/>
          <a:ext cx="1085850"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258536</xdr:colOff>
      <xdr:row>106</xdr:row>
      <xdr:rowOff>462643</xdr:rowOff>
    </xdr:from>
    <xdr:to>
      <xdr:col>23</xdr:col>
      <xdr:colOff>258537</xdr:colOff>
      <xdr:row>109</xdr:row>
      <xdr:rowOff>435429</xdr:rowOff>
    </xdr:to>
    <xdr:sp macro="" textlink="">
      <xdr:nvSpPr>
        <xdr:cNvPr id="32" name="線吹き出し 1 (枠付き) 31"/>
        <xdr:cNvSpPr/>
      </xdr:nvSpPr>
      <xdr:spPr>
        <a:xfrm>
          <a:off x="12526736" y="56612518"/>
          <a:ext cx="3429001" cy="2401661"/>
        </a:xfrm>
        <a:prstGeom prst="borderCallout1">
          <a:avLst>
            <a:gd name="adj1" fmla="val 50709"/>
            <a:gd name="adj2" fmla="val -816"/>
            <a:gd name="adj3" fmla="val -4972"/>
            <a:gd name="adj4" fmla="val -3287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54429</xdr:colOff>
      <xdr:row>129</xdr:row>
      <xdr:rowOff>40822</xdr:rowOff>
    </xdr:from>
    <xdr:to>
      <xdr:col>11</xdr:col>
      <xdr:colOff>585108</xdr:colOff>
      <xdr:row>129</xdr:row>
      <xdr:rowOff>612322</xdr:rowOff>
    </xdr:to>
    <xdr:sp macro="" textlink="">
      <xdr:nvSpPr>
        <xdr:cNvPr id="33" name="角丸四角形 32"/>
        <xdr:cNvSpPr/>
      </xdr:nvSpPr>
      <xdr:spPr>
        <a:xfrm>
          <a:off x="10350954" y="68982772"/>
          <a:ext cx="1140279" cy="57150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272143</xdr:colOff>
      <xdr:row>129</xdr:row>
      <xdr:rowOff>231322</xdr:rowOff>
    </xdr:from>
    <xdr:to>
      <xdr:col>20</xdr:col>
      <xdr:colOff>381000</xdr:colOff>
      <xdr:row>130</xdr:row>
      <xdr:rowOff>54429</xdr:rowOff>
    </xdr:to>
    <xdr:sp macro="" textlink="">
      <xdr:nvSpPr>
        <xdr:cNvPr id="34" name="線吹き出し 1 (枠付き) 33"/>
        <xdr:cNvSpPr/>
      </xdr:nvSpPr>
      <xdr:spPr>
        <a:xfrm>
          <a:off x="12540343" y="69173272"/>
          <a:ext cx="1480457" cy="480332"/>
        </a:xfrm>
        <a:prstGeom prst="borderCallout1">
          <a:avLst>
            <a:gd name="adj1" fmla="val 51717"/>
            <a:gd name="adj2" fmla="val -1785"/>
            <a:gd name="adj3" fmla="val 11841"/>
            <a:gd name="adj4" fmla="val -70784"/>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40822</xdr:colOff>
      <xdr:row>131</xdr:row>
      <xdr:rowOff>27215</xdr:rowOff>
    </xdr:from>
    <xdr:to>
      <xdr:col>11</xdr:col>
      <xdr:colOff>557893</xdr:colOff>
      <xdr:row>131</xdr:row>
      <xdr:rowOff>598715</xdr:rowOff>
    </xdr:to>
    <xdr:sp macro="" textlink="">
      <xdr:nvSpPr>
        <xdr:cNvPr id="35" name="角丸四角形 34"/>
        <xdr:cNvSpPr/>
      </xdr:nvSpPr>
      <xdr:spPr>
        <a:xfrm>
          <a:off x="10337347" y="70283615"/>
          <a:ext cx="11266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272143</xdr:colOff>
      <xdr:row>130</xdr:row>
      <xdr:rowOff>326570</xdr:rowOff>
    </xdr:from>
    <xdr:to>
      <xdr:col>23</xdr:col>
      <xdr:colOff>272143</xdr:colOff>
      <xdr:row>134</xdr:row>
      <xdr:rowOff>122462</xdr:rowOff>
    </xdr:to>
    <xdr:sp macro="" textlink="">
      <xdr:nvSpPr>
        <xdr:cNvPr id="36" name="線吹き出し 1 (枠付き) 35"/>
        <xdr:cNvSpPr/>
      </xdr:nvSpPr>
      <xdr:spPr>
        <a:xfrm>
          <a:off x="12540343" y="69925745"/>
          <a:ext cx="3429000" cy="2424792"/>
        </a:xfrm>
        <a:prstGeom prst="borderCallout1">
          <a:avLst>
            <a:gd name="adj1" fmla="val 50709"/>
            <a:gd name="adj2" fmla="val -816"/>
            <a:gd name="adj3" fmla="val 24971"/>
            <a:gd name="adj4" fmla="val -3191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285750</xdr:colOff>
      <xdr:row>134</xdr:row>
      <xdr:rowOff>380999</xdr:rowOff>
    </xdr:from>
    <xdr:to>
      <xdr:col>23</xdr:col>
      <xdr:colOff>204108</xdr:colOff>
      <xdr:row>137</xdr:row>
      <xdr:rowOff>612319</xdr:rowOff>
    </xdr:to>
    <xdr:sp macro="" textlink="">
      <xdr:nvSpPr>
        <xdr:cNvPr id="37" name="四角形吹き出し 36"/>
        <xdr:cNvSpPr/>
      </xdr:nvSpPr>
      <xdr:spPr>
        <a:xfrm>
          <a:off x="12553950" y="72609074"/>
          <a:ext cx="3347358" cy="2202995"/>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653143</xdr:colOff>
      <xdr:row>139</xdr:row>
      <xdr:rowOff>0</xdr:rowOff>
    </xdr:from>
    <xdr:to>
      <xdr:col>20</xdr:col>
      <xdr:colOff>81644</xdr:colOff>
      <xdr:row>140</xdr:row>
      <xdr:rowOff>13607</xdr:rowOff>
    </xdr:to>
    <xdr:sp macro="" textlink="">
      <xdr:nvSpPr>
        <xdr:cNvPr id="38" name="角丸四角形 37"/>
        <xdr:cNvSpPr/>
      </xdr:nvSpPr>
      <xdr:spPr>
        <a:xfrm>
          <a:off x="12921343" y="75514200"/>
          <a:ext cx="800101" cy="67083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585107</xdr:colOff>
      <xdr:row>139</xdr:row>
      <xdr:rowOff>333375</xdr:rowOff>
    </xdr:from>
    <xdr:to>
      <xdr:col>15</xdr:col>
      <xdr:colOff>653143</xdr:colOff>
      <xdr:row>139</xdr:row>
      <xdr:rowOff>367391</xdr:rowOff>
    </xdr:to>
    <xdr:cxnSp macro="">
      <xdr:nvCxnSpPr>
        <xdr:cNvPr id="39" name="直線コネクタ 38"/>
        <xdr:cNvCxnSpPr>
          <a:endCxn id="38" idx="1"/>
        </xdr:cNvCxnSpPr>
      </xdr:nvCxnSpPr>
      <xdr:spPr>
        <a:xfrm flipV="1">
          <a:off x="12100832" y="75847575"/>
          <a:ext cx="820511"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54428</xdr:colOff>
      <xdr:row>139</xdr:row>
      <xdr:rowOff>54429</xdr:rowOff>
    </xdr:from>
    <xdr:to>
      <xdr:col>12</xdr:col>
      <xdr:colOff>571499</xdr:colOff>
      <xdr:row>139</xdr:row>
      <xdr:rowOff>625929</xdr:rowOff>
    </xdr:to>
    <xdr:sp macro="" textlink="">
      <xdr:nvSpPr>
        <xdr:cNvPr id="40" name="角丸四角形 39"/>
        <xdr:cNvSpPr/>
      </xdr:nvSpPr>
      <xdr:spPr>
        <a:xfrm>
          <a:off x="11570153" y="75568629"/>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285750</xdr:colOff>
      <xdr:row>140</xdr:row>
      <xdr:rowOff>231322</xdr:rowOff>
    </xdr:from>
    <xdr:to>
      <xdr:col>23</xdr:col>
      <xdr:colOff>340179</xdr:colOff>
      <xdr:row>142</xdr:row>
      <xdr:rowOff>489859</xdr:rowOff>
    </xdr:to>
    <xdr:sp macro="" textlink="">
      <xdr:nvSpPr>
        <xdr:cNvPr id="41" name="線吹き出し 1 (枠付き) 40"/>
        <xdr:cNvSpPr/>
      </xdr:nvSpPr>
      <xdr:spPr>
        <a:xfrm>
          <a:off x="12553950" y="76402747"/>
          <a:ext cx="3483429" cy="1572987"/>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54428</xdr:colOff>
      <xdr:row>89</xdr:row>
      <xdr:rowOff>68036</xdr:rowOff>
    </xdr:from>
    <xdr:to>
      <xdr:col>12</xdr:col>
      <xdr:colOff>503463</xdr:colOff>
      <xdr:row>91</xdr:row>
      <xdr:rowOff>721179</xdr:rowOff>
    </xdr:to>
    <xdr:sp macro="" textlink="">
      <xdr:nvSpPr>
        <xdr:cNvPr id="42" name="角丸四角形 41"/>
        <xdr:cNvSpPr/>
      </xdr:nvSpPr>
      <xdr:spPr>
        <a:xfrm>
          <a:off x="10350953" y="47759711"/>
          <a:ext cx="1668235" cy="2253343"/>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462641</xdr:colOff>
      <xdr:row>90</xdr:row>
      <xdr:rowOff>108855</xdr:rowOff>
    </xdr:from>
    <xdr:to>
      <xdr:col>20</xdr:col>
      <xdr:colOff>231320</xdr:colOff>
      <xdr:row>90</xdr:row>
      <xdr:rowOff>625929</xdr:rowOff>
    </xdr:to>
    <xdr:sp macro="" textlink="">
      <xdr:nvSpPr>
        <xdr:cNvPr id="43" name="線吹き出し 1 (枠付き) 42"/>
        <xdr:cNvSpPr/>
      </xdr:nvSpPr>
      <xdr:spPr>
        <a:xfrm>
          <a:off x="12730841" y="48600630"/>
          <a:ext cx="1140279" cy="517074"/>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122464</xdr:rowOff>
    </xdr:from>
    <xdr:to>
      <xdr:col>11</xdr:col>
      <xdr:colOff>95251</xdr:colOff>
      <xdr:row>5</xdr:row>
      <xdr:rowOff>108856</xdr:rowOff>
    </xdr:to>
    <xdr:sp macro="" textlink="">
      <xdr:nvSpPr>
        <xdr:cNvPr id="2" name="四角形吹き出し 1"/>
        <xdr:cNvSpPr/>
      </xdr:nvSpPr>
      <xdr:spPr>
        <a:xfrm>
          <a:off x="8201025" y="122464"/>
          <a:ext cx="2800351" cy="1119867"/>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15</xdr:col>
      <xdr:colOff>258536</xdr:colOff>
      <xdr:row>0</xdr:row>
      <xdr:rowOff>122465</xdr:rowOff>
    </xdr:from>
    <xdr:to>
      <xdr:col>23</xdr:col>
      <xdr:colOff>326573</xdr:colOff>
      <xdr:row>16</xdr:row>
      <xdr:rowOff>27215</xdr:rowOff>
    </xdr:to>
    <xdr:sp macro="" textlink="">
      <xdr:nvSpPr>
        <xdr:cNvPr id="3" name="テキスト ボックス 2"/>
        <xdr:cNvSpPr txBox="1"/>
      </xdr:nvSpPr>
      <xdr:spPr>
        <a:xfrm>
          <a:off x="12526736" y="122465"/>
          <a:ext cx="3497037" cy="3781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530678</xdr:colOff>
      <xdr:row>16</xdr:row>
      <xdr:rowOff>435428</xdr:rowOff>
    </xdr:from>
    <xdr:to>
      <xdr:col>22</xdr:col>
      <xdr:colOff>544286</xdr:colOff>
      <xdr:row>18</xdr:row>
      <xdr:rowOff>176892</xdr:rowOff>
    </xdr:to>
    <xdr:sp macro="" textlink="">
      <xdr:nvSpPr>
        <xdr:cNvPr id="4" name="四角形吹き出し 3"/>
        <xdr:cNvSpPr/>
      </xdr:nvSpPr>
      <xdr:spPr>
        <a:xfrm>
          <a:off x="12798878" y="4312103"/>
          <a:ext cx="2756808" cy="1170214"/>
        </a:xfrm>
        <a:prstGeom prst="wedgeRectCallout">
          <a:avLst>
            <a:gd name="adj1" fmla="val -102349"/>
            <a:gd name="adj2" fmla="val -10671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95250</xdr:colOff>
      <xdr:row>18</xdr:row>
      <xdr:rowOff>40821</xdr:rowOff>
    </xdr:from>
    <xdr:to>
      <xdr:col>8</xdr:col>
      <xdr:colOff>775607</xdr:colOff>
      <xdr:row>18</xdr:row>
      <xdr:rowOff>693964</xdr:rowOff>
    </xdr:to>
    <xdr:sp macro="" textlink="">
      <xdr:nvSpPr>
        <xdr:cNvPr id="5" name="角丸四角形 4"/>
        <xdr:cNvSpPr/>
      </xdr:nvSpPr>
      <xdr:spPr>
        <a:xfrm>
          <a:off x="8296275" y="5346246"/>
          <a:ext cx="680357"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367390</xdr:colOff>
      <xdr:row>19</xdr:row>
      <xdr:rowOff>585107</xdr:rowOff>
    </xdr:from>
    <xdr:to>
      <xdr:col>22</xdr:col>
      <xdr:colOff>503462</xdr:colOff>
      <xdr:row>21</xdr:row>
      <xdr:rowOff>666749</xdr:rowOff>
    </xdr:to>
    <xdr:sp macro="" textlink="">
      <xdr:nvSpPr>
        <xdr:cNvPr id="6" name="線吹き出し 1 (枠付き) 5"/>
        <xdr:cNvSpPr/>
      </xdr:nvSpPr>
      <xdr:spPr>
        <a:xfrm>
          <a:off x="12635590" y="6604907"/>
          <a:ext cx="2879272" cy="1510392"/>
        </a:xfrm>
        <a:prstGeom prst="borderCallout1">
          <a:avLst>
            <a:gd name="adj1" fmla="val 47917"/>
            <a:gd name="adj2" fmla="val -714"/>
            <a:gd name="adj3" fmla="val -57242"/>
            <a:gd name="adj4" fmla="val -12738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27214</xdr:colOff>
      <xdr:row>22</xdr:row>
      <xdr:rowOff>40822</xdr:rowOff>
    </xdr:from>
    <xdr:to>
      <xdr:col>11</xdr:col>
      <xdr:colOff>571500</xdr:colOff>
      <xdr:row>22</xdr:row>
      <xdr:rowOff>639536</xdr:rowOff>
    </xdr:to>
    <xdr:sp macro="" textlink="">
      <xdr:nvSpPr>
        <xdr:cNvPr id="7" name="角丸四角形 6"/>
        <xdr:cNvSpPr/>
      </xdr:nvSpPr>
      <xdr:spPr>
        <a:xfrm>
          <a:off x="10323739" y="8203747"/>
          <a:ext cx="1153886"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421820</xdr:colOff>
      <xdr:row>23</xdr:row>
      <xdr:rowOff>54427</xdr:rowOff>
    </xdr:from>
    <xdr:to>
      <xdr:col>22</xdr:col>
      <xdr:colOff>571499</xdr:colOff>
      <xdr:row>25</xdr:row>
      <xdr:rowOff>326568</xdr:rowOff>
    </xdr:to>
    <xdr:sp macro="" textlink="">
      <xdr:nvSpPr>
        <xdr:cNvPr id="8" name="線吹き出し 1 (枠付き) 7"/>
        <xdr:cNvSpPr/>
      </xdr:nvSpPr>
      <xdr:spPr>
        <a:xfrm>
          <a:off x="12690020" y="8884102"/>
          <a:ext cx="2892879" cy="1653266"/>
        </a:xfrm>
        <a:prstGeom prst="borderCallout1">
          <a:avLst>
            <a:gd name="adj1" fmla="val 52138"/>
            <a:gd name="adj2" fmla="val -1916"/>
            <a:gd name="adj3" fmla="val -22148"/>
            <a:gd name="adj4" fmla="val -424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54428</xdr:colOff>
      <xdr:row>40</xdr:row>
      <xdr:rowOff>40821</xdr:rowOff>
    </xdr:from>
    <xdr:to>
      <xdr:col>11</xdr:col>
      <xdr:colOff>585106</xdr:colOff>
      <xdr:row>40</xdr:row>
      <xdr:rowOff>612321</xdr:rowOff>
    </xdr:to>
    <xdr:sp macro="" textlink="">
      <xdr:nvSpPr>
        <xdr:cNvPr id="9" name="角丸四角形 8"/>
        <xdr:cNvSpPr/>
      </xdr:nvSpPr>
      <xdr:spPr>
        <a:xfrm>
          <a:off x="10350953" y="17423946"/>
          <a:ext cx="11402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299356</xdr:colOff>
      <xdr:row>37</xdr:row>
      <xdr:rowOff>122464</xdr:rowOff>
    </xdr:from>
    <xdr:to>
      <xdr:col>22</xdr:col>
      <xdr:colOff>544285</xdr:colOff>
      <xdr:row>42</xdr:row>
      <xdr:rowOff>149678</xdr:rowOff>
    </xdr:to>
    <xdr:sp macro="" textlink="">
      <xdr:nvSpPr>
        <xdr:cNvPr id="10" name="線吹き出し 1 (枠付き) 9"/>
        <xdr:cNvSpPr/>
      </xdr:nvSpPr>
      <xdr:spPr>
        <a:xfrm>
          <a:off x="12567556" y="17000764"/>
          <a:ext cx="2988129" cy="1808389"/>
        </a:xfrm>
        <a:prstGeom prst="borderCallout1">
          <a:avLst>
            <a:gd name="adj1" fmla="val 50709"/>
            <a:gd name="adj2" fmla="val -816"/>
            <a:gd name="adj3" fmla="val 40421"/>
            <a:gd name="adj4" fmla="val -3626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367393</xdr:colOff>
      <xdr:row>57</xdr:row>
      <xdr:rowOff>13607</xdr:rowOff>
    </xdr:from>
    <xdr:to>
      <xdr:col>22</xdr:col>
      <xdr:colOff>421822</xdr:colOff>
      <xdr:row>58</xdr:row>
      <xdr:rowOff>517070</xdr:rowOff>
    </xdr:to>
    <xdr:sp macro="" textlink="">
      <xdr:nvSpPr>
        <xdr:cNvPr id="11" name="四角形吹き出し 10"/>
        <xdr:cNvSpPr/>
      </xdr:nvSpPr>
      <xdr:spPr>
        <a:xfrm>
          <a:off x="12635593" y="28245707"/>
          <a:ext cx="2797629" cy="1141638"/>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10</xdr:col>
      <xdr:colOff>54428</xdr:colOff>
      <xdr:row>49</xdr:row>
      <xdr:rowOff>54429</xdr:rowOff>
    </xdr:from>
    <xdr:to>
      <xdr:col>12</xdr:col>
      <xdr:colOff>557892</xdr:colOff>
      <xdr:row>51</xdr:row>
      <xdr:rowOff>598715</xdr:rowOff>
    </xdr:to>
    <xdr:sp macro="" textlink="">
      <xdr:nvSpPr>
        <xdr:cNvPr id="12" name="角丸四角形 11"/>
        <xdr:cNvSpPr/>
      </xdr:nvSpPr>
      <xdr:spPr>
        <a:xfrm>
          <a:off x="10350953" y="23181129"/>
          <a:ext cx="1722664" cy="182063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421820</xdr:colOff>
      <xdr:row>48</xdr:row>
      <xdr:rowOff>258536</xdr:rowOff>
    </xdr:from>
    <xdr:to>
      <xdr:col>23</xdr:col>
      <xdr:colOff>380999</xdr:colOff>
      <xdr:row>54</xdr:row>
      <xdr:rowOff>231323</xdr:rowOff>
    </xdr:to>
    <xdr:sp macro="" textlink="">
      <xdr:nvSpPr>
        <xdr:cNvPr id="13" name="線吹き出し 1 (枠付き) 12"/>
        <xdr:cNvSpPr/>
      </xdr:nvSpPr>
      <xdr:spPr>
        <a:xfrm>
          <a:off x="12690020" y="22747061"/>
          <a:ext cx="3388179" cy="3801837"/>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訪問介護と連携しており、併設・近接している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b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夜間対応型訪問介護と連携しているが、併設・近接していない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訪問入浴介護とは連携していない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843644</xdr:colOff>
      <xdr:row>78</xdr:row>
      <xdr:rowOff>789215</xdr:rowOff>
    </xdr:from>
    <xdr:to>
      <xdr:col>3</xdr:col>
      <xdr:colOff>1183824</xdr:colOff>
      <xdr:row>81</xdr:row>
      <xdr:rowOff>707572</xdr:rowOff>
    </xdr:to>
    <xdr:sp macro="" textlink="">
      <xdr:nvSpPr>
        <xdr:cNvPr id="14" name="左中かっこ 13"/>
        <xdr:cNvSpPr/>
      </xdr:nvSpPr>
      <xdr:spPr>
        <a:xfrm>
          <a:off x="2367644" y="39679790"/>
          <a:ext cx="340180" cy="2318657"/>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176893</xdr:colOff>
      <xdr:row>79</xdr:row>
      <xdr:rowOff>258533</xdr:rowOff>
    </xdr:from>
    <xdr:to>
      <xdr:col>3</xdr:col>
      <xdr:colOff>734786</xdr:colOff>
      <xdr:row>81</xdr:row>
      <xdr:rowOff>449034</xdr:rowOff>
    </xdr:to>
    <xdr:sp macro="" textlink="">
      <xdr:nvSpPr>
        <xdr:cNvPr id="15" name="角丸四角形 14"/>
        <xdr:cNvSpPr/>
      </xdr:nvSpPr>
      <xdr:spPr>
        <a:xfrm>
          <a:off x="1015093" y="39949208"/>
          <a:ext cx="1243693" cy="1790701"/>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40822</xdr:colOff>
      <xdr:row>73</xdr:row>
      <xdr:rowOff>149679</xdr:rowOff>
    </xdr:from>
    <xdr:to>
      <xdr:col>11</xdr:col>
      <xdr:colOff>569144</xdr:colOff>
      <xdr:row>73</xdr:row>
      <xdr:rowOff>721179</xdr:rowOff>
    </xdr:to>
    <xdr:sp macro="" textlink="">
      <xdr:nvSpPr>
        <xdr:cNvPr id="16" name="角丸四角形 15"/>
        <xdr:cNvSpPr/>
      </xdr:nvSpPr>
      <xdr:spPr>
        <a:xfrm>
          <a:off x="10337347" y="35039754"/>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297002</xdr:colOff>
      <xdr:row>69</xdr:row>
      <xdr:rowOff>258536</xdr:rowOff>
    </xdr:from>
    <xdr:to>
      <xdr:col>23</xdr:col>
      <xdr:colOff>231322</xdr:colOff>
      <xdr:row>75</xdr:row>
      <xdr:rowOff>190500</xdr:rowOff>
    </xdr:to>
    <xdr:sp macro="" textlink="">
      <xdr:nvSpPr>
        <xdr:cNvPr id="17" name="線吹き出し 1 (枠付き) 16"/>
        <xdr:cNvSpPr/>
      </xdr:nvSpPr>
      <xdr:spPr>
        <a:xfrm>
          <a:off x="12565202" y="34338986"/>
          <a:ext cx="3363320" cy="2341789"/>
        </a:xfrm>
        <a:prstGeom prst="borderCallout1">
          <a:avLst>
            <a:gd name="adj1" fmla="val 50709"/>
            <a:gd name="adj2" fmla="val -816"/>
            <a:gd name="adj3" fmla="val 41181"/>
            <a:gd name="adj4" fmla="val -3266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68035</xdr:colOff>
      <xdr:row>74</xdr:row>
      <xdr:rowOff>108856</xdr:rowOff>
    </xdr:from>
    <xdr:to>
      <xdr:col>12</xdr:col>
      <xdr:colOff>517070</xdr:colOff>
      <xdr:row>78</xdr:row>
      <xdr:rowOff>721178</xdr:rowOff>
    </xdr:to>
    <xdr:sp macro="" textlink="">
      <xdr:nvSpPr>
        <xdr:cNvPr id="18" name="角丸四角形 17"/>
        <xdr:cNvSpPr/>
      </xdr:nvSpPr>
      <xdr:spPr>
        <a:xfrm>
          <a:off x="10364560" y="35799031"/>
          <a:ext cx="1668235" cy="381272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476248</xdr:colOff>
      <xdr:row>75</xdr:row>
      <xdr:rowOff>734786</xdr:rowOff>
    </xdr:from>
    <xdr:to>
      <xdr:col>20</xdr:col>
      <xdr:colOff>244927</xdr:colOff>
      <xdr:row>76</xdr:row>
      <xdr:rowOff>408214</xdr:rowOff>
    </xdr:to>
    <xdr:sp macro="" textlink="">
      <xdr:nvSpPr>
        <xdr:cNvPr id="19" name="線吹き出し 1 (枠付き) 18"/>
        <xdr:cNvSpPr/>
      </xdr:nvSpPr>
      <xdr:spPr>
        <a:xfrm>
          <a:off x="12744448" y="37225061"/>
          <a:ext cx="1140279" cy="473528"/>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95250</xdr:colOff>
      <xdr:row>83</xdr:row>
      <xdr:rowOff>54430</xdr:rowOff>
    </xdr:from>
    <xdr:to>
      <xdr:col>12</xdr:col>
      <xdr:colOff>544285</xdr:colOff>
      <xdr:row>83</xdr:row>
      <xdr:rowOff>734786</xdr:rowOff>
    </xdr:to>
    <xdr:sp macro="" textlink="">
      <xdr:nvSpPr>
        <xdr:cNvPr id="20" name="角丸四角形 19"/>
        <xdr:cNvSpPr/>
      </xdr:nvSpPr>
      <xdr:spPr>
        <a:xfrm>
          <a:off x="10391775" y="42945505"/>
          <a:ext cx="1668235" cy="68035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476249</xdr:colOff>
      <xdr:row>83</xdr:row>
      <xdr:rowOff>299357</xdr:rowOff>
    </xdr:from>
    <xdr:to>
      <xdr:col>20</xdr:col>
      <xdr:colOff>244928</xdr:colOff>
      <xdr:row>83</xdr:row>
      <xdr:rowOff>775607</xdr:rowOff>
    </xdr:to>
    <xdr:sp macro="" textlink="">
      <xdr:nvSpPr>
        <xdr:cNvPr id="21" name="線吹き出し 1 (枠付き) 20"/>
        <xdr:cNvSpPr/>
      </xdr:nvSpPr>
      <xdr:spPr>
        <a:xfrm>
          <a:off x="12744449" y="43190432"/>
          <a:ext cx="1140279"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40821</xdr:colOff>
      <xdr:row>82</xdr:row>
      <xdr:rowOff>108856</xdr:rowOff>
    </xdr:from>
    <xdr:to>
      <xdr:col>11</xdr:col>
      <xdr:colOff>569143</xdr:colOff>
      <xdr:row>82</xdr:row>
      <xdr:rowOff>680356</xdr:rowOff>
    </xdr:to>
    <xdr:sp macro="" textlink="">
      <xdr:nvSpPr>
        <xdr:cNvPr id="22" name="角丸四角形 21"/>
        <xdr:cNvSpPr/>
      </xdr:nvSpPr>
      <xdr:spPr>
        <a:xfrm>
          <a:off x="10337346" y="42199831"/>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256180</xdr:colOff>
      <xdr:row>79</xdr:row>
      <xdr:rowOff>204106</xdr:rowOff>
    </xdr:from>
    <xdr:to>
      <xdr:col>23</xdr:col>
      <xdr:colOff>190500</xdr:colOff>
      <xdr:row>82</xdr:row>
      <xdr:rowOff>136070</xdr:rowOff>
    </xdr:to>
    <xdr:sp macro="" textlink="">
      <xdr:nvSpPr>
        <xdr:cNvPr id="23" name="線吹き出し 1 (枠付き) 22"/>
        <xdr:cNvSpPr/>
      </xdr:nvSpPr>
      <xdr:spPr>
        <a:xfrm>
          <a:off x="12524380" y="39894781"/>
          <a:ext cx="3363320" cy="2332264"/>
        </a:xfrm>
        <a:prstGeom prst="borderCallout1">
          <a:avLst>
            <a:gd name="adj1" fmla="val 50709"/>
            <a:gd name="adj2" fmla="val -816"/>
            <a:gd name="adj3" fmla="val 101065"/>
            <a:gd name="adj4" fmla="val -3143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40821</xdr:colOff>
      <xdr:row>87</xdr:row>
      <xdr:rowOff>136071</xdr:rowOff>
    </xdr:from>
    <xdr:to>
      <xdr:col>11</xdr:col>
      <xdr:colOff>569143</xdr:colOff>
      <xdr:row>87</xdr:row>
      <xdr:rowOff>707571</xdr:rowOff>
    </xdr:to>
    <xdr:sp macro="" textlink="">
      <xdr:nvSpPr>
        <xdr:cNvPr id="24" name="角丸四角形 23"/>
        <xdr:cNvSpPr/>
      </xdr:nvSpPr>
      <xdr:spPr>
        <a:xfrm>
          <a:off x="10337346" y="46227546"/>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310609</xdr:colOff>
      <xdr:row>84</xdr:row>
      <xdr:rowOff>653143</xdr:rowOff>
    </xdr:from>
    <xdr:to>
      <xdr:col>23</xdr:col>
      <xdr:colOff>244929</xdr:colOff>
      <xdr:row>87</xdr:row>
      <xdr:rowOff>585107</xdr:rowOff>
    </xdr:to>
    <xdr:sp macro="" textlink="">
      <xdr:nvSpPr>
        <xdr:cNvPr id="25" name="線吹き出し 1 (枠付き) 24"/>
        <xdr:cNvSpPr/>
      </xdr:nvSpPr>
      <xdr:spPr>
        <a:xfrm>
          <a:off x="12578809" y="44344318"/>
          <a:ext cx="3363320" cy="2332264"/>
        </a:xfrm>
        <a:prstGeom prst="borderCallout1">
          <a:avLst>
            <a:gd name="adj1" fmla="val 50709"/>
            <a:gd name="adj2" fmla="val -816"/>
            <a:gd name="adj3" fmla="val 88274"/>
            <a:gd name="adj4" fmla="val -3347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95250</xdr:colOff>
      <xdr:row>88</xdr:row>
      <xdr:rowOff>54428</xdr:rowOff>
    </xdr:from>
    <xdr:to>
      <xdr:col>12</xdr:col>
      <xdr:colOff>544285</xdr:colOff>
      <xdr:row>88</xdr:row>
      <xdr:rowOff>734784</xdr:rowOff>
    </xdr:to>
    <xdr:sp macro="" textlink="">
      <xdr:nvSpPr>
        <xdr:cNvPr id="26" name="角丸四角形 25"/>
        <xdr:cNvSpPr/>
      </xdr:nvSpPr>
      <xdr:spPr>
        <a:xfrm>
          <a:off x="10391775" y="46946003"/>
          <a:ext cx="1668235" cy="68035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476249</xdr:colOff>
      <xdr:row>88</xdr:row>
      <xdr:rowOff>299355</xdr:rowOff>
    </xdr:from>
    <xdr:to>
      <xdr:col>20</xdr:col>
      <xdr:colOff>244928</xdr:colOff>
      <xdr:row>88</xdr:row>
      <xdr:rowOff>775605</xdr:rowOff>
    </xdr:to>
    <xdr:sp macro="" textlink="">
      <xdr:nvSpPr>
        <xdr:cNvPr id="27" name="線吹き出し 1 (枠付き) 26"/>
        <xdr:cNvSpPr/>
      </xdr:nvSpPr>
      <xdr:spPr>
        <a:xfrm>
          <a:off x="12744449" y="47190930"/>
          <a:ext cx="1140279"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27214</xdr:colOff>
      <xdr:row>100</xdr:row>
      <xdr:rowOff>81643</xdr:rowOff>
    </xdr:from>
    <xdr:to>
      <xdr:col>11</xdr:col>
      <xdr:colOff>555536</xdr:colOff>
      <xdr:row>100</xdr:row>
      <xdr:rowOff>653143</xdr:rowOff>
    </xdr:to>
    <xdr:sp macro="" textlink="">
      <xdr:nvSpPr>
        <xdr:cNvPr id="28" name="角丸四角形 27"/>
        <xdr:cNvSpPr/>
      </xdr:nvSpPr>
      <xdr:spPr>
        <a:xfrm>
          <a:off x="10323739" y="51735718"/>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201751</xdr:colOff>
      <xdr:row>96</xdr:row>
      <xdr:rowOff>190502</xdr:rowOff>
    </xdr:from>
    <xdr:to>
      <xdr:col>23</xdr:col>
      <xdr:colOff>136071</xdr:colOff>
      <xdr:row>102</xdr:row>
      <xdr:rowOff>217715</xdr:rowOff>
    </xdr:to>
    <xdr:sp macro="" textlink="">
      <xdr:nvSpPr>
        <xdr:cNvPr id="29" name="線吹き出し 1 (枠付き) 28"/>
        <xdr:cNvSpPr/>
      </xdr:nvSpPr>
      <xdr:spPr>
        <a:xfrm>
          <a:off x="12469951" y="51034952"/>
          <a:ext cx="3363320" cy="2351313"/>
        </a:xfrm>
        <a:prstGeom prst="borderCallout1">
          <a:avLst>
            <a:gd name="adj1" fmla="val 50709"/>
            <a:gd name="adj2" fmla="val -816"/>
            <a:gd name="adj3" fmla="val 40600"/>
            <a:gd name="adj4" fmla="val -3103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231321</xdr:colOff>
      <xdr:row>102</xdr:row>
      <xdr:rowOff>503464</xdr:rowOff>
    </xdr:from>
    <xdr:to>
      <xdr:col>23</xdr:col>
      <xdr:colOff>165641</xdr:colOff>
      <xdr:row>105</xdr:row>
      <xdr:rowOff>598714</xdr:rowOff>
    </xdr:to>
    <xdr:sp macro="" textlink="">
      <xdr:nvSpPr>
        <xdr:cNvPr id="30" name="線吹き出し 1 (枠付き) 29"/>
        <xdr:cNvSpPr/>
      </xdr:nvSpPr>
      <xdr:spPr>
        <a:xfrm>
          <a:off x="12499521" y="53672014"/>
          <a:ext cx="3363320" cy="2343150"/>
        </a:xfrm>
        <a:prstGeom prst="borderCallout1">
          <a:avLst>
            <a:gd name="adj1" fmla="val 50709"/>
            <a:gd name="adj2" fmla="val -816"/>
            <a:gd name="adj3" fmla="val 4553"/>
            <a:gd name="adj4" fmla="val -326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40821</xdr:colOff>
      <xdr:row>102</xdr:row>
      <xdr:rowOff>81643</xdr:rowOff>
    </xdr:from>
    <xdr:to>
      <xdr:col>11</xdr:col>
      <xdr:colOff>569143</xdr:colOff>
      <xdr:row>102</xdr:row>
      <xdr:rowOff>653143</xdr:rowOff>
    </xdr:to>
    <xdr:sp macro="" textlink="">
      <xdr:nvSpPr>
        <xdr:cNvPr id="31" name="角丸四角形 30"/>
        <xdr:cNvSpPr/>
      </xdr:nvSpPr>
      <xdr:spPr>
        <a:xfrm>
          <a:off x="10337346" y="53250193"/>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272143</xdr:colOff>
      <xdr:row>106</xdr:row>
      <xdr:rowOff>489857</xdr:rowOff>
    </xdr:from>
    <xdr:to>
      <xdr:col>23</xdr:col>
      <xdr:colOff>206463</xdr:colOff>
      <xdr:row>109</xdr:row>
      <xdr:rowOff>394607</xdr:rowOff>
    </xdr:to>
    <xdr:sp macro="" textlink="">
      <xdr:nvSpPr>
        <xdr:cNvPr id="32" name="線吹き出し 1 (枠付き) 31"/>
        <xdr:cNvSpPr/>
      </xdr:nvSpPr>
      <xdr:spPr>
        <a:xfrm>
          <a:off x="12540343" y="56639732"/>
          <a:ext cx="3363320" cy="2333625"/>
        </a:xfrm>
        <a:prstGeom prst="borderCallout1">
          <a:avLst>
            <a:gd name="adj1" fmla="val 50709"/>
            <a:gd name="adj2" fmla="val -816"/>
            <a:gd name="adj3" fmla="val 4553"/>
            <a:gd name="adj4" fmla="val -326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54429</xdr:colOff>
      <xdr:row>106</xdr:row>
      <xdr:rowOff>68036</xdr:rowOff>
    </xdr:from>
    <xdr:to>
      <xdr:col>11</xdr:col>
      <xdr:colOff>582751</xdr:colOff>
      <xdr:row>106</xdr:row>
      <xdr:rowOff>639536</xdr:rowOff>
    </xdr:to>
    <xdr:sp macro="" textlink="">
      <xdr:nvSpPr>
        <xdr:cNvPr id="33" name="角丸四角形 32"/>
        <xdr:cNvSpPr/>
      </xdr:nvSpPr>
      <xdr:spPr>
        <a:xfrm>
          <a:off x="10350954" y="56217911"/>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40823</xdr:colOff>
      <xdr:row>129</xdr:row>
      <xdr:rowOff>54429</xdr:rowOff>
    </xdr:from>
    <xdr:to>
      <xdr:col>11</xdr:col>
      <xdr:colOff>557893</xdr:colOff>
      <xdr:row>129</xdr:row>
      <xdr:rowOff>625927</xdr:rowOff>
    </xdr:to>
    <xdr:sp macro="" textlink="">
      <xdr:nvSpPr>
        <xdr:cNvPr id="34" name="角丸四角形 33"/>
        <xdr:cNvSpPr/>
      </xdr:nvSpPr>
      <xdr:spPr>
        <a:xfrm>
          <a:off x="10337348" y="68996379"/>
          <a:ext cx="1126670" cy="571498"/>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380999</xdr:colOff>
      <xdr:row>129</xdr:row>
      <xdr:rowOff>244927</xdr:rowOff>
    </xdr:from>
    <xdr:to>
      <xdr:col>20</xdr:col>
      <xdr:colOff>340178</xdr:colOff>
      <xdr:row>130</xdr:row>
      <xdr:rowOff>68034</xdr:rowOff>
    </xdr:to>
    <xdr:sp macro="" textlink="">
      <xdr:nvSpPr>
        <xdr:cNvPr id="35" name="線吹き出し 1 (枠付き) 34"/>
        <xdr:cNvSpPr/>
      </xdr:nvSpPr>
      <xdr:spPr>
        <a:xfrm>
          <a:off x="12649199" y="69186877"/>
          <a:ext cx="1330779" cy="480332"/>
        </a:xfrm>
        <a:prstGeom prst="borderCallout1">
          <a:avLst>
            <a:gd name="adj1" fmla="val 51717"/>
            <a:gd name="adj2" fmla="val -1785"/>
            <a:gd name="adj3" fmla="val 17555"/>
            <a:gd name="adj4" fmla="val -91683"/>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40821</xdr:colOff>
      <xdr:row>131</xdr:row>
      <xdr:rowOff>68034</xdr:rowOff>
    </xdr:from>
    <xdr:to>
      <xdr:col>11</xdr:col>
      <xdr:colOff>569143</xdr:colOff>
      <xdr:row>131</xdr:row>
      <xdr:rowOff>639534</xdr:rowOff>
    </xdr:to>
    <xdr:sp macro="" textlink="">
      <xdr:nvSpPr>
        <xdr:cNvPr id="36" name="角丸四角形 35"/>
        <xdr:cNvSpPr/>
      </xdr:nvSpPr>
      <xdr:spPr>
        <a:xfrm>
          <a:off x="10337346" y="70324434"/>
          <a:ext cx="113792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215358</xdr:colOff>
      <xdr:row>130</xdr:row>
      <xdr:rowOff>598714</xdr:rowOff>
    </xdr:from>
    <xdr:to>
      <xdr:col>23</xdr:col>
      <xdr:colOff>149678</xdr:colOff>
      <xdr:row>134</xdr:row>
      <xdr:rowOff>326570</xdr:rowOff>
    </xdr:to>
    <xdr:sp macro="" textlink="">
      <xdr:nvSpPr>
        <xdr:cNvPr id="37" name="線吹き出し 1 (枠付き) 36"/>
        <xdr:cNvSpPr/>
      </xdr:nvSpPr>
      <xdr:spPr>
        <a:xfrm>
          <a:off x="12483558" y="70197889"/>
          <a:ext cx="3363320" cy="2356756"/>
        </a:xfrm>
        <a:prstGeom prst="borderCallout1">
          <a:avLst>
            <a:gd name="adj1" fmla="val 50709"/>
            <a:gd name="adj2" fmla="val -816"/>
            <a:gd name="adj3" fmla="val 23740"/>
            <a:gd name="adj4" fmla="val -3021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639537</xdr:colOff>
      <xdr:row>139</xdr:row>
      <xdr:rowOff>0</xdr:rowOff>
    </xdr:from>
    <xdr:to>
      <xdr:col>20</xdr:col>
      <xdr:colOff>68038</xdr:colOff>
      <xdr:row>140</xdr:row>
      <xdr:rowOff>13607</xdr:rowOff>
    </xdr:to>
    <xdr:sp macro="" textlink="">
      <xdr:nvSpPr>
        <xdr:cNvPr id="38" name="角丸四角形 37"/>
        <xdr:cNvSpPr/>
      </xdr:nvSpPr>
      <xdr:spPr>
        <a:xfrm>
          <a:off x="12907737" y="75514200"/>
          <a:ext cx="800101" cy="67083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40822</xdr:colOff>
      <xdr:row>139</xdr:row>
      <xdr:rowOff>54429</xdr:rowOff>
    </xdr:from>
    <xdr:to>
      <xdr:col>12</xdr:col>
      <xdr:colOff>557893</xdr:colOff>
      <xdr:row>139</xdr:row>
      <xdr:rowOff>625929</xdr:rowOff>
    </xdr:to>
    <xdr:sp macro="" textlink="">
      <xdr:nvSpPr>
        <xdr:cNvPr id="39" name="角丸四角形 38"/>
        <xdr:cNvSpPr/>
      </xdr:nvSpPr>
      <xdr:spPr>
        <a:xfrm>
          <a:off x="11556547" y="75568629"/>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272144</xdr:colOff>
      <xdr:row>140</xdr:row>
      <xdr:rowOff>231322</xdr:rowOff>
    </xdr:from>
    <xdr:to>
      <xdr:col>23</xdr:col>
      <xdr:colOff>326573</xdr:colOff>
      <xdr:row>142</xdr:row>
      <xdr:rowOff>489859</xdr:rowOff>
    </xdr:to>
    <xdr:sp macro="" textlink="">
      <xdr:nvSpPr>
        <xdr:cNvPr id="40" name="線吹き出し 1 (枠付き) 39"/>
        <xdr:cNvSpPr/>
      </xdr:nvSpPr>
      <xdr:spPr>
        <a:xfrm>
          <a:off x="12540344" y="76402747"/>
          <a:ext cx="3483429" cy="1572987"/>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585107</xdr:colOff>
      <xdr:row>139</xdr:row>
      <xdr:rowOff>285750</xdr:rowOff>
    </xdr:from>
    <xdr:to>
      <xdr:col>15</xdr:col>
      <xdr:colOff>653143</xdr:colOff>
      <xdr:row>139</xdr:row>
      <xdr:rowOff>319766</xdr:rowOff>
    </xdr:to>
    <xdr:cxnSp macro="">
      <xdr:nvCxnSpPr>
        <xdr:cNvPr id="41" name="直線コネクタ 40"/>
        <xdr:cNvCxnSpPr/>
      </xdr:nvCxnSpPr>
      <xdr:spPr>
        <a:xfrm flipV="1">
          <a:off x="12100832" y="75799950"/>
          <a:ext cx="820511"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231322</xdr:colOff>
      <xdr:row>134</xdr:row>
      <xdr:rowOff>462642</xdr:rowOff>
    </xdr:from>
    <xdr:to>
      <xdr:col>23</xdr:col>
      <xdr:colOff>149680</xdr:colOff>
      <xdr:row>138</xdr:row>
      <xdr:rowOff>40819</xdr:rowOff>
    </xdr:to>
    <xdr:sp macro="" textlink="">
      <xdr:nvSpPr>
        <xdr:cNvPr id="42" name="四角形吹き出し 41"/>
        <xdr:cNvSpPr/>
      </xdr:nvSpPr>
      <xdr:spPr>
        <a:xfrm>
          <a:off x="12499522" y="72690717"/>
          <a:ext cx="3347358" cy="2207077"/>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I58"/>
  <sheetViews>
    <sheetView tabSelected="1" view="pageBreakPreview" zoomScale="70" zoomScaleNormal="70" zoomScaleSheetLayoutView="70" workbookViewId="0">
      <selection activeCell="D13" sqref="D13:AG13"/>
    </sheetView>
  </sheetViews>
  <sheetFormatPr defaultRowHeight="13.5" x14ac:dyDescent="0.15"/>
  <cols>
    <col min="1" max="1" width="1.375" style="190" customWidth="1"/>
    <col min="2" max="3" width="2.375" style="190" customWidth="1"/>
    <col min="4" max="4" width="11" style="190" customWidth="1"/>
    <col min="5" max="18" width="2.375" style="190" customWidth="1"/>
    <col min="19" max="19" width="16.875" style="190" customWidth="1"/>
    <col min="20" max="30" width="2.25" style="190" customWidth="1"/>
    <col min="31" max="31" width="3.625" style="190" customWidth="1"/>
    <col min="32" max="33" width="2.25" style="190" customWidth="1"/>
    <col min="34" max="34" width="2.375" style="190" customWidth="1"/>
    <col min="35" max="35" width="1.375" style="190" customWidth="1"/>
    <col min="36" max="16384" width="9" style="190"/>
  </cols>
  <sheetData>
    <row r="1" spans="1:35" ht="6" customHeight="1" x14ac:dyDescent="0.15">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row>
    <row r="2" spans="1:35" ht="29.25" customHeight="1" thickBot="1" x14ac:dyDescent="0.2">
      <c r="A2" s="189"/>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397" t="s">
        <v>196</v>
      </c>
      <c r="AG2" s="397"/>
      <c r="AH2" s="397"/>
      <c r="AI2" s="189"/>
    </row>
    <row r="3" spans="1:35" ht="34.5" customHeight="1" thickTop="1" x14ac:dyDescent="0.15">
      <c r="A3" s="189"/>
      <c r="B3" s="398" t="s">
        <v>197</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400"/>
      <c r="AI3" s="189"/>
    </row>
    <row r="4" spans="1:35" ht="19.5" customHeight="1" x14ac:dyDescent="0.15">
      <c r="A4" s="189"/>
      <c r="B4" s="401"/>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3"/>
      <c r="AI4" s="189"/>
    </row>
    <row r="5" spans="1:35" ht="4.5" customHeight="1" thickBot="1" x14ac:dyDescent="0.2">
      <c r="A5" s="189"/>
      <c r="B5" s="192"/>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3"/>
      <c r="AI5" s="189"/>
    </row>
    <row r="6" spans="1:35" ht="11.25" customHeight="1" thickTop="1" x14ac:dyDescent="0.15">
      <c r="A6" s="189"/>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row>
    <row r="7" spans="1:35" ht="15" customHeight="1" x14ac:dyDescent="0.15">
      <c r="A7" s="189"/>
      <c r="B7" s="404" t="s">
        <v>198</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189"/>
    </row>
    <row r="8" spans="1:35" ht="15" customHeight="1" x14ac:dyDescent="0.15">
      <c r="A8" s="189"/>
      <c r="B8" s="404" t="s">
        <v>199</v>
      </c>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189"/>
    </row>
    <row r="9" spans="1:35" ht="11.25" customHeight="1" x14ac:dyDescent="0.15">
      <c r="A9" s="189"/>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row>
    <row r="10" spans="1:35" ht="23.25" customHeight="1" x14ac:dyDescent="0.15">
      <c r="A10" s="189"/>
      <c r="B10" s="194" t="s">
        <v>200</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6"/>
      <c r="AI10" s="189"/>
    </row>
    <row r="11" spans="1:35" ht="11.25" customHeight="1" x14ac:dyDescent="0.15">
      <c r="A11" s="189"/>
      <c r="B11" s="197"/>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9"/>
      <c r="AI11" s="189"/>
    </row>
    <row r="12" spans="1:35" ht="11.25" customHeight="1" x14ac:dyDescent="0.15">
      <c r="A12" s="189"/>
      <c r="B12" s="197"/>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9"/>
      <c r="AI12" s="189"/>
    </row>
    <row r="13" spans="1:35" ht="86.25" customHeight="1" x14ac:dyDescent="0.15">
      <c r="A13" s="189"/>
      <c r="B13" s="200"/>
      <c r="C13" s="201" t="s">
        <v>201</v>
      </c>
      <c r="D13" s="388" t="s">
        <v>202</v>
      </c>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202"/>
      <c r="AI13" s="189"/>
    </row>
    <row r="14" spans="1:35" s="205" customFormat="1" ht="18.75" customHeight="1" x14ac:dyDescent="0.15">
      <c r="A14" s="203"/>
      <c r="B14" s="200"/>
      <c r="C14" s="201"/>
      <c r="D14" s="405" t="s">
        <v>203</v>
      </c>
      <c r="E14" s="405"/>
      <c r="F14" s="405"/>
      <c r="G14" s="405"/>
      <c r="H14" s="405"/>
      <c r="I14" s="405"/>
      <c r="J14" s="406" t="s">
        <v>204</v>
      </c>
      <c r="K14" s="406"/>
      <c r="L14" s="406"/>
      <c r="M14" s="406"/>
      <c r="N14" s="406"/>
      <c r="O14" s="406"/>
      <c r="P14" s="406"/>
      <c r="Q14" s="406"/>
      <c r="R14" s="406"/>
      <c r="S14" s="406" t="s">
        <v>205</v>
      </c>
      <c r="T14" s="406"/>
      <c r="U14" s="406"/>
      <c r="V14" s="406"/>
      <c r="W14" s="407"/>
      <c r="X14" s="407"/>
      <c r="Y14" s="407"/>
      <c r="Z14" s="407"/>
      <c r="AA14" s="407"/>
      <c r="AB14" s="407"/>
      <c r="AC14" s="407"/>
      <c r="AD14" s="407"/>
      <c r="AE14" s="408"/>
      <c r="AF14" s="204"/>
      <c r="AG14" s="204"/>
      <c r="AH14" s="202"/>
      <c r="AI14" s="203"/>
    </row>
    <row r="15" spans="1:35" ht="71.25" customHeight="1" x14ac:dyDescent="0.15">
      <c r="A15" s="189"/>
      <c r="B15" s="200"/>
      <c r="C15" s="201"/>
      <c r="D15" s="391" t="s">
        <v>206</v>
      </c>
      <c r="E15" s="391"/>
      <c r="F15" s="391"/>
      <c r="G15" s="391"/>
      <c r="H15" s="391"/>
      <c r="I15" s="391"/>
      <c r="J15" s="392" t="s">
        <v>207</v>
      </c>
      <c r="K15" s="393"/>
      <c r="L15" s="393"/>
      <c r="M15" s="393"/>
      <c r="N15" s="393"/>
      <c r="O15" s="393"/>
      <c r="P15" s="393"/>
      <c r="Q15" s="393"/>
      <c r="R15" s="394"/>
      <c r="S15" s="392" t="s">
        <v>208</v>
      </c>
      <c r="T15" s="393"/>
      <c r="U15" s="393"/>
      <c r="V15" s="394"/>
      <c r="W15" s="395"/>
      <c r="X15" s="396"/>
      <c r="Y15" s="396"/>
      <c r="Z15" s="396"/>
      <c r="AA15" s="396"/>
      <c r="AB15" s="396"/>
      <c r="AC15" s="396"/>
      <c r="AD15" s="396"/>
      <c r="AE15" s="396"/>
      <c r="AF15" s="204"/>
      <c r="AG15" s="204"/>
      <c r="AH15" s="202"/>
      <c r="AI15" s="189"/>
    </row>
    <row r="16" spans="1:35" ht="15" customHeight="1" x14ac:dyDescent="0.15">
      <c r="A16" s="189"/>
      <c r="B16" s="200"/>
      <c r="C16" s="201"/>
      <c r="D16" s="206"/>
      <c r="E16" s="206"/>
      <c r="F16" s="206"/>
      <c r="G16" s="206"/>
      <c r="H16" s="206"/>
      <c r="I16" s="206"/>
      <c r="J16" s="207"/>
      <c r="K16" s="207"/>
      <c r="L16" s="207"/>
      <c r="M16" s="207"/>
      <c r="N16" s="207"/>
      <c r="O16" s="207"/>
      <c r="P16" s="207"/>
      <c r="Q16" s="207"/>
      <c r="R16" s="207"/>
      <c r="S16" s="207"/>
      <c r="T16" s="207"/>
      <c r="U16" s="207"/>
      <c r="V16" s="207"/>
      <c r="W16" s="208"/>
      <c r="X16" s="208"/>
      <c r="Y16" s="208"/>
      <c r="Z16" s="208"/>
      <c r="AA16" s="208"/>
      <c r="AB16" s="208"/>
      <c r="AC16" s="208"/>
      <c r="AD16" s="208"/>
      <c r="AE16" s="208"/>
      <c r="AF16" s="204"/>
      <c r="AG16" s="204"/>
      <c r="AH16" s="202"/>
      <c r="AI16" s="189"/>
    </row>
    <row r="17" spans="1:35" ht="80.25" customHeight="1" x14ac:dyDescent="0.15">
      <c r="A17" s="189"/>
      <c r="B17" s="200"/>
      <c r="C17" s="201" t="s">
        <v>209</v>
      </c>
      <c r="D17" s="388" t="s">
        <v>210</v>
      </c>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202"/>
      <c r="AI17" s="189"/>
    </row>
    <row r="18" spans="1:35" ht="60" customHeight="1" x14ac:dyDescent="0.15">
      <c r="A18" s="189"/>
      <c r="B18" s="200"/>
      <c r="C18" s="201" t="s">
        <v>201</v>
      </c>
      <c r="D18" s="388" t="s">
        <v>211</v>
      </c>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202"/>
      <c r="AI18" s="189"/>
    </row>
    <row r="19" spans="1:35" ht="40.5" customHeight="1" x14ac:dyDescent="0.15">
      <c r="A19" s="189"/>
      <c r="B19" s="200"/>
      <c r="C19" s="201" t="s">
        <v>201</v>
      </c>
      <c r="D19" s="388" t="s">
        <v>212</v>
      </c>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202"/>
      <c r="AI19" s="189"/>
    </row>
    <row r="20" spans="1:35" ht="60" customHeight="1" x14ac:dyDescent="0.15">
      <c r="A20" s="189"/>
      <c r="B20" s="200"/>
      <c r="C20" s="201" t="s">
        <v>201</v>
      </c>
      <c r="D20" s="388" t="s">
        <v>213</v>
      </c>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202"/>
      <c r="AI20" s="189"/>
    </row>
    <row r="21" spans="1:35" ht="111.75" customHeight="1" x14ac:dyDescent="0.15">
      <c r="A21" s="189"/>
      <c r="B21" s="209"/>
      <c r="C21" s="210" t="s">
        <v>201</v>
      </c>
      <c r="D21" s="389" t="s">
        <v>214</v>
      </c>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211"/>
      <c r="AI21" s="189"/>
    </row>
    <row r="22" spans="1:35" ht="7.5" customHeight="1" x14ac:dyDescent="0.15">
      <c r="A22" s="189"/>
      <c r="B22" s="212"/>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4"/>
      <c r="AI22" s="189"/>
    </row>
    <row r="23" spans="1:35" ht="11.25" customHeight="1" x14ac:dyDescent="0.15">
      <c r="B23" s="215"/>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7"/>
    </row>
    <row r="24" spans="1:35" ht="31.5" customHeight="1" x14ac:dyDescent="0.15">
      <c r="B24" s="215"/>
      <c r="C24" s="215"/>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215"/>
      <c r="AH24" s="217"/>
    </row>
    <row r="25" spans="1:35" ht="16.5" customHeight="1" x14ac:dyDescent="0.15">
      <c r="B25" s="215"/>
      <c r="C25" s="215"/>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215"/>
      <c r="AH25" s="217"/>
    </row>
    <row r="26" spans="1:35" ht="16.5" customHeight="1" x14ac:dyDescent="0.15"/>
    <row r="27" spans="1:35" ht="18" customHeight="1" x14ac:dyDescent="0.15"/>
    <row r="28" spans="1:35" ht="14.25" customHeight="1" x14ac:dyDescent="0.15"/>
    <row r="29" spans="1:35" ht="25.5" customHeight="1" x14ac:dyDescent="0.15"/>
    <row r="30" spans="1:35" s="218" customFormat="1" ht="6.75" customHeight="1" x14ac:dyDescent="0.15">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row>
    <row r="31" spans="1:35" s="218" customFormat="1" ht="10.5" customHeight="1" x14ac:dyDescent="0.15">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row>
    <row r="32" spans="1:35" ht="23.25" customHeight="1" x14ac:dyDescent="0.15"/>
    <row r="33" ht="3.75" customHeight="1" x14ac:dyDescent="0.15"/>
    <row r="34" ht="15" customHeight="1" x14ac:dyDescent="0.15"/>
    <row r="35" ht="3.75" customHeight="1" x14ac:dyDescent="0.15"/>
    <row r="36" ht="22.5" customHeight="1" x14ac:dyDescent="0.15"/>
    <row r="37" ht="6.75" customHeight="1" x14ac:dyDescent="0.15"/>
    <row r="38" ht="12.75" customHeight="1" x14ac:dyDescent="0.15"/>
    <row r="39" ht="11.25" customHeight="1" x14ac:dyDescent="0.15"/>
    <row r="40" ht="35.25" customHeight="1" x14ac:dyDescent="0.15"/>
    <row r="41" ht="23.25" customHeight="1" x14ac:dyDescent="0.15"/>
    <row r="42" ht="23.25" customHeight="1" x14ac:dyDescent="0.15"/>
    <row r="43" ht="23.25" customHeight="1" x14ac:dyDescent="0.15"/>
    <row r="44" ht="23.25" customHeight="1" x14ac:dyDescent="0.15"/>
    <row r="45" ht="23.25" customHeight="1" x14ac:dyDescent="0.15"/>
    <row r="46" ht="28.5" customHeight="1" x14ac:dyDescent="0.15"/>
    <row r="47" ht="10.5" customHeight="1" x14ac:dyDescent="0.15"/>
    <row r="48" ht="8.25" customHeight="1" x14ac:dyDescent="0.15"/>
    <row r="49" spans="1:34" ht="25.5" customHeight="1" x14ac:dyDescent="0.15"/>
    <row r="50" spans="1:34" ht="14.25" customHeight="1" x14ac:dyDescent="0.15"/>
    <row r="51" spans="1:34" ht="24.75" customHeight="1" x14ac:dyDescent="0.15"/>
    <row r="52" spans="1:34" ht="21" customHeight="1" x14ac:dyDescent="0.15"/>
    <row r="53" spans="1:34" ht="18.75" customHeight="1" x14ac:dyDescent="0.15"/>
    <row r="54" spans="1:34" s="218" customFormat="1" ht="10.5" customHeight="1" x14ac:dyDescent="0.15">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row>
    <row r="55" spans="1:34" ht="18" customHeight="1" x14ac:dyDescent="0.15"/>
    <row r="56" spans="1:34" ht="18" customHeight="1" x14ac:dyDescent="0.15"/>
    <row r="57" spans="1:34" ht="18" customHeight="1" x14ac:dyDescent="0.15"/>
    <row r="58" spans="1:34" ht="11.25" customHeight="1" x14ac:dyDescent="0.15"/>
  </sheetData>
  <mergeCells count="19">
    <mergeCell ref="AF2:AH2"/>
    <mergeCell ref="B3:AH4"/>
    <mergeCell ref="B7:AH7"/>
    <mergeCell ref="B8:AH8"/>
    <mergeCell ref="D13:AG13"/>
    <mergeCell ref="D14:I14"/>
    <mergeCell ref="J14:R14"/>
    <mergeCell ref="S14:V14"/>
    <mergeCell ref="W14:AE14"/>
    <mergeCell ref="D19:AG19"/>
    <mergeCell ref="D20:AG20"/>
    <mergeCell ref="D21:AG21"/>
    <mergeCell ref="D24:AF25"/>
    <mergeCell ref="D15:I15"/>
    <mergeCell ref="J15:R15"/>
    <mergeCell ref="S15:V15"/>
    <mergeCell ref="W15:AE15"/>
    <mergeCell ref="D17:AG17"/>
    <mergeCell ref="D18:AG18"/>
  </mergeCells>
  <phoneticPr fontId="20"/>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160"/>
  <sheetViews>
    <sheetView view="pageBreakPreview" zoomScale="55" zoomScaleNormal="55" zoomScaleSheetLayoutView="55" workbookViewId="0">
      <selection sqref="A1:A65536"/>
    </sheetView>
  </sheetViews>
  <sheetFormatPr defaultRowHeight="14.25" x14ac:dyDescent="0.15"/>
  <cols>
    <col min="1" max="1" width="9" style="98" customWidth="1"/>
    <col min="2" max="2" width="2" style="98" customWidth="1"/>
    <col min="3" max="3" width="9" style="98"/>
    <col min="4" max="4" width="16.5" style="98" customWidth="1"/>
    <col min="5" max="5" width="5" style="98" customWidth="1"/>
    <col min="6" max="6" width="3.375" style="98" customWidth="1"/>
    <col min="7" max="7" width="3.25" style="98" customWidth="1"/>
    <col min="8" max="8" width="59.5" style="98" customWidth="1"/>
    <col min="9" max="9" width="11.5" style="147" customWidth="1"/>
    <col min="10" max="10" width="16" style="98" customWidth="1"/>
    <col min="11" max="12" width="8" style="98" customWidth="1"/>
    <col min="13" max="13" width="8" style="99" customWidth="1"/>
    <col min="14" max="14" width="1.875" style="107" customWidth="1"/>
    <col min="15" max="15" width="9" style="98" hidden="1" customWidth="1"/>
    <col min="16" max="16" width="9" style="98" customWidth="1"/>
    <col min="17" max="17" width="12.125" style="135" hidden="1" customWidth="1"/>
    <col min="18" max="19" width="9" style="98" hidden="1" customWidth="1"/>
    <col min="20" max="20" width="9" style="98" customWidth="1"/>
    <col min="21" max="16384" width="9" style="98"/>
  </cols>
  <sheetData>
    <row r="1" spans="2:17" ht="21" x14ac:dyDescent="0.15">
      <c r="B1" s="2" t="s">
        <v>131</v>
      </c>
      <c r="C1" s="1"/>
      <c r="D1" s="1"/>
      <c r="E1" s="1"/>
      <c r="F1" s="1"/>
      <c r="G1" s="1"/>
      <c r="H1" s="1"/>
      <c r="I1" s="141"/>
      <c r="J1" s="1"/>
      <c r="K1" s="484" t="s">
        <v>355</v>
      </c>
      <c r="L1" s="484"/>
      <c r="M1" s="484"/>
      <c r="N1" s="101"/>
      <c r="O1" s="1"/>
    </row>
    <row r="2" spans="2:17" ht="7.5" customHeight="1" x14ac:dyDescent="0.15">
      <c r="B2" s="1"/>
      <c r="C2" s="1"/>
      <c r="D2" s="1"/>
      <c r="E2" s="1"/>
      <c r="F2" s="1"/>
      <c r="G2" s="1"/>
      <c r="H2" s="1"/>
      <c r="I2" s="141"/>
      <c r="J2" s="1"/>
      <c r="K2" s="4"/>
      <c r="L2" s="4"/>
      <c r="M2" s="4"/>
      <c r="N2" s="102"/>
      <c r="O2" s="1"/>
    </row>
    <row r="3" spans="2:17" ht="24" x14ac:dyDescent="0.15">
      <c r="B3" s="1"/>
      <c r="C3" s="446" t="s">
        <v>0</v>
      </c>
      <c r="D3" s="446"/>
      <c r="E3" s="446"/>
      <c r="F3" s="446"/>
      <c r="G3" s="446"/>
      <c r="H3" s="446"/>
      <c r="I3" s="446"/>
      <c r="J3" s="446"/>
      <c r="K3" s="446"/>
      <c r="L3" s="446"/>
      <c r="M3" s="446"/>
      <c r="N3" s="102"/>
      <c r="O3" s="1"/>
    </row>
    <row r="4" spans="2:17" ht="9.9499999999999993" customHeight="1" thickBot="1" x14ac:dyDescent="0.2">
      <c r="B4" s="1"/>
      <c r="C4" s="5"/>
      <c r="D4" s="5"/>
      <c r="E4" s="5"/>
      <c r="F4" s="5"/>
      <c r="G4" s="5"/>
      <c r="H4" s="5"/>
      <c r="I4" s="123"/>
      <c r="J4" s="5"/>
      <c r="K4" s="6"/>
      <c r="L4" s="6"/>
      <c r="M4" s="6"/>
      <c r="N4" s="103"/>
      <c r="O4" s="1"/>
    </row>
    <row r="5" spans="2:17" ht="27" customHeight="1" thickTop="1" thickBot="1" x14ac:dyDescent="0.2">
      <c r="B5" s="1"/>
      <c r="C5" s="430" t="s">
        <v>1</v>
      </c>
      <c r="D5" s="431"/>
      <c r="E5" s="436"/>
      <c r="F5" s="437"/>
      <c r="G5" s="437"/>
      <c r="H5" s="438"/>
      <c r="I5" s="7"/>
      <c r="J5" s="1"/>
      <c r="K5" s="6"/>
      <c r="L5" s="6"/>
      <c r="M5" s="6"/>
      <c r="N5" s="103"/>
      <c r="O5" s="1"/>
    </row>
    <row r="6" spans="2:17" ht="9.9499999999999993" customHeight="1" thickTop="1" thickBot="1" x14ac:dyDescent="0.2">
      <c r="B6" s="1"/>
      <c r="C6" s="8"/>
      <c r="D6" s="8"/>
      <c r="E6" s="9"/>
      <c r="F6" s="9"/>
      <c r="G6" s="9"/>
      <c r="H6" s="9"/>
      <c r="I6" s="7"/>
      <c r="J6" s="7"/>
      <c r="K6" s="6"/>
      <c r="L6" s="6"/>
      <c r="M6" s="6"/>
      <c r="N6" s="103"/>
      <c r="O6" s="1"/>
    </row>
    <row r="7" spans="2:17" ht="27" customHeight="1" thickTop="1" thickBot="1" x14ac:dyDescent="0.2">
      <c r="B7" s="1"/>
      <c r="C7" s="430" t="s">
        <v>2</v>
      </c>
      <c r="D7" s="431"/>
      <c r="E7" s="436"/>
      <c r="F7" s="437"/>
      <c r="G7" s="437"/>
      <c r="H7" s="438"/>
      <c r="I7" s="423" t="s">
        <v>3</v>
      </c>
      <c r="J7" s="424"/>
      <c r="K7" s="443"/>
      <c r="L7" s="444"/>
      <c r="M7" s="445"/>
      <c r="N7" s="103"/>
      <c r="O7" s="1"/>
    </row>
    <row r="8" spans="2:17" s="113" customFormat="1" ht="6" customHeight="1" thickTop="1" x14ac:dyDescent="0.15">
      <c r="B8" s="108"/>
      <c r="C8" s="109"/>
      <c r="D8" s="109"/>
      <c r="E8" s="110"/>
      <c r="F8" s="110"/>
      <c r="G8" s="110"/>
      <c r="H8" s="110"/>
      <c r="I8" s="111"/>
      <c r="J8" s="112"/>
      <c r="K8" s="112"/>
      <c r="L8" s="103"/>
      <c r="M8" s="103"/>
      <c r="N8" s="103"/>
      <c r="O8" s="108"/>
      <c r="Q8" s="136"/>
    </row>
    <row r="9" spans="2:17" s="113" customFormat="1" ht="6" customHeight="1" x14ac:dyDescent="0.15">
      <c r="B9" s="108"/>
      <c r="C9" s="109"/>
      <c r="D9" s="109"/>
      <c r="E9" s="110"/>
      <c r="F9" s="110"/>
      <c r="G9" s="110"/>
      <c r="H9" s="110"/>
      <c r="I9" s="111"/>
      <c r="J9" s="112"/>
      <c r="K9" s="112"/>
      <c r="L9" s="103"/>
      <c r="M9" s="103"/>
      <c r="N9" s="103"/>
      <c r="O9" s="108"/>
      <c r="Q9" s="136"/>
    </row>
    <row r="10" spans="2:17" s="113" customFormat="1" ht="17.25" x14ac:dyDescent="0.15">
      <c r="B10" s="108"/>
      <c r="C10" s="114" t="s">
        <v>4</v>
      </c>
      <c r="D10" s="108"/>
      <c r="E10" s="108"/>
      <c r="F10" s="115"/>
      <c r="G10" s="115"/>
      <c r="H10" s="115"/>
      <c r="I10" s="115"/>
      <c r="J10" s="115"/>
      <c r="K10" s="112"/>
      <c r="L10" s="103"/>
      <c r="M10" s="103"/>
      <c r="N10" s="103"/>
      <c r="O10" s="108"/>
      <c r="Q10" s="136"/>
    </row>
    <row r="11" spans="2:17" s="113" customFormat="1" ht="4.5" customHeight="1" x14ac:dyDescent="0.15">
      <c r="B11" s="108"/>
      <c r="C11" s="109"/>
      <c r="D11" s="109"/>
      <c r="E11" s="110"/>
      <c r="F11" s="110"/>
      <c r="G11" s="110"/>
      <c r="H11" s="110"/>
      <c r="I11" s="111"/>
      <c r="J11" s="112"/>
      <c r="K11" s="112"/>
      <c r="L11" s="103"/>
      <c r="M11" s="103"/>
      <c r="N11" s="103"/>
      <c r="O11" s="108"/>
      <c r="Q11" s="136"/>
    </row>
    <row r="12" spans="2:17" s="113" customFormat="1" ht="4.5" customHeight="1" thickBot="1" x14ac:dyDescent="0.2">
      <c r="B12" s="108"/>
      <c r="C12" s="116"/>
      <c r="D12" s="116"/>
      <c r="E12" s="116"/>
      <c r="F12" s="117"/>
      <c r="G12" s="118"/>
      <c r="H12" s="119"/>
      <c r="I12" s="120"/>
      <c r="J12" s="121"/>
      <c r="K12" s="122"/>
      <c r="L12" s="122"/>
      <c r="M12" s="101"/>
      <c r="N12" s="101"/>
      <c r="O12" s="108"/>
      <c r="Q12" s="136"/>
    </row>
    <row r="13" spans="2:17" ht="14.25" customHeight="1" x14ac:dyDescent="0.15">
      <c r="B13" s="1"/>
      <c r="C13" s="434" t="s">
        <v>5</v>
      </c>
      <c r="D13" s="409" t="s">
        <v>6</v>
      </c>
      <c r="E13" s="411" t="s">
        <v>7</v>
      </c>
      <c r="F13" s="412"/>
      <c r="G13" s="412"/>
      <c r="H13" s="413"/>
      <c r="I13" s="425" t="s">
        <v>8</v>
      </c>
      <c r="J13" s="165" t="s">
        <v>132</v>
      </c>
      <c r="K13" s="427" t="s">
        <v>9</v>
      </c>
      <c r="L13" s="428"/>
      <c r="M13" s="429"/>
      <c r="N13" s="104"/>
      <c r="O13" s="16"/>
    </row>
    <row r="14" spans="2:17" ht="14.25" customHeight="1" thickBot="1" x14ac:dyDescent="0.2">
      <c r="B14" s="1"/>
      <c r="C14" s="435"/>
      <c r="D14" s="410"/>
      <c r="E14" s="414"/>
      <c r="F14" s="415"/>
      <c r="G14" s="415"/>
      <c r="H14" s="416"/>
      <c r="I14" s="426"/>
      <c r="J14" s="166" t="s">
        <v>10</v>
      </c>
      <c r="K14" s="162" t="s">
        <v>11</v>
      </c>
      <c r="L14" s="163" t="s">
        <v>12</v>
      </c>
      <c r="M14" s="164" t="s">
        <v>13</v>
      </c>
      <c r="N14" s="104"/>
      <c r="O14" s="16"/>
    </row>
    <row r="15" spans="2:17" ht="56.25" customHeight="1" x14ac:dyDescent="0.15">
      <c r="B15" s="1"/>
      <c r="C15" s="432" t="s">
        <v>14</v>
      </c>
      <c r="D15" s="417" t="s">
        <v>15</v>
      </c>
      <c r="E15" s="420" t="s">
        <v>16</v>
      </c>
      <c r="F15" s="422" t="s">
        <v>17</v>
      </c>
      <c r="G15" s="422"/>
      <c r="H15" s="422"/>
      <c r="I15" s="142" t="s">
        <v>18</v>
      </c>
      <c r="J15" s="19" t="s">
        <v>19</v>
      </c>
      <c r="K15" s="20"/>
      <c r="L15" s="21"/>
      <c r="M15" s="22"/>
      <c r="N15" s="105"/>
      <c r="O15" s="23" t="s">
        <v>20</v>
      </c>
      <c r="Q15" s="135" t="str">
        <f>IF(K15="✔","○","×")</f>
        <v>×</v>
      </c>
    </row>
    <row r="16" spans="2:17" ht="56.25" customHeight="1" x14ac:dyDescent="0.15">
      <c r="B16" s="1"/>
      <c r="C16" s="432"/>
      <c r="D16" s="417"/>
      <c r="E16" s="421"/>
      <c r="F16" s="419" t="s">
        <v>21</v>
      </c>
      <c r="G16" s="419"/>
      <c r="H16" s="419"/>
      <c r="I16" s="143" t="s">
        <v>18</v>
      </c>
      <c r="J16" s="26" t="s">
        <v>19</v>
      </c>
      <c r="K16" s="27"/>
      <c r="L16" s="28"/>
      <c r="M16" s="29"/>
      <c r="N16" s="105"/>
      <c r="O16" s="1"/>
      <c r="Q16" s="135" t="str">
        <f t="shared" ref="Q16:Q22" si="0">IF(K16="✔","○","×")</f>
        <v>×</v>
      </c>
    </row>
    <row r="17" spans="2:17" ht="56.25" customHeight="1" x14ac:dyDescent="0.15">
      <c r="B17" s="1"/>
      <c r="C17" s="432"/>
      <c r="D17" s="417"/>
      <c r="E17" s="421"/>
      <c r="F17" s="419" t="s">
        <v>22</v>
      </c>
      <c r="G17" s="419"/>
      <c r="H17" s="419"/>
      <c r="I17" s="143" t="s">
        <v>23</v>
      </c>
      <c r="J17" s="26" t="s">
        <v>24</v>
      </c>
      <c r="K17" s="27"/>
      <c r="L17" s="28"/>
      <c r="M17" s="29"/>
      <c r="N17" s="105"/>
      <c r="O17" s="1"/>
      <c r="Q17" s="135" t="str">
        <f t="shared" si="0"/>
        <v>×</v>
      </c>
    </row>
    <row r="18" spans="2:17" ht="56.25" customHeight="1" x14ac:dyDescent="0.15">
      <c r="B18" s="1"/>
      <c r="C18" s="432"/>
      <c r="D18" s="417"/>
      <c r="E18" s="421"/>
      <c r="F18" s="419" t="s">
        <v>25</v>
      </c>
      <c r="G18" s="419"/>
      <c r="H18" s="419"/>
      <c r="I18" s="143" t="s">
        <v>23</v>
      </c>
      <c r="J18" s="26" t="s">
        <v>24</v>
      </c>
      <c r="K18" s="27"/>
      <c r="L18" s="28"/>
      <c r="M18" s="29"/>
      <c r="N18" s="105"/>
      <c r="O18" s="1"/>
      <c r="Q18" s="135" t="str">
        <f t="shared" si="0"/>
        <v>×</v>
      </c>
    </row>
    <row r="19" spans="2:17" ht="56.25" customHeight="1" x14ac:dyDescent="0.15">
      <c r="B19" s="1"/>
      <c r="C19" s="432"/>
      <c r="D19" s="417"/>
      <c r="E19" s="421"/>
      <c r="F19" s="419" t="s">
        <v>26</v>
      </c>
      <c r="G19" s="419"/>
      <c r="H19" s="419"/>
      <c r="I19" s="143" t="s">
        <v>23</v>
      </c>
      <c r="J19" s="26" t="s">
        <v>24</v>
      </c>
      <c r="K19" s="27"/>
      <c r="L19" s="28"/>
      <c r="M19" s="29"/>
      <c r="N19" s="105"/>
      <c r="O19" s="1"/>
      <c r="Q19" s="135" t="str">
        <f t="shared" si="0"/>
        <v>×</v>
      </c>
    </row>
    <row r="20" spans="2:17" ht="56.25" customHeight="1" x14ac:dyDescent="0.15">
      <c r="B20" s="1"/>
      <c r="C20" s="432"/>
      <c r="D20" s="417"/>
      <c r="E20" s="421"/>
      <c r="F20" s="419" t="s">
        <v>27</v>
      </c>
      <c r="G20" s="419"/>
      <c r="H20" s="419"/>
      <c r="I20" s="143" t="s">
        <v>23</v>
      </c>
      <c r="J20" s="26" t="s">
        <v>24</v>
      </c>
      <c r="K20" s="27"/>
      <c r="L20" s="28"/>
      <c r="M20" s="29"/>
      <c r="N20" s="105"/>
      <c r="O20" s="1"/>
      <c r="Q20" s="135" t="str">
        <f t="shared" si="0"/>
        <v>×</v>
      </c>
    </row>
    <row r="21" spans="2:17" ht="56.25" customHeight="1" x14ac:dyDescent="0.15">
      <c r="B21" s="1"/>
      <c r="C21" s="432"/>
      <c r="D21" s="417"/>
      <c r="E21" s="421"/>
      <c r="F21" s="419" t="s">
        <v>28</v>
      </c>
      <c r="G21" s="419"/>
      <c r="H21" s="419"/>
      <c r="I21" s="143" t="s">
        <v>23</v>
      </c>
      <c r="J21" s="26" t="s">
        <v>24</v>
      </c>
      <c r="K21" s="27"/>
      <c r="L21" s="28"/>
      <c r="M21" s="29"/>
      <c r="N21" s="105"/>
      <c r="O21" s="1"/>
      <c r="Q21" s="135" t="str">
        <f t="shared" si="0"/>
        <v>×</v>
      </c>
    </row>
    <row r="22" spans="2:17" ht="56.25" customHeight="1" x14ac:dyDescent="0.15">
      <c r="B22" s="1"/>
      <c r="C22" s="432"/>
      <c r="D22" s="417"/>
      <c r="E22" s="421"/>
      <c r="F22" s="449" t="s">
        <v>29</v>
      </c>
      <c r="G22" s="419"/>
      <c r="H22" s="419"/>
      <c r="I22" s="143" t="s">
        <v>18</v>
      </c>
      <c r="J22" s="26" t="s">
        <v>19</v>
      </c>
      <c r="K22" s="27"/>
      <c r="L22" s="28"/>
      <c r="M22" s="29"/>
      <c r="N22" s="105"/>
      <c r="O22" s="1"/>
      <c r="Q22" s="135" t="str">
        <f t="shared" si="0"/>
        <v>×</v>
      </c>
    </row>
    <row r="23" spans="2:17" ht="52.5" customHeight="1" x14ac:dyDescent="0.15">
      <c r="B23" s="1"/>
      <c r="C23" s="432"/>
      <c r="D23" s="417"/>
      <c r="E23" s="421"/>
      <c r="F23" s="30"/>
      <c r="G23" s="419" t="s">
        <v>148</v>
      </c>
      <c r="H23" s="419"/>
      <c r="I23" s="143"/>
      <c r="J23" s="26" t="s">
        <v>19</v>
      </c>
      <c r="K23" s="27"/>
      <c r="L23" s="28"/>
      <c r="M23" s="29"/>
      <c r="N23" s="105"/>
      <c r="O23" s="1"/>
      <c r="Q23" s="135" t="str">
        <f>IF(COUNTIF(K23:L23,"✔")=1,"○","×")</f>
        <v>×</v>
      </c>
    </row>
    <row r="24" spans="2:17" ht="52.5" customHeight="1" x14ac:dyDescent="0.15">
      <c r="B24" s="1"/>
      <c r="C24" s="432"/>
      <c r="D24" s="417"/>
      <c r="E24" s="421"/>
      <c r="F24" s="31"/>
      <c r="G24" s="419" t="s">
        <v>149</v>
      </c>
      <c r="H24" s="419"/>
      <c r="I24" s="143"/>
      <c r="J24" s="26" t="s">
        <v>19</v>
      </c>
      <c r="K24" s="27"/>
      <c r="L24" s="28"/>
      <c r="M24" s="29"/>
      <c r="N24" s="105"/>
      <c r="O24" s="1"/>
      <c r="Q24" s="135" t="str">
        <f>IF(COUNTIF(K24:L24,"✔")=1,"○","×")</f>
        <v>×</v>
      </c>
    </row>
    <row r="25" spans="2:17" ht="56.25" customHeight="1" x14ac:dyDescent="0.15">
      <c r="B25" s="1"/>
      <c r="C25" s="432"/>
      <c r="D25" s="417"/>
      <c r="E25" s="421" t="s">
        <v>31</v>
      </c>
      <c r="F25" s="419" t="s">
        <v>32</v>
      </c>
      <c r="G25" s="419"/>
      <c r="H25" s="419"/>
      <c r="I25" s="143" t="s">
        <v>18</v>
      </c>
      <c r="J25" s="26" t="s">
        <v>19</v>
      </c>
      <c r="K25" s="27"/>
      <c r="L25" s="28"/>
      <c r="M25" s="29"/>
      <c r="N25" s="105"/>
      <c r="O25" s="1"/>
      <c r="Q25" s="135" t="str">
        <f>IF(K25="✔","○","×")</f>
        <v>×</v>
      </c>
    </row>
    <row r="26" spans="2:17" ht="56.25" customHeight="1" x14ac:dyDescent="0.15">
      <c r="B26" s="1"/>
      <c r="C26" s="432"/>
      <c r="D26" s="417"/>
      <c r="E26" s="421"/>
      <c r="F26" s="419" t="s">
        <v>33</v>
      </c>
      <c r="G26" s="419"/>
      <c r="H26" s="419"/>
      <c r="I26" s="143"/>
      <c r="J26" s="26" t="s">
        <v>30</v>
      </c>
      <c r="K26" s="27"/>
      <c r="L26" s="28"/>
      <c r="M26" s="29"/>
      <c r="N26" s="105"/>
      <c r="O26" s="1"/>
      <c r="Q26" s="135" t="str">
        <f>IF(COUNTIF(K26:L26,"✔")=1,"○","×")</f>
        <v>×</v>
      </c>
    </row>
    <row r="27" spans="2:17" ht="56.25" customHeight="1" x14ac:dyDescent="0.15">
      <c r="B27" s="1"/>
      <c r="C27" s="432"/>
      <c r="D27" s="417"/>
      <c r="E27" s="421"/>
      <c r="F27" s="419" t="s">
        <v>34</v>
      </c>
      <c r="G27" s="419"/>
      <c r="H27" s="419"/>
      <c r="I27" s="143"/>
      <c r="J27" s="26" t="s">
        <v>19</v>
      </c>
      <c r="K27" s="27"/>
      <c r="L27" s="28"/>
      <c r="M27" s="29"/>
      <c r="N27" s="105"/>
      <c r="O27" s="1"/>
      <c r="Q27" s="135" t="str">
        <f>IF(COUNTIF(K27:L27,"✔")=1,"○","×")</f>
        <v>×</v>
      </c>
    </row>
    <row r="28" spans="2:17" ht="56.25" customHeight="1" x14ac:dyDescent="0.15">
      <c r="B28" s="1"/>
      <c r="C28" s="432"/>
      <c r="D28" s="417"/>
      <c r="E28" s="421" t="s">
        <v>35</v>
      </c>
      <c r="F28" s="419" t="s">
        <v>36</v>
      </c>
      <c r="G28" s="419"/>
      <c r="H28" s="419"/>
      <c r="I28" s="143" t="s">
        <v>18</v>
      </c>
      <c r="J28" s="26" t="s">
        <v>19</v>
      </c>
      <c r="K28" s="27"/>
      <c r="L28" s="28"/>
      <c r="M28" s="29"/>
      <c r="N28" s="105"/>
      <c r="O28" s="1"/>
      <c r="Q28" s="135" t="str">
        <f>IF(K28="✔","○","×")</f>
        <v>×</v>
      </c>
    </row>
    <row r="29" spans="2:17" ht="80.25" customHeight="1" x14ac:dyDescent="0.15">
      <c r="B29" s="1"/>
      <c r="C29" s="432"/>
      <c r="D29" s="417"/>
      <c r="E29" s="421"/>
      <c r="F29" s="419" t="s">
        <v>37</v>
      </c>
      <c r="G29" s="419"/>
      <c r="H29" s="419"/>
      <c r="I29" s="143" t="s">
        <v>18</v>
      </c>
      <c r="J29" s="26" t="s">
        <v>19</v>
      </c>
      <c r="K29" s="27"/>
      <c r="L29" s="28"/>
      <c r="M29" s="29"/>
      <c r="N29" s="105"/>
      <c r="O29" s="1"/>
      <c r="Q29" s="135" t="str">
        <f>IF(K29="✔","○","×")</f>
        <v>×</v>
      </c>
    </row>
    <row r="30" spans="2:17" ht="56.25" customHeight="1" x14ac:dyDescent="0.15">
      <c r="B30" s="1"/>
      <c r="C30" s="432"/>
      <c r="D30" s="417"/>
      <c r="E30" s="34" t="s">
        <v>38</v>
      </c>
      <c r="F30" s="419" t="s">
        <v>39</v>
      </c>
      <c r="G30" s="419"/>
      <c r="H30" s="419"/>
      <c r="I30" s="143" t="s">
        <v>18</v>
      </c>
      <c r="J30" s="26" t="s">
        <v>19</v>
      </c>
      <c r="K30" s="27"/>
      <c r="L30" s="28"/>
      <c r="M30" s="29"/>
      <c r="N30" s="105"/>
      <c r="O30" s="1"/>
      <c r="Q30" s="135" t="str">
        <f>IF(K30="✔","○","×")</f>
        <v>×</v>
      </c>
    </row>
    <row r="31" spans="2:17" ht="56.25" customHeight="1" x14ac:dyDescent="0.15">
      <c r="B31" s="1"/>
      <c r="C31" s="432"/>
      <c r="D31" s="417"/>
      <c r="E31" s="34" t="s">
        <v>40</v>
      </c>
      <c r="F31" s="419" t="s">
        <v>41</v>
      </c>
      <c r="G31" s="419"/>
      <c r="H31" s="419"/>
      <c r="I31" s="143"/>
      <c r="J31" s="26" t="s">
        <v>19</v>
      </c>
      <c r="K31" s="27"/>
      <c r="L31" s="28"/>
      <c r="M31" s="29"/>
      <c r="N31" s="105"/>
      <c r="O31" s="1"/>
      <c r="Q31" s="135" t="str">
        <f>IF(COUNTIF(K31:L31,"✔")=1,"○","×")</f>
        <v>×</v>
      </c>
    </row>
    <row r="32" spans="2:17" ht="80.25" customHeight="1" thickBot="1" x14ac:dyDescent="0.2">
      <c r="B32" s="1"/>
      <c r="C32" s="433"/>
      <c r="D32" s="418"/>
      <c r="E32" s="35" t="s">
        <v>42</v>
      </c>
      <c r="F32" s="439" t="s">
        <v>43</v>
      </c>
      <c r="G32" s="439"/>
      <c r="H32" s="439"/>
      <c r="I32" s="144" t="s">
        <v>18</v>
      </c>
      <c r="J32" s="38" t="s">
        <v>19</v>
      </c>
      <c r="K32" s="39"/>
      <c r="L32" s="40"/>
      <c r="M32" s="41"/>
      <c r="N32" s="105"/>
      <c r="O32" s="1"/>
      <c r="Q32" s="135" t="str">
        <f>IF(K32="✔","○","×")</f>
        <v>×</v>
      </c>
    </row>
    <row r="33" spans="2:19" ht="15.75" customHeight="1" x14ac:dyDescent="0.15">
      <c r="B33" s="1"/>
      <c r="C33" s="441" t="s">
        <v>147</v>
      </c>
      <c r="D33" s="441"/>
      <c r="E33" s="441"/>
      <c r="F33" s="441"/>
      <c r="G33" s="441"/>
      <c r="H33" s="441"/>
      <c r="I33" s="441"/>
      <c r="J33" s="441"/>
      <c r="K33" s="441"/>
      <c r="L33" s="441"/>
      <c r="M33" s="441"/>
      <c r="N33" s="105"/>
      <c r="O33" s="1"/>
    </row>
    <row r="34" spans="2:19" x14ac:dyDescent="0.15">
      <c r="B34" s="1"/>
      <c r="C34" s="442"/>
      <c r="D34" s="442"/>
      <c r="E34" s="442"/>
      <c r="F34" s="442"/>
      <c r="G34" s="442"/>
      <c r="H34" s="442"/>
      <c r="I34" s="442"/>
      <c r="J34" s="442"/>
      <c r="K34" s="442"/>
      <c r="L34" s="442"/>
      <c r="M34" s="442"/>
      <c r="N34" s="105"/>
      <c r="O34" s="1"/>
    </row>
    <row r="35" spans="2:19" x14ac:dyDescent="0.15">
      <c r="B35" s="1"/>
      <c r="C35" s="1"/>
      <c r="D35" s="1"/>
      <c r="E35" s="1"/>
      <c r="F35" s="1"/>
      <c r="G35" s="1"/>
      <c r="H35" s="1"/>
      <c r="I35" s="141"/>
      <c r="J35" s="1"/>
      <c r="K35" s="1"/>
      <c r="L35" s="1"/>
      <c r="M35" s="3"/>
      <c r="N35" s="101"/>
      <c r="O35" s="1"/>
    </row>
    <row r="36" spans="2:19" x14ac:dyDescent="0.15">
      <c r="B36" s="1"/>
      <c r="C36" s="1"/>
      <c r="D36" s="1"/>
      <c r="E36" s="1"/>
      <c r="F36" s="1"/>
      <c r="G36" s="1"/>
      <c r="H36" s="1"/>
      <c r="I36" s="141"/>
      <c r="J36" s="1"/>
      <c r="K36" s="1"/>
      <c r="L36" s="1"/>
      <c r="M36" s="3"/>
      <c r="N36" s="101"/>
      <c r="O36" s="1"/>
    </row>
    <row r="37" spans="2:19" ht="24" x14ac:dyDescent="0.15">
      <c r="B37" s="1"/>
      <c r="C37" s="446" t="s">
        <v>44</v>
      </c>
      <c r="D37" s="446"/>
      <c r="E37" s="446"/>
      <c r="F37" s="446"/>
      <c r="G37" s="446"/>
      <c r="H37" s="446"/>
      <c r="I37" s="446"/>
      <c r="J37" s="446"/>
      <c r="K37" s="446"/>
      <c r="L37" s="446"/>
      <c r="M37" s="446"/>
      <c r="N37" s="101"/>
      <c r="O37" s="1"/>
    </row>
    <row r="38" spans="2:19" ht="11.25" customHeight="1" thickBot="1" x14ac:dyDescent="0.2">
      <c r="B38" s="1"/>
      <c r="C38" s="10"/>
      <c r="D38" s="10"/>
      <c r="E38" s="10"/>
      <c r="F38" s="11"/>
      <c r="G38" s="12"/>
      <c r="H38" s="13"/>
      <c r="I38" s="14"/>
      <c r="J38" s="15"/>
      <c r="K38" s="15"/>
      <c r="L38" s="15"/>
      <c r="M38" s="3"/>
      <c r="N38" s="101"/>
      <c r="O38" s="1"/>
    </row>
    <row r="39" spans="2:19" ht="14.25" customHeight="1" x14ac:dyDescent="0.15">
      <c r="B39" s="1"/>
      <c r="C39" s="434" t="s">
        <v>5</v>
      </c>
      <c r="D39" s="409" t="s">
        <v>6</v>
      </c>
      <c r="E39" s="411" t="s">
        <v>7</v>
      </c>
      <c r="F39" s="412"/>
      <c r="G39" s="412"/>
      <c r="H39" s="413"/>
      <c r="I39" s="425" t="s">
        <v>8</v>
      </c>
      <c r="J39" s="165" t="s">
        <v>132</v>
      </c>
      <c r="K39" s="427" t="s">
        <v>9</v>
      </c>
      <c r="L39" s="428"/>
      <c r="M39" s="429"/>
      <c r="N39" s="104"/>
      <c r="O39" s="16"/>
    </row>
    <row r="40" spans="2:19" ht="14.25" customHeight="1" thickBot="1" x14ac:dyDescent="0.2">
      <c r="B40" s="1"/>
      <c r="C40" s="447"/>
      <c r="D40" s="448"/>
      <c r="E40" s="414"/>
      <c r="F40" s="415"/>
      <c r="G40" s="415"/>
      <c r="H40" s="416"/>
      <c r="I40" s="440"/>
      <c r="J40" s="167" t="s">
        <v>10</v>
      </c>
      <c r="K40" s="168" t="s">
        <v>45</v>
      </c>
      <c r="L40" s="169" t="s">
        <v>46</v>
      </c>
      <c r="M40" s="170" t="s">
        <v>13</v>
      </c>
      <c r="N40" s="104"/>
      <c r="O40" s="16"/>
    </row>
    <row r="41" spans="2:19" ht="50.25" customHeight="1" x14ac:dyDescent="0.15">
      <c r="B41" s="1"/>
      <c r="C41" s="462" t="s">
        <v>47</v>
      </c>
      <c r="D41" s="452" t="s">
        <v>48</v>
      </c>
      <c r="E41" s="455" t="s">
        <v>16</v>
      </c>
      <c r="F41" s="457" t="s">
        <v>49</v>
      </c>
      <c r="G41" s="422"/>
      <c r="H41" s="422"/>
      <c r="I41" s="17"/>
      <c r="J41" s="42" t="s">
        <v>19</v>
      </c>
      <c r="K41" s="20"/>
      <c r="L41" s="21"/>
      <c r="M41" s="22"/>
      <c r="N41" s="105"/>
      <c r="O41" s="1"/>
      <c r="Q41" s="135" t="str">
        <f>IF(COUNTIF(K41:L41,"✔")=1,"○","×")</f>
        <v>×</v>
      </c>
    </row>
    <row r="42" spans="2:19" ht="50.25" customHeight="1" x14ac:dyDescent="0.15">
      <c r="B42" s="1"/>
      <c r="C42" s="463"/>
      <c r="D42" s="453"/>
      <c r="E42" s="456"/>
      <c r="F42" s="458" t="s">
        <v>50</v>
      </c>
      <c r="G42" s="419" t="s">
        <v>150</v>
      </c>
      <c r="H42" s="419"/>
      <c r="I42" s="24"/>
      <c r="J42" s="43" t="s">
        <v>30</v>
      </c>
      <c r="K42" s="27"/>
      <c r="L42" s="28"/>
      <c r="M42" s="33"/>
      <c r="N42" s="105"/>
      <c r="O42" s="1"/>
      <c r="Q42" s="135" t="str">
        <f>IF(((K41="✔")*(COUNTIF(K42:M42,"✔")=0)),"×","○")</f>
        <v>○</v>
      </c>
      <c r="R42" s="137" t="s">
        <v>136</v>
      </c>
      <c r="S42" s="138">
        <f>COUNTIF(K42:K49,"✔")</f>
        <v>0</v>
      </c>
    </row>
    <row r="43" spans="2:19" ht="50.25" customHeight="1" x14ac:dyDescent="0.15">
      <c r="B43" s="1"/>
      <c r="C43" s="463"/>
      <c r="D43" s="453"/>
      <c r="E43" s="456"/>
      <c r="F43" s="459"/>
      <c r="G43" s="419" t="s">
        <v>151</v>
      </c>
      <c r="H43" s="419"/>
      <c r="I43" s="24"/>
      <c r="J43" s="43" t="s">
        <v>30</v>
      </c>
      <c r="K43" s="27"/>
      <c r="L43" s="28"/>
      <c r="M43" s="33"/>
      <c r="N43" s="105"/>
      <c r="O43" s="1"/>
      <c r="Q43" s="135" t="str">
        <f>IF(((K41="✔")*(COUNTIF(K43:M43,"✔")=0)),"×","○")</f>
        <v>○</v>
      </c>
      <c r="R43" s="137" t="s">
        <v>137</v>
      </c>
      <c r="S43" s="138">
        <f>COUNTIF(K50:K62,"✔")</f>
        <v>0</v>
      </c>
    </row>
    <row r="44" spans="2:19" ht="50.25" customHeight="1" x14ac:dyDescent="0.15">
      <c r="B44" s="1"/>
      <c r="C44" s="463"/>
      <c r="D44" s="453"/>
      <c r="E44" s="456"/>
      <c r="F44" s="459"/>
      <c r="G44" s="419" t="s">
        <v>152</v>
      </c>
      <c r="H44" s="419"/>
      <c r="I44" s="24"/>
      <c r="J44" s="43" t="s">
        <v>30</v>
      </c>
      <c r="K44" s="27"/>
      <c r="L44" s="28"/>
      <c r="M44" s="33"/>
      <c r="N44" s="105"/>
      <c r="O44" s="1"/>
      <c r="Q44" s="135" t="str">
        <f>IF(((K41="✔")*(COUNTIF(K44:M44,"✔")=0)),"×","○")</f>
        <v>○</v>
      </c>
      <c r="R44" s="137" t="s">
        <v>138</v>
      </c>
      <c r="S44" s="138">
        <f>SUM(S42:S43)</f>
        <v>0</v>
      </c>
    </row>
    <row r="45" spans="2:19" ht="50.25" customHeight="1" x14ac:dyDescent="0.15">
      <c r="B45" s="1"/>
      <c r="C45" s="463"/>
      <c r="D45" s="453"/>
      <c r="E45" s="456"/>
      <c r="F45" s="459"/>
      <c r="G45" s="419" t="s">
        <v>153</v>
      </c>
      <c r="H45" s="419"/>
      <c r="I45" s="24"/>
      <c r="J45" s="43" t="s">
        <v>30</v>
      </c>
      <c r="K45" s="27"/>
      <c r="L45" s="28"/>
      <c r="M45" s="33"/>
      <c r="N45" s="105"/>
      <c r="O45" s="1"/>
      <c r="Q45" s="135" t="str">
        <f>IF(((K41="✔")*(COUNTIF(K45:M45,"✔")=0)),"×","○")</f>
        <v>○</v>
      </c>
    </row>
    <row r="46" spans="2:19" ht="50.25" customHeight="1" x14ac:dyDescent="0.15">
      <c r="B46" s="1"/>
      <c r="C46" s="463"/>
      <c r="D46" s="453"/>
      <c r="E46" s="456"/>
      <c r="F46" s="459"/>
      <c r="G46" s="419" t="s">
        <v>154</v>
      </c>
      <c r="H46" s="419"/>
      <c r="I46" s="24"/>
      <c r="J46" s="43" t="s">
        <v>30</v>
      </c>
      <c r="K46" s="27"/>
      <c r="L46" s="28"/>
      <c r="M46" s="33"/>
      <c r="N46" s="105"/>
      <c r="O46" s="1"/>
      <c r="Q46" s="135" t="str">
        <f>IF(((K41="✔")*(COUNTIF(K46:M46,"✔")=0)),"×","○")</f>
        <v>○</v>
      </c>
    </row>
    <row r="47" spans="2:19" ht="50.25" customHeight="1" x14ac:dyDescent="0.15">
      <c r="B47" s="1"/>
      <c r="C47" s="463"/>
      <c r="D47" s="453"/>
      <c r="E47" s="456"/>
      <c r="F47" s="459"/>
      <c r="G47" s="419" t="s">
        <v>155</v>
      </c>
      <c r="H47" s="419"/>
      <c r="I47" s="24"/>
      <c r="J47" s="43" t="s">
        <v>30</v>
      </c>
      <c r="K47" s="27"/>
      <c r="L47" s="28"/>
      <c r="M47" s="33"/>
      <c r="N47" s="105"/>
      <c r="O47" s="1"/>
      <c r="Q47" s="135" t="str">
        <f>IF(((K41="✔")*(COUNTIF(K47:M47,"✔")=0)),"×","○")</f>
        <v>○</v>
      </c>
    </row>
    <row r="48" spans="2:19" ht="50.25" customHeight="1" x14ac:dyDescent="0.15">
      <c r="B48" s="1"/>
      <c r="C48" s="463"/>
      <c r="D48" s="453"/>
      <c r="E48" s="456"/>
      <c r="F48" s="459"/>
      <c r="G48" s="419" t="s">
        <v>156</v>
      </c>
      <c r="H48" s="419"/>
      <c r="I48" s="24"/>
      <c r="J48" s="43" t="s">
        <v>30</v>
      </c>
      <c r="K48" s="27"/>
      <c r="L48" s="28"/>
      <c r="M48" s="33"/>
      <c r="N48" s="105"/>
      <c r="O48" s="1"/>
      <c r="Q48" s="135" t="str">
        <f>IF(((K41="✔")*(COUNTIF(K48:M48,"✔")=0)),"×","○")</f>
        <v>○</v>
      </c>
    </row>
    <row r="49" spans="2:17" ht="50.25" customHeight="1" x14ac:dyDescent="0.15">
      <c r="B49" s="1"/>
      <c r="C49" s="463"/>
      <c r="D49" s="453"/>
      <c r="E49" s="456"/>
      <c r="F49" s="460"/>
      <c r="G49" s="449" t="s">
        <v>157</v>
      </c>
      <c r="H49" s="449"/>
      <c r="I49" s="44"/>
      <c r="J49" s="45" t="s">
        <v>30</v>
      </c>
      <c r="K49" s="46"/>
      <c r="L49" s="47"/>
      <c r="M49" s="48"/>
      <c r="N49" s="105"/>
      <c r="O49" s="1"/>
      <c r="Q49" s="135" t="str">
        <f>IF(((K41="✔")*(COUNTIF(K49:M49,"✔")=0)),"×","○")</f>
        <v>○</v>
      </c>
    </row>
    <row r="50" spans="2:17" ht="50.25" customHeight="1" x14ac:dyDescent="0.15">
      <c r="B50" s="1"/>
      <c r="C50" s="463"/>
      <c r="D50" s="453"/>
      <c r="E50" s="456"/>
      <c r="F50" s="461" t="s">
        <v>51</v>
      </c>
      <c r="G50" s="465" t="s">
        <v>158</v>
      </c>
      <c r="H50" s="465"/>
      <c r="I50" s="49"/>
      <c r="J50" s="50" t="s">
        <v>30</v>
      </c>
      <c r="K50" s="51"/>
      <c r="L50" s="52"/>
      <c r="M50" s="53"/>
      <c r="N50" s="105"/>
      <c r="O50" s="1"/>
      <c r="Q50" s="135" t="str">
        <f>IF(((K41="✔")*(COUNTIF(K50:M50,"✔")=0)),"×","○")</f>
        <v>○</v>
      </c>
    </row>
    <row r="51" spans="2:17" ht="50.25" customHeight="1" x14ac:dyDescent="0.15">
      <c r="B51" s="1"/>
      <c r="C51" s="463"/>
      <c r="D51" s="453"/>
      <c r="E51" s="456"/>
      <c r="F51" s="459"/>
      <c r="G51" s="419" t="s">
        <v>159</v>
      </c>
      <c r="H51" s="419"/>
      <c r="I51" s="24"/>
      <c r="J51" s="43" t="s">
        <v>30</v>
      </c>
      <c r="K51" s="27"/>
      <c r="L51" s="28"/>
      <c r="M51" s="33"/>
      <c r="N51" s="105"/>
      <c r="O51" s="1"/>
      <c r="Q51" s="135" t="str">
        <f>IF(((K41="✔")*(COUNTIF(K51:M51,"✔")=0)),"×","○")</f>
        <v>○</v>
      </c>
    </row>
    <row r="52" spans="2:17" ht="50.25" customHeight="1" x14ac:dyDescent="0.15">
      <c r="B52" s="1"/>
      <c r="C52" s="463"/>
      <c r="D52" s="453"/>
      <c r="E52" s="456"/>
      <c r="F52" s="459"/>
      <c r="G52" s="419" t="s">
        <v>160</v>
      </c>
      <c r="H52" s="419"/>
      <c r="I52" s="24"/>
      <c r="J52" s="43" t="s">
        <v>30</v>
      </c>
      <c r="K52" s="27"/>
      <c r="L52" s="28"/>
      <c r="M52" s="33"/>
      <c r="N52" s="105"/>
      <c r="O52" s="1"/>
      <c r="Q52" s="135" t="str">
        <f>IF(((K41="✔")*(COUNTIF(K52:M52,"✔")=0)),"×","○")</f>
        <v>○</v>
      </c>
    </row>
    <row r="53" spans="2:17" ht="50.25" customHeight="1" x14ac:dyDescent="0.15">
      <c r="B53" s="1"/>
      <c r="C53" s="463"/>
      <c r="D53" s="453"/>
      <c r="E53" s="456"/>
      <c r="F53" s="459"/>
      <c r="G53" s="419" t="s">
        <v>161</v>
      </c>
      <c r="H53" s="419"/>
      <c r="I53" s="24"/>
      <c r="J53" s="43" t="s">
        <v>30</v>
      </c>
      <c r="K53" s="27"/>
      <c r="L53" s="28"/>
      <c r="M53" s="33"/>
      <c r="N53" s="105"/>
      <c r="O53" s="1"/>
      <c r="Q53" s="135" t="str">
        <f>IF(((K41="✔")*(COUNTIF(K53:M53,"✔")=0)),"×","○")</f>
        <v>○</v>
      </c>
    </row>
    <row r="54" spans="2:17" ht="50.25" customHeight="1" x14ac:dyDescent="0.15">
      <c r="B54" s="1"/>
      <c r="C54" s="463"/>
      <c r="D54" s="453"/>
      <c r="E54" s="456"/>
      <c r="F54" s="459"/>
      <c r="G54" s="419" t="s">
        <v>162</v>
      </c>
      <c r="H54" s="419"/>
      <c r="I54" s="24"/>
      <c r="J54" s="43" t="s">
        <v>30</v>
      </c>
      <c r="K54" s="27"/>
      <c r="L54" s="28"/>
      <c r="M54" s="33"/>
      <c r="N54" s="105"/>
      <c r="O54" s="1"/>
      <c r="Q54" s="135" t="str">
        <f>IF(((K41="✔")*(COUNTIF(K54:M54,"✔")=0)),"×","○")</f>
        <v>○</v>
      </c>
    </row>
    <row r="55" spans="2:17" ht="50.25" customHeight="1" x14ac:dyDescent="0.15">
      <c r="B55" s="1"/>
      <c r="C55" s="463"/>
      <c r="D55" s="453"/>
      <c r="E55" s="456"/>
      <c r="F55" s="459"/>
      <c r="G55" s="419" t="s">
        <v>163</v>
      </c>
      <c r="H55" s="419"/>
      <c r="I55" s="24"/>
      <c r="J55" s="43" t="s">
        <v>30</v>
      </c>
      <c r="K55" s="27"/>
      <c r="L55" s="28"/>
      <c r="M55" s="33"/>
      <c r="N55" s="105"/>
      <c r="O55" s="1"/>
      <c r="Q55" s="135" t="str">
        <f>IF(((K41="✔")*(COUNTIF(K55:M55,"✔")=0)),"×","○")</f>
        <v>○</v>
      </c>
    </row>
    <row r="56" spans="2:17" ht="50.25" customHeight="1" x14ac:dyDescent="0.15">
      <c r="B56" s="1"/>
      <c r="C56" s="463"/>
      <c r="D56" s="453"/>
      <c r="E56" s="456"/>
      <c r="F56" s="459"/>
      <c r="G56" s="419" t="s">
        <v>164</v>
      </c>
      <c r="H56" s="419"/>
      <c r="I56" s="24"/>
      <c r="J56" s="43" t="s">
        <v>30</v>
      </c>
      <c r="K56" s="27"/>
      <c r="L56" s="28"/>
      <c r="M56" s="33"/>
      <c r="N56" s="105"/>
      <c r="O56" s="1"/>
      <c r="Q56" s="135" t="str">
        <f>IF(((K41="✔")*(COUNTIF(K56:M56,"✔")=0)),"×","○")</f>
        <v>○</v>
      </c>
    </row>
    <row r="57" spans="2:17" ht="50.25" customHeight="1" x14ac:dyDescent="0.15">
      <c r="B57" s="1"/>
      <c r="C57" s="463"/>
      <c r="D57" s="453"/>
      <c r="E57" s="456"/>
      <c r="F57" s="459"/>
      <c r="G57" s="450" t="s">
        <v>165</v>
      </c>
      <c r="H57" s="451"/>
      <c r="I57" s="24"/>
      <c r="J57" s="43" t="s">
        <v>30</v>
      </c>
      <c r="K57" s="27"/>
      <c r="L57" s="28"/>
      <c r="M57" s="33"/>
      <c r="N57" s="105"/>
      <c r="O57" s="1"/>
      <c r="Q57" s="135" t="str">
        <f>IF(((K41="✔")*(COUNTIF(K57:M57,"✔")=0)),"×","○")</f>
        <v>○</v>
      </c>
    </row>
    <row r="58" spans="2:17" ht="50.25" customHeight="1" x14ac:dyDescent="0.15">
      <c r="B58" s="1"/>
      <c r="C58" s="463"/>
      <c r="D58" s="453"/>
      <c r="E58" s="456"/>
      <c r="F58" s="459"/>
      <c r="G58" s="419" t="s">
        <v>166</v>
      </c>
      <c r="H58" s="419"/>
      <c r="I58" s="24"/>
      <c r="J58" s="43" t="s">
        <v>30</v>
      </c>
      <c r="K58" s="27"/>
      <c r="L58" s="28"/>
      <c r="M58" s="33"/>
      <c r="N58" s="105"/>
      <c r="O58" s="1"/>
      <c r="Q58" s="135" t="str">
        <f>IF(((K41="✔")*(COUNTIF(K58:M58,"✔")=0)),"×","○")</f>
        <v>○</v>
      </c>
    </row>
    <row r="59" spans="2:17" ht="50.25" customHeight="1" x14ac:dyDescent="0.15">
      <c r="B59" s="1"/>
      <c r="C59" s="463"/>
      <c r="D59" s="453"/>
      <c r="E59" s="456"/>
      <c r="F59" s="459"/>
      <c r="G59" s="419" t="s">
        <v>167</v>
      </c>
      <c r="H59" s="419"/>
      <c r="I59" s="24"/>
      <c r="J59" s="43" t="s">
        <v>30</v>
      </c>
      <c r="K59" s="27"/>
      <c r="L59" s="28"/>
      <c r="M59" s="33"/>
      <c r="N59" s="105"/>
      <c r="O59" s="1"/>
      <c r="Q59" s="135" t="str">
        <f>IF(((K41="✔")*(COUNTIF(K59:M59,"✔")=0)),"×","○")</f>
        <v>○</v>
      </c>
    </row>
    <row r="60" spans="2:17" ht="50.25" customHeight="1" x14ac:dyDescent="0.15">
      <c r="B60" s="1"/>
      <c r="C60" s="463"/>
      <c r="D60" s="453"/>
      <c r="E60" s="456"/>
      <c r="F60" s="459"/>
      <c r="G60" s="419" t="s">
        <v>168</v>
      </c>
      <c r="H60" s="419"/>
      <c r="I60" s="24"/>
      <c r="J60" s="43" t="s">
        <v>30</v>
      </c>
      <c r="K60" s="27"/>
      <c r="L60" s="28"/>
      <c r="M60" s="33"/>
      <c r="N60" s="105"/>
      <c r="O60" s="1"/>
      <c r="Q60" s="135" t="str">
        <f>IF(((K41="✔")*(COUNTIF(K60:M60,"✔")=0)),"×","○")</f>
        <v>○</v>
      </c>
    </row>
    <row r="61" spans="2:17" ht="50.25" customHeight="1" x14ac:dyDescent="0.15">
      <c r="B61" s="1"/>
      <c r="C61" s="463"/>
      <c r="D61" s="453"/>
      <c r="E61" s="456"/>
      <c r="F61" s="459"/>
      <c r="G61" s="419" t="s">
        <v>169</v>
      </c>
      <c r="H61" s="419"/>
      <c r="I61" s="24"/>
      <c r="J61" s="43" t="s">
        <v>30</v>
      </c>
      <c r="K61" s="27"/>
      <c r="L61" s="28"/>
      <c r="M61" s="33"/>
      <c r="N61" s="105"/>
      <c r="O61" s="1"/>
      <c r="Q61" s="135" t="str">
        <f>IF(((K41="✔")*(COUNTIF(K61:M61,"✔")=0)),"×","○")</f>
        <v>○</v>
      </c>
    </row>
    <row r="62" spans="2:17" ht="50.25" customHeight="1" x14ac:dyDescent="0.15">
      <c r="B62" s="1"/>
      <c r="C62" s="463"/>
      <c r="D62" s="453"/>
      <c r="E62" s="456"/>
      <c r="F62" s="459"/>
      <c r="G62" s="419" t="s">
        <v>170</v>
      </c>
      <c r="H62" s="419"/>
      <c r="I62" s="24"/>
      <c r="J62" s="43" t="s">
        <v>30</v>
      </c>
      <c r="K62" s="27"/>
      <c r="L62" s="28"/>
      <c r="M62" s="33"/>
      <c r="N62" s="105"/>
      <c r="O62" s="1"/>
      <c r="Q62" s="135" t="str">
        <f>IF(((K41="✔")*(COUNTIF(K62:M62,"✔")=0)),"×","○")</f>
        <v>○</v>
      </c>
    </row>
    <row r="63" spans="2:17" ht="50.25" customHeight="1" x14ac:dyDescent="0.15">
      <c r="B63" s="1"/>
      <c r="C63" s="463"/>
      <c r="D63" s="453"/>
      <c r="E63" s="32" t="s">
        <v>31</v>
      </c>
      <c r="F63" s="474" t="s">
        <v>52</v>
      </c>
      <c r="G63" s="474"/>
      <c r="H63" s="474"/>
      <c r="I63" s="54"/>
      <c r="J63" s="56" t="s">
        <v>30</v>
      </c>
      <c r="K63" s="27"/>
      <c r="L63" s="28"/>
      <c r="M63" s="33"/>
      <c r="N63" s="105"/>
      <c r="O63" s="1"/>
      <c r="Q63" s="135" t="str">
        <f>IF(((K41="✔")*(COUNTIF(K63:M63,"✔")=0)),"×","○")</f>
        <v>○</v>
      </c>
    </row>
    <row r="64" spans="2:17" ht="50.25" customHeight="1" x14ac:dyDescent="0.15">
      <c r="B64" s="1"/>
      <c r="C64" s="463"/>
      <c r="D64" s="453"/>
      <c r="E64" s="55" t="s">
        <v>35</v>
      </c>
      <c r="F64" s="419" t="s">
        <v>53</v>
      </c>
      <c r="G64" s="419"/>
      <c r="H64" s="419"/>
      <c r="I64" s="24"/>
      <c r="J64" s="43" t="s">
        <v>30</v>
      </c>
      <c r="K64" s="27"/>
      <c r="L64" s="28"/>
      <c r="M64" s="29"/>
      <c r="N64" s="105"/>
      <c r="O64" s="1"/>
      <c r="Q64" s="135" t="str">
        <f>IF(COUNTIF(K64:L64,"✔")=1,"○","×")</f>
        <v>×</v>
      </c>
    </row>
    <row r="65" spans="2:19" ht="50.25" customHeight="1" thickBot="1" x14ac:dyDescent="0.2">
      <c r="B65" s="1"/>
      <c r="C65" s="464"/>
      <c r="D65" s="454"/>
      <c r="E65" s="37" t="s">
        <v>38</v>
      </c>
      <c r="F65" s="439" t="s">
        <v>54</v>
      </c>
      <c r="G65" s="439"/>
      <c r="H65" s="439"/>
      <c r="I65" s="36"/>
      <c r="J65" s="57" t="s">
        <v>30</v>
      </c>
      <c r="K65" s="39"/>
      <c r="L65" s="40"/>
      <c r="M65" s="41"/>
      <c r="N65" s="105"/>
      <c r="O65" s="1"/>
      <c r="Q65" s="135" t="str">
        <f>IF(COUNTIF(K65:L65,"✔")=1,"○","×")</f>
        <v>×</v>
      </c>
    </row>
    <row r="66" spans="2:19" ht="15.75" customHeight="1" x14ac:dyDescent="0.15">
      <c r="B66" s="1"/>
      <c r="C66" s="441" t="str">
        <f>C33</f>
        <v xml:space="preserve"> ● … 「連携の形態」のうち、各「医療・介護連携のポイント」が該当するもの
 ★ … 各ポイントのうち、都のあり方指針に基づき遵守が必要なもの</v>
      </c>
      <c r="D66" s="441"/>
      <c r="E66" s="441"/>
      <c r="F66" s="441"/>
      <c r="G66" s="441"/>
      <c r="H66" s="441"/>
      <c r="I66" s="441"/>
      <c r="J66" s="441"/>
      <c r="K66" s="441"/>
      <c r="L66" s="441"/>
      <c r="M66" s="441"/>
      <c r="N66" s="105"/>
      <c r="O66" s="1"/>
    </row>
    <row r="67" spans="2:19" x14ac:dyDescent="0.15">
      <c r="B67" s="1"/>
      <c r="C67" s="442"/>
      <c r="D67" s="442"/>
      <c r="E67" s="442"/>
      <c r="F67" s="442"/>
      <c r="G67" s="442"/>
      <c r="H67" s="442"/>
      <c r="I67" s="442"/>
      <c r="J67" s="442"/>
      <c r="K67" s="442"/>
      <c r="L67" s="442"/>
      <c r="M67" s="442"/>
      <c r="N67" s="105"/>
      <c r="O67" s="1"/>
    </row>
    <row r="68" spans="2:19" ht="14.25" customHeight="1" x14ac:dyDescent="0.15">
      <c r="B68" s="1"/>
      <c r="C68" s="1"/>
      <c r="D68" s="1"/>
      <c r="E68" s="1"/>
      <c r="F68" s="1"/>
      <c r="G68" s="1"/>
      <c r="H68" s="1"/>
      <c r="I68" s="141"/>
      <c r="J68" s="1"/>
      <c r="K68" s="1"/>
      <c r="L68" s="1"/>
      <c r="M68" s="3"/>
      <c r="N68" s="101"/>
      <c r="O68" s="1"/>
    </row>
    <row r="69" spans="2:19" ht="14.25" customHeight="1" x14ac:dyDescent="0.15">
      <c r="B69" s="1"/>
      <c r="C69" s="1"/>
      <c r="D69" s="1"/>
      <c r="E69" s="1"/>
      <c r="F69" s="1"/>
      <c r="G69" s="1"/>
      <c r="H69" s="1"/>
      <c r="I69" s="141"/>
      <c r="J69" s="1"/>
      <c r="K69" s="1"/>
      <c r="L69" s="1"/>
      <c r="M69" s="3"/>
      <c r="N69" s="101"/>
      <c r="O69" s="1"/>
    </row>
    <row r="70" spans="2:19" ht="24" customHeight="1" x14ac:dyDescent="0.15">
      <c r="B70" s="1"/>
      <c r="C70" s="446" t="s">
        <v>55</v>
      </c>
      <c r="D70" s="446"/>
      <c r="E70" s="446"/>
      <c r="F70" s="446"/>
      <c r="G70" s="446"/>
      <c r="H70" s="446"/>
      <c r="I70" s="446"/>
      <c r="J70" s="446"/>
      <c r="K70" s="446"/>
      <c r="L70" s="446"/>
      <c r="M70" s="446"/>
      <c r="N70" s="101"/>
      <c r="O70" s="1"/>
    </row>
    <row r="71" spans="2:19" ht="11.25" customHeight="1" thickBot="1" x14ac:dyDescent="0.2">
      <c r="B71" s="1"/>
      <c r="C71" s="10"/>
      <c r="D71" s="10"/>
      <c r="E71" s="10"/>
      <c r="F71" s="11"/>
      <c r="G71" s="12"/>
      <c r="H71" s="13"/>
      <c r="I71" s="14"/>
      <c r="J71" s="15"/>
      <c r="K71" s="15"/>
      <c r="L71" s="15"/>
      <c r="M71" s="3"/>
      <c r="N71" s="101"/>
      <c r="O71" s="1"/>
    </row>
    <row r="72" spans="2:19" ht="14.25" customHeight="1" x14ac:dyDescent="0.15">
      <c r="B72" s="1"/>
      <c r="C72" s="434" t="s">
        <v>5</v>
      </c>
      <c r="D72" s="409" t="s">
        <v>6</v>
      </c>
      <c r="E72" s="411" t="s">
        <v>7</v>
      </c>
      <c r="F72" s="412"/>
      <c r="G72" s="412"/>
      <c r="H72" s="413"/>
      <c r="I72" s="425" t="s">
        <v>8</v>
      </c>
      <c r="J72" s="171" t="s">
        <v>139</v>
      </c>
      <c r="K72" s="427" t="s">
        <v>9</v>
      </c>
      <c r="L72" s="428"/>
      <c r="M72" s="429"/>
      <c r="N72" s="104"/>
      <c r="O72" s="16"/>
    </row>
    <row r="73" spans="2:19" ht="14.25" customHeight="1" thickBot="1" x14ac:dyDescent="0.2">
      <c r="B73" s="1"/>
      <c r="C73" s="447"/>
      <c r="D73" s="448"/>
      <c r="E73" s="414"/>
      <c r="F73" s="415"/>
      <c r="G73" s="415"/>
      <c r="H73" s="416"/>
      <c r="I73" s="440"/>
      <c r="J73" s="172" t="s">
        <v>10</v>
      </c>
      <c r="K73" s="162" t="s">
        <v>45</v>
      </c>
      <c r="L73" s="163" t="s">
        <v>46</v>
      </c>
      <c r="M73" s="164" t="s">
        <v>13</v>
      </c>
      <c r="N73" s="104"/>
      <c r="O73" s="16"/>
    </row>
    <row r="74" spans="2:19" ht="63" customHeight="1" x14ac:dyDescent="0.15">
      <c r="B74" s="1"/>
      <c r="C74" s="491" t="s">
        <v>56</v>
      </c>
      <c r="D74" s="452" t="s">
        <v>57</v>
      </c>
      <c r="E74" s="455" t="s">
        <v>16</v>
      </c>
      <c r="F74" s="466" t="s">
        <v>58</v>
      </c>
      <c r="G74" s="467"/>
      <c r="H74" s="468"/>
      <c r="I74" s="146" t="s">
        <v>18</v>
      </c>
      <c r="J74" s="58" t="s">
        <v>19</v>
      </c>
      <c r="K74" s="59"/>
      <c r="L74" s="21"/>
      <c r="M74" s="22"/>
      <c r="N74" s="105"/>
      <c r="O74" s="1"/>
      <c r="Q74" s="135" t="str">
        <f>IF(K74="✔","○","×")</f>
        <v>×</v>
      </c>
    </row>
    <row r="75" spans="2:19" ht="63" customHeight="1" x14ac:dyDescent="0.15">
      <c r="B75" s="1"/>
      <c r="C75" s="492"/>
      <c r="D75" s="453"/>
      <c r="E75" s="456"/>
      <c r="F75" s="483" t="s">
        <v>50</v>
      </c>
      <c r="G75" s="419" t="s">
        <v>59</v>
      </c>
      <c r="H75" s="419"/>
      <c r="I75" s="24"/>
      <c r="J75" s="26" t="s">
        <v>19</v>
      </c>
      <c r="K75" s="60"/>
      <c r="L75" s="28"/>
      <c r="M75" s="61"/>
      <c r="N75" s="105"/>
      <c r="O75" s="1"/>
      <c r="Q75" s="135" t="str">
        <f>IF(((K74="✔")*(COUNTIF(K75:M75,"✔")=0)),"×","○")</f>
        <v>○</v>
      </c>
      <c r="R75" s="137" t="s">
        <v>133</v>
      </c>
      <c r="S75" s="138" t="str">
        <f>IF(COUNTIF(K75:K79,"✔")&gt;=1,"OK","NG")</f>
        <v>NG</v>
      </c>
    </row>
    <row r="76" spans="2:19" ht="63" customHeight="1" x14ac:dyDescent="0.15">
      <c r="B76" s="1"/>
      <c r="C76" s="492"/>
      <c r="D76" s="453"/>
      <c r="E76" s="456"/>
      <c r="F76" s="470"/>
      <c r="G76" s="419" t="s">
        <v>60</v>
      </c>
      <c r="H76" s="419"/>
      <c r="I76" s="24"/>
      <c r="J76" s="26" t="s">
        <v>19</v>
      </c>
      <c r="K76" s="60"/>
      <c r="L76" s="28"/>
      <c r="M76" s="61"/>
      <c r="N76" s="105"/>
      <c r="O76" s="1"/>
      <c r="Q76" s="135" t="str">
        <f>IF(((K74="✔")*(COUNTIF(K76:M76,"✔")=0)),"×","○")</f>
        <v>○</v>
      </c>
    </row>
    <row r="77" spans="2:19" ht="63" customHeight="1" x14ac:dyDescent="0.15">
      <c r="B77" s="1"/>
      <c r="C77" s="493"/>
      <c r="D77" s="453"/>
      <c r="E77" s="456"/>
      <c r="F77" s="470"/>
      <c r="G77" s="419" t="s">
        <v>61</v>
      </c>
      <c r="H77" s="419"/>
      <c r="I77" s="24"/>
      <c r="J77" s="26" t="s">
        <v>19</v>
      </c>
      <c r="K77" s="60"/>
      <c r="L77" s="28"/>
      <c r="M77" s="61"/>
      <c r="N77" s="105"/>
      <c r="O77" s="1"/>
      <c r="Q77" s="135" t="str">
        <f>IF(((K74="✔")*(COUNTIF(K77:M77,"✔")=0)),"×","○")</f>
        <v>○</v>
      </c>
    </row>
    <row r="78" spans="2:19" ht="63" customHeight="1" x14ac:dyDescent="0.15">
      <c r="B78" s="1"/>
      <c r="C78" s="493"/>
      <c r="D78" s="453"/>
      <c r="E78" s="456"/>
      <c r="F78" s="470"/>
      <c r="G78" s="419" t="s">
        <v>62</v>
      </c>
      <c r="H78" s="419"/>
      <c r="I78" s="24"/>
      <c r="J78" s="26" t="s">
        <v>19</v>
      </c>
      <c r="K78" s="60"/>
      <c r="L78" s="28"/>
      <c r="M78" s="61"/>
      <c r="N78" s="105"/>
      <c r="O78" s="1"/>
      <c r="Q78" s="135" t="str">
        <f>IF(((K74="✔")*(COUNTIF(K78:M78,"✔")=0)),"×","○")</f>
        <v>○</v>
      </c>
    </row>
    <row r="79" spans="2:19" ht="63" customHeight="1" x14ac:dyDescent="0.15">
      <c r="B79" s="1"/>
      <c r="C79" s="493"/>
      <c r="D79" s="453"/>
      <c r="E79" s="456"/>
      <c r="F79" s="497"/>
      <c r="G79" s="482" t="s">
        <v>63</v>
      </c>
      <c r="H79" s="482"/>
      <c r="I79" s="62"/>
      <c r="J79" s="63" t="s">
        <v>24</v>
      </c>
      <c r="K79" s="64"/>
      <c r="L79" s="47"/>
      <c r="M79" s="65"/>
      <c r="N79" s="105"/>
      <c r="O79" s="1"/>
      <c r="Q79" s="135" t="str">
        <f>IF(((K74="✔")*(COUNTIF(K79:M79,"✔")=0)),"×","○")</f>
        <v>○</v>
      </c>
    </row>
    <row r="80" spans="2:19" ht="63" customHeight="1" x14ac:dyDescent="0.15">
      <c r="B80" s="1"/>
      <c r="C80" s="493"/>
      <c r="D80" s="453"/>
      <c r="E80" s="456"/>
      <c r="F80" s="483" t="s">
        <v>51</v>
      </c>
      <c r="G80" s="474" t="s">
        <v>64</v>
      </c>
      <c r="H80" s="474"/>
      <c r="I80" s="54"/>
      <c r="J80" s="66" t="s">
        <v>19</v>
      </c>
      <c r="K80" s="67"/>
      <c r="L80" s="52"/>
      <c r="M80" s="68"/>
      <c r="N80" s="105"/>
      <c r="O80" s="1"/>
      <c r="Q80" s="135" t="str">
        <f>IF(((K74="✔")*(COUNTIF(K80:M80,"✔")=0)),"×","○")</f>
        <v>○</v>
      </c>
      <c r="R80" s="137" t="s">
        <v>135</v>
      </c>
      <c r="S80" s="138" t="str">
        <f>IF(COUNTIF(K80:K82,"✔")&gt;=1,"OK","NG")</f>
        <v>NG</v>
      </c>
    </row>
    <row r="81" spans="2:17" ht="63" customHeight="1" x14ac:dyDescent="0.15">
      <c r="B81" s="1"/>
      <c r="C81" s="493"/>
      <c r="D81" s="453"/>
      <c r="E81" s="456"/>
      <c r="F81" s="470"/>
      <c r="G81" s="419" t="s">
        <v>65</v>
      </c>
      <c r="H81" s="419"/>
      <c r="I81" s="24"/>
      <c r="J81" s="26" t="s">
        <v>24</v>
      </c>
      <c r="K81" s="60"/>
      <c r="L81" s="28"/>
      <c r="M81" s="61"/>
      <c r="N81" s="105"/>
      <c r="O81" s="1"/>
      <c r="Q81" s="135" t="str">
        <f>IF(((K74="✔")*(COUNTIF(K81:M81,"✔")=0)),"×","○")</f>
        <v>○</v>
      </c>
    </row>
    <row r="82" spans="2:17" ht="63" customHeight="1" x14ac:dyDescent="0.15">
      <c r="B82" s="1"/>
      <c r="C82" s="493"/>
      <c r="D82" s="453"/>
      <c r="E82" s="456"/>
      <c r="F82" s="470"/>
      <c r="G82" s="419" t="s">
        <v>66</v>
      </c>
      <c r="H82" s="419"/>
      <c r="I82" s="24"/>
      <c r="J82" s="26" t="s">
        <v>24</v>
      </c>
      <c r="K82" s="60"/>
      <c r="L82" s="28"/>
      <c r="M82" s="61"/>
      <c r="N82" s="105"/>
      <c r="O82" s="1"/>
      <c r="Q82" s="135" t="str">
        <f>IF(((K74="✔")*(COUNTIF(J82:L82,"✔")=0)),"×","○")</f>
        <v>○</v>
      </c>
    </row>
    <row r="83" spans="2:17" ht="63" customHeight="1" x14ac:dyDescent="0.15">
      <c r="B83" s="1"/>
      <c r="C83" s="493"/>
      <c r="D83" s="453"/>
      <c r="E83" s="477" t="s">
        <v>67</v>
      </c>
      <c r="F83" s="475" t="s">
        <v>68</v>
      </c>
      <c r="G83" s="476"/>
      <c r="H83" s="476"/>
      <c r="I83" s="143" t="s">
        <v>23</v>
      </c>
      <c r="J83" s="26" t="s">
        <v>24</v>
      </c>
      <c r="K83" s="60"/>
      <c r="L83" s="28"/>
      <c r="M83" s="29"/>
      <c r="N83" s="105"/>
      <c r="O83" s="1"/>
      <c r="Q83" s="135" t="str">
        <f>IF(K83="✔","○","×")</f>
        <v>×</v>
      </c>
    </row>
    <row r="84" spans="2:17" ht="63" customHeight="1" x14ac:dyDescent="0.15">
      <c r="B84" s="1"/>
      <c r="C84" s="493"/>
      <c r="D84" s="453"/>
      <c r="E84" s="478"/>
      <c r="F84" s="69" t="s">
        <v>50</v>
      </c>
      <c r="G84" s="449" t="s">
        <v>69</v>
      </c>
      <c r="H84" s="449"/>
      <c r="I84" s="44"/>
      <c r="J84" s="70" t="s">
        <v>19</v>
      </c>
      <c r="K84" s="71"/>
      <c r="L84" s="72"/>
      <c r="M84" s="73"/>
      <c r="N84" s="105"/>
      <c r="O84" s="1"/>
      <c r="Q84" s="135" t="str">
        <f>IF(((K83="✔")*(COUNTIF(K84:M84,"✔")=0)),"×","○")</f>
        <v>○</v>
      </c>
    </row>
    <row r="85" spans="2:17" ht="63" customHeight="1" x14ac:dyDescent="0.15">
      <c r="B85" s="1"/>
      <c r="C85" s="493"/>
      <c r="D85" s="453"/>
      <c r="E85" s="478"/>
      <c r="F85" s="469" t="s">
        <v>51</v>
      </c>
      <c r="G85" s="74" t="s">
        <v>70</v>
      </c>
      <c r="H85" s="74"/>
      <c r="I85" s="49"/>
      <c r="J85" s="75" t="s">
        <v>24</v>
      </c>
      <c r="K85" s="67"/>
      <c r="L85" s="52"/>
      <c r="M85" s="68"/>
      <c r="N85" s="106"/>
      <c r="O85" s="1"/>
      <c r="Q85" s="135" t="str">
        <f>IF(((K83="✔")*(COUNTIF(K85:M85,"✔")=0)),"×","○")</f>
        <v>○</v>
      </c>
    </row>
    <row r="86" spans="2:17" ht="63" customHeight="1" x14ac:dyDescent="0.15">
      <c r="B86" s="1"/>
      <c r="C86" s="493"/>
      <c r="D86" s="453"/>
      <c r="E86" s="478"/>
      <c r="F86" s="470"/>
      <c r="G86" s="476" t="s">
        <v>71</v>
      </c>
      <c r="H86" s="476"/>
      <c r="I86" s="24"/>
      <c r="J86" s="76" t="s">
        <v>24</v>
      </c>
      <c r="K86" s="60"/>
      <c r="L86" s="28"/>
      <c r="M86" s="61"/>
      <c r="N86" s="106"/>
      <c r="O86" s="1"/>
      <c r="Q86" s="135" t="str">
        <f>IF(((K83="✔")*(COUNTIF(K86:M86,"✔")=0)),"×","○")</f>
        <v>○</v>
      </c>
    </row>
    <row r="87" spans="2:17" ht="63" customHeight="1" x14ac:dyDescent="0.15">
      <c r="B87" s="1"/>
      <c r="C87" s="493"/>
      <c r="D87" s="453"/>
      <c r="E87" s="479"/>
      <c r="F87" s="470"/>
      <c r="G87" s="476" t="s">
        <v>72</v>
      </c>
      <c r="H87" s="486"/>
      <c r="I87" s="24"/>
      <c r="J87" s="76" t="s">
        <v>24</v>
      </c>
      <c r="K87" s="60"/>
      <c r="L87" s="28"/>
      <c r="M87" s="61"/>
      <c r="N87" s="106"/>
      <c r="O87" s="1"/>
      <c r="Q87" s="135" t="str">
        <f>IF(((K83="✔")*(COUNTIF(K87:M87,"✔")=0)),"×","○")</f>
        <v>○</v>
      </c>
    </row>
    <row r="88" spans="2:17" ht="63" customHeight="1" x14ac:dyDescent="0.15">
      <c r="B88" s="1"/>
      <c r="C88" s="493"/>
      <c r="D88" s="453"/>
      <c r="E88" s="456" t="s">
        <v>73</v>
      </c>
      <c r="F88" s="480" t="s">
        <v>74</v>
      </c>
      <c r="G88" s="481"/>
      <c r="H88" s="481"/>
      <c r="I88" s="24"/>
      <c r="J88" s="76" t="s">
        <v>24</v>
      </c>
      <c r="K88" s="60"/>
      <c r="L88" s="28"/>
      <c r="M88" s="29"/>
      <c r="N88" s="106"/>
      <c r="O88" s="1"/>
      <c r="Q88" s="135" t="str">
        <f>IF(COUNTIF(K88:L88,"✔")=1,"○","×")</f>
        <v>×</v>
      </c>
    </row>
    <row r="89" spans="2:17" ht="63" customHeight="1" x14ac:dyDescent="0.15">
      <c r="B89" s="1"/>
      <c r="C89" s="493"/>
      <c r="D89" s="453"/>
      <c r="E89" s="456"/>
      <c r="F89" s="69" t="s">
        <v>50</v>
      </c>
      <c r="G89" s="449" t="s">
        <v>69</v>
      </c>
      <c r="H89" s="449"/>
      <c r="I89" s="44"/>
      <c r="J89" s="77" t="s">
        <v>24</v>
      </c>
      <c r="K89" s="71"/>
      <c r="L89" s="72"/>
      <c r="M89" s="73"/>
      <c r="N89" s="106"/>
      <c r="O89" s="1"/>
      <c r="Q89" s="135" t="str">
        <f>IF(((K88="✔")*(COUNTIF(K89:M89,"✔")=0)),"×","○")</f>
        <v>○</v>
      </c>
    </row>
    <row r="90" spans="2:17" ht="63" customHeight="1" x14ac:dyDescent="0.15">
      <c r="B90" s="1"/>
      <c r="C90" s="493"/>
      <c r="D90" s="453"/>
      <c r="E90" s="456"/>
      <c r="F90" s="469" t="s">
        <v>51</v>
      </c>
      <c r="G90" s="472" t="s">
        <v>75</v>
      </c>
      <c r="H90" s="473"/>
      <c r="I90" s="49"/>
      <c r="J90" s="75" t="s">
        <v>24</v>
      </c>
      <c r="K90" s="78"/>
      <c r="L90" s="79"/>
      <c r="M90" s="80"/>
      <c r="N90" s="106"/>
      <c r="O90" s="1"/>
      <c r="Q90" s="135" t="str">
        <f>IF(((K88="✔")*(COUNTIF(K90:M90,"✔")=0)),"×","○")</f>
        <v>○</v>
      </c>
    </row>
    <row r="91" spans="2:17" ht="63" customHeight="1" x14ac:dyDescent="0.15">
      <c r="B91" s="1"/>
      <c r="C91" s="493"/>
      <c r="D91" s="453"/>
      <c r="E91" s="456"/>
      <c r="F91" s="470"/>
      <c r="G91" s="476" t="s">
        <v>76</v>
      </c>
      <c r="H91" s="476"/>
      <c r="I91" s="24"/>
      <c r="J91" s="76" t="s">
        <v>19</v>
      </c>
      <c r="K91" s="60"/>
      <c r="L91" s="28"/>
      <c r="M91" s="61"/>
      <c r="N91" s="106"/>
      <c r="O91" s="1"/>
      <c r="Q91" s="135" t="str">
        <f>IF(((K88="✔")*(COUNTIF(K91:M91,"✔")=0)),"×","○")</f>
        <v>○</v>
      </c>
    </row>
    <row r="92" spans="2:17" ht="63" customHeight="1" thickBot="1" x14ac:dyDescent="0.2">
      <c r="B92" s="1"/>
      <c r="C92" s="494"/>
      <c r="D92" s="454"/>
      <c r="E92" s="487"/>
      <c r="F92" s="471"/>
      <c r="G92" s="495" t="s">
        <v>77</v>
      </c>
      <c r="H92" s="496"/>
      <c r="I92" s="36"/>
      <c r="J92" s="81" t="s">
        <v>19</v>
      </c>
      <c r="K92" s="82"/>
      <c r="L92" s="40"/>
      <c r="M92" s="83"/>
      <c r="N92" s="106"/>
      <c r="O92" s="1"/>
      <c r="Q92" s="135" t="str">
        <f>IF(((K88="✔")*(COUNTIF(K92:M92,"✔")=0)),"×","○")</f>
        <v>○</v>
      </c>
    </row>
    <row r="93" spans="2:17" ht="15.75" customHeight="1" x14ac:dyDescent="0.15">
      <c r="B93" s="1"/>
      <c r="C93" s="442" t="str">
        <f>C66</f>
        <v xml:space="preserve"> ● … 「連携の形態」のうち、各「医療・介護連携のポイント」が該当するもの
 ★ … 各ポイントのうち、都のあり方指針に基づき遵守が必要なもの</v>
      </c>
      <c r="D93" s="442"/>
      <c r="E93" s="442"/>
      <c r="F93" s="442"/>
      <c r="G93" s="442"/>
      <c r="H93" s="442"/>
      <c r="I93" s="442"/>
      <c r="J93" s="442"/>
      <c r="K93" s="442"/>
      <c r="L93" s="442"/>
      <c r="M93" s="442"/>
      <c r="N93" s="105"/>
      <c r="O93" s="1"/>
    </row>
    <row r="94" spans="2:17" x14ac:dyDescent="0.15">
      <c r="B94" s="1"/>
      <c r="C94" s="442"/>
      <c r="D94" s="442"/>
      <c r="E94" s="442"/>
      <c r="F94" s="442"/>
      <c r="G94" s="442"/>
      <c r="H94" s="442"/>
      <c r="I94" s="442"/>
      <c r="J94" s="442"/>
      <c r="K94" s="442"/>
      <c r="L94" s="442"/>
      <c r="M94" s="442"/>
      <c r="N94" s="105"/>
      <c r="O94" s="1"/>
    </row>
    <row r="95" spans="2:17" x14ac:dyDescent="0.15">
      <c r="B95" s="1"/>
      <c r="C95" s="1"/>
      <c r="D95" s="1"/>
      <c r="E95" s="1"/>
      <c r="F95" s="1"/>
      <c r="G95" s="1"/>
      <c r="H95" s="1"/>
      <c r="I95" s="141"/>
      <c r="J95" s="1"/>
      <c r="K95" s="1"/>
      <c r="L95" s="1"/>
      <c r="M95" s="3"/>
      <c r="N95" s="101"/>
      <c r="O95" s="1"/>
    </row>
    <row r="96" spans="2:17" x14ac:dyDescent="0.15">
      <c r="B96" s="1"/>
      <c r="C96" s="1"/>
      <c r="D96" s="1"/>
      <c r="E96" s="1"/>
      <c r="F96" s="1"/>
      <c r="G96" s="1"/>
      <c r="H96" s="1"/>
      <c r="I96" s="141"/>
      <c r="J96" s="1"/>
      <c r="K96" s="1"/>
      <c r="L96" s="1"/>
      <c r="M96" s="3"/>
      <c r="N96" s="101"/>
      <c r="O96" s="1"/>
    </row>
    <row r="97" spans="2:17" ht="18" customHeight="1" x14ac:dyDescent="0.15">
      <c r="B97" s="1"/>
      <c r="C97" s="500" t="s">
        <v>78</v>
      </c>
      <c r="D97" s="500"/>
      <c r="E97" s="500"/>
      <c r="F97" s="500"/>
      <c r="G97" s="500"/>
      <c r="H97" s="500"/>
      <c r="I97" s="500"/>
      <c r="J97" s="500"/>
      <c r="K97" s="500"/>
      <c r="L97" s="500"/>
      <c r="M97" s="500"/>
      <c r="N97" s="101"/>
      <c r="O97" s="1"/>
    </row>
    <row r="98" spans="2:17" ht="11.25" customHeight="1" thickBot="1" x14ac:dyDescent="0.2">
      <c r="B98" s="1"/>
      <c r="C98" s="10"/>
      <c r="D98" s="10"/>
      <c r="E98" s="10"/>
      <c r="F98" s="11"/>
      <c r="G98" s="12"/>
      <c r="H98" s="13"/>
      <c r="I98" s="14"/>
      <c r="J98" s="15"/>
      <c r="K98" s="15"/>
      <c r="L98" s="15"/>
      <c r="M98" s="3"/>
      <c r="N98" s="101"/>
      <c r="O98" s="1"/>
    </row>
    <row r="99" spans="2:17" ht="14.25" customHeight="1" x14ac:dyDescent="0.15">
      <c r="B99" s="1"/>
      <c r="C99" s="434" t="s">
        <v>5</v>
      </c>
      <c r="D99" s="409" t="s">
        <v>6</v>
      </c>
      <c r="E99" s="411" t="s">
        <v>7</v>
      </c>
      <c r="F99" s="412"/>
      <c r="G99" s="412"/>
      <c r="H99" s="413"/>
      <c r="I99" s="425" t="s">
        <v>8</v>
      </c>
      <c r="J99" s="171" t="s">
        <v>139</v>
      </c>
      <c r="K99" s="427" t="s">
        <v>9</v>
      </c>
      <c r="L99" s="428"/>
      <c r="M99" s="429"/>
      <c r="N99" s="104"/>
      <c r="O99" s="16"/>
    </row>
    <row r="100" spans="2:17" ht="14.25" customHeight="1" thickBot="1" x14ac:dyDescent="0.2">
      <c r="B100" s="1"/>
      <c r="C100" s="447"/>
      <c r="D100" s="448"/>
      <c r="E100" s="414"/>
      <c r="F100" s="415"/>
      <c r="G100" s="415"/>
      <c r="H100" s="416"/>
      <c r="I100" s="440"/>
      <c r="J100" s="167" t="s">
        <v>10</v>
      </c>
      <c r="K100" s="162" t="s">
        <v>45</v>
      </c>
      <c r="L100" s="163" t="s">
        <v>46</v>
      </c>
      <c r="M100" s="164" t="s">
        <v>13</v>
      </c>
      <c r="N100" s="104"/>
      <c r="O100" s="16"/>
    </row>
    <row r="101" spans="2:17" ht="57.75" customHeight="1" x14ac:dyDescent="0.15">
      <c r="B101" s="1"/>
      <c r="C101" s="462" t="s">
        <v>79</v>
      </c>
      <c r="D101" s="457" t="s">
        <v>80</v>
      </c>
      <c r="E101" s="488" t="s">
        <v>141</v>
      </c>
      <c r="F101" s="457" t="s">
        <v>81</v>
      </c>
      <c r="G101" s="422"/>
      <c r="H101" s="422"/>
      <c r="I101" s="142" t="s">
        <v>23</v>
      </c>
      <c r="J101" s="42" t="s">
        <v>24</v>
      </c>
      <c r="K101" s="20"/>
      <c r="L101" s="21"/>
      <c r="M101" s="22"/>
      <c r="N101" s="105"/>
      <c r="O101" s="1"/>
      <c r="Q101" s="135" t="str">
        <f>IF(K101="✔","○","×")</f>
        <v>×</v>
      </c>
    </row>
    <row r="102" spans="2:17" ht="61.5" customHeight="1" x14ac:dyDescent="0.15">
      <c r="B102" s="1"/>
      <c r="C102" s="463"/>
      <c r="D102" s="489"/>
      <c r="E102" s="485"/>
      <c r="F102" s="84"/>
      <c r="G102" s="419" t="s">
        <v>82</v>
      </c>
      <c r="H102" s="419"/>
      <c r="I102" s="24"/>
      <c r="J102" s="43" t="s">
        <v>24</v>
      </c>
      <c r="K102" s="27"/>
      <c r="L102" s="28"/>
      <c r="M102" s="33"/>
      <c r="N102" s="105"/>
      <c r="O102" s="1"/>
      <c r="Q102" s="135" t="str">
        <f>IF(((K101="✔")*(COUNTIF(K102:M102,"✔")=0)),"×","○")</f>
        <v>○</v>
      </c>
    </row>
    <row r="103" spans="2:17" ht="57.75" customHeight="1" x14ac:dyDescent="0.15">
      <c r="B103" s="1"/>
      <c r="C103" s="463"/>
      <c r="D103" s="489"/>
      <c r="E103" s="485" t="s">
        <v>83</v>
      </c>
      <c r="F103" s="85"/>
      <c r="G103" s="86" t="s">
        <v>84</v>
      </c>
      <c r="H103" s="87"/>
      <c r="I103" s="24"/>
      <c r="J103" s="88" t="s">
        <v>24</v>
      </c>
      <c r="K103" s="27"/>
      <c r="L103" s="28"/>
      <c r="M103" s="29"/>
      <c r="N103" s="106"/>
      <c r="O103" s="1"/>
      <c r="Q103" s="135" t="str">
        <f>IF(((K101="✔")*(COUNTIF(K103:M103,"✔")=0)),"×","○")</f>
        <v>○</v>
      </c>
    </row>
    <row r="104" spans="2:17" ht="61.5" customHeight="1" x14ac:dyDescent="0.15">
      <c r="B104" s="1"/>
      <c r="C104" s="463"/>
      <c r="D104" s="489"/>
      <c r="E104" s="485"/>
      <c r="F104" s="89"/>
      <c r="G104" s="85"/>
      <c r="H104" s="90" t="s">
        <v>85</v>
      </c>
      <c r="I104" s="24"/>
      <c r="J104" s="88" t="s">
        <v>24</v>
      </c>
      <c r="K104" s="27"/>
      <c r="L104" s="28"/>
      <c r="M104" s="33"/>
      <c r="N104" s="106"/>
      <c r="O104" s="1"/>
      <c r="Q104" s="135" t="str">
        <f>IF(((K101="✔")*(K103="✔")*(COUNTIF(K104:M104,"✔")=0)),"×","○")</f>
        <v>○</v>
      </c>
    </row>
    <row r="105" spans="2:17" ht="57.75" customHeight="1" x14ac:dyDescent="0.15">
      <c r="B105" s="1"/>
      <c r="C105" s="463"/>
      <c r="D105" s="489"/>
      <c r="E105" s="485"/>
      <c r="F105" s="30"/>
      <c r="G105" s="84"/>
      <c r="H105" s="90" t="s">
        <v>86</v>
      </c>
      <c r="I105" s="24"/>
      <c r="J105" s="88" t="s">
        <v>30</v>
      </c>
      <c r="K105" s="27"/>
      <c r="L105" s="28"/>
      <c r="M105" s="33"/>
      <c r="N105" s="106"/>
      <c r="O105" s="1"/>
      <c r="Q105" s="135" t="str">
        <f>IF(((K101="✔")*(K103="✔")*(COUNTIF(K105:M105,"✔")=0)),"×","○")</f>
        <v>○</v>
      </c>
    </row>
    <row r="106" spans="2:17" ht="57.75" customHeight="1" x14ac:dyDescent="0.15">
      <c r="B106" s="1"/>
      <c r="C106" s="463"/>
      <c r="D106" s="489"/>
      <c r="E106" s="485"/>
      <c r="F106" s="30"/>
      <c r="G106" s="91"/>
      <c r="H106" s="90" t="s">
        <v>87</v>
      </c>
      <c r="I106" s="24"/>
      <c r="J106" s="88" t="s">
        <v>30</v>
      </c>
      <c r="K106" s="27"/>
      <c r="L106" s="28"/>
      <c r="M106" s="33"/>
      <c r="N106" s="106"/>
      <c r="O106" s="1"/>
      <c r="Q106" s="135" t="str">
        <f>IF(((K101="✔")*(K103="✔")*(COUNTIF(K106:M106,"✔")=0)),"×","○")</f>
        <v>○</v>
      </c>
    </row>
    <row r="107" spans="2:17" ht="57.75" customHeight="1" x14ac:dyDescent="0.15">
      <c r="B107" s="1"/>
      <c r="C107" s="463"/>
      <c r="D107" s="489"/>
      <c r="E107" s="485" t="s">
        <v>67</v>
      </c>
      <c r="F107" s="85"/>
      <c r="G107" s="86" t="s">
        <v>88</v>
      </c>
      <c r="H107" s="87"/>
      <c r="I107" s="24"/>
      <c r="J107" s="88" t="s">
        <v>30</v>
      </c>
      <c r="K107" s="27"/>
      <c r="L107" s="28"/>
      <c r="M107" s="29"/>
      <c r="N107" s="106"/>
      <c r="O107" s="1"/>
      <c r="Q107" s="135" t="str">
        <f>IF(((K101="✔")*(COUNTIF(K107:M107,"✔")=0)),"×","○")</f>
        <v>○</v>
      </c>
    </row>
    <row r="108" spans="2:17" ht="75.75" customHeight="1" x14ac:dyDescent="0.15">
      <c r="B108" s="1"/>
      <c r="C108" s="463"/>
      <c r="D108" s="489"/>
      <c r="E108" s="485"/>
      <c r="F108" s="89"/>
      <c r="G108" s="85"/>
      <c r="H108" s="90" t="s">
        <v>89</v>
      </c>
      <c r="I108" s="24"/>
      <c r="J108" s="88" t="s">
        <v>30</v>
      </c>
      <c r="K108" s="27"/>
      <c r="L108" s="28"/>
      <c r="M108" s="33"/>
      <c r="N108" s="106"/>
      <c r="O108" s="1"/>
      <c r="Q108" s="135" t="str">
        <f>IF(((K101="✔")*(K107="✔")*(COUNTIF(K108:M108,"✔")=0)),"×","○")</f>
        <v>○</v>
      </c>
    </row>
    <row r="109" spans="2:17" ht="57.75" customHeight="1" x14ac:dyDescent="0.15">
      <c r="B109" s="1"/>
      <c r="C109" s="463"/>
      <c r="D109" s="489"/>
      <c r="E109" s="485"/>
      <c r="F109" s="30"/>
      <c r="G109" s="84"/>
      <c r="H109" s="90" t="s">
        <v>90</v>
      </c>
      <c r="I109" s="24"/>
      <c r="J109" s="88" t="s">
        <v>30</v>
      </c>
      <c r="K109" s="27"/>
      <c r="L109" s="28"/>
      <c r="M109" s="33"/>
      <c r="N109" s="106"/>
      <c r="O109" s="1"/>
      <c r="Q109" s="135" t="str">
        <f>IF(((K101="✔")*(K107="✔")*(COUNTIF(K109:M109,"✔")=0)),"×","○")</f>
        <v>○</v>
      </c>
    </row>
    <row r="110" spans="2:17" ht="57.75" customHeight="1" x14ac:dyDescent="0.15">
      <c r="B110" s="1"/>
      <c r="C110" s="463"/>
      <c r="D110" s="489"/>
      <c r="E110" s="485"/>
      <c r="F110" s="89"/>
      <c r="G110" s="85"/>
      <c r="H110" s="92" t="s">
        <v>91</v>
      </c>
      <c r="I110" s="24"/>
      <c r="J110" s="88" t="s">
        <v>30</v>
      </c>
      <c r="K110" s="27"/>
      <c r="L110" s="28"/>
      <c r="M110" s="33"/>
      <c r="N110" s="106"/>
      <c r="O110" s="1"/>
      <c r="Q110" s="135" t="str">
        <f>IF(((K101="✔")*(K107="✔")*(COUNTIF(K110:M110,"✔")=0)),"×","○")</f>
        <v>○</v>
      </c>
    </row>
    <row r="111" spans="2:17" ht="57.75" customHeight="1" x14ac:dyDescent="0.15">
      <c r="B111" s="1"/>
      <c r="C111" s="463"/>
      <c r="D111" s="489"/>
      <c r="E111" s="485"/>
      <c r="F111" s="93"/>
      <c r="G111" s="85"/>
      <c r="H111" s="90" t="s">
        <v>92</v>
      </c>
      <c r="I111" s="24"/>
      <c r="J111" s="88" t="s">
        <v>30</v>
      </c>
      <c r="K111" s="27"/>
      <c r="L111" s="28"/>
      <c r="M111" s="33"/>
      <c r="N111" s="106"/>
      <c r="O111" s="1"/>
      <c r="Q111" s="135" t="str">
        <f>IF(((K101="✔")*(K107="✔")*(COUNTIF(K111:M111,"✔")=0)),"×","○")</f>
        <v>○</v>
      </c>
    </row>
    <row r="112" spans="2:17" ht="57.75" customHeight="1" x14ac:dyDescent="0.15">
      <c r="B112" s="1"/>
      <c r="C112" s="463"/>
      <c r="D112" s="489"/>
      <c r="E112" s="485"/>
      <c r="F112" s="89"/>
      <c r="G112" s="85"/>
      <c r="H112" s="90" t="s">
        <v>93</v>
      </c>
      <c r="I112" s="24"/>
      <c r="J112" s="88" t="s">
        <v>30</v>
      </c>
      <c r="K112" s="27"/>
      <c r="L112" s="28"/>
      <c r="M112" s="33"/>
      <c r="N112" s="106"/>
      <c r="O112" s="1"/>
      <c r="Q112" s="135" t="str">
        <f>IF(((K101="✔")*(K107="✔")*(COUNTIF(K112:M112,"✔")=0)),"×","○")</f>
        <v>○</v>
      </c>
    </row>
    <row r="113" spans="2:17" ht="57.75" customHeight="1" x14ac:dyDescent="0.15">
      <c r="B113" s="1"/>
      <c r="C113" s="463"/>
      <c r="D113" s="489"/>
      <c r="E113" s="485"/>
      <c r="F113" s="30"/>
      <c r="G113" s="84"/>
      <c r="H113" s="90" t="s">
        <v>86</v>
      </c>
      <c r="I113" s="24"/>
      <c r="J113" s="88" t="s">
        <v>30</v>
      </c>
      <c r="K113" s="27"/>
      <c r="L113" s="28"/>
      <c r="M113" s="33"/>
      <c r="N113" s="106"/>
      <c r="O113" s="1"/>
      <c r="Q113" s="135" t="str">
        <f>IF(((K101="✔")*(K107="✔")*(COUNTIF(K113:M113,"✔")=0)),"×","○")</f>
        <v>○</v>
      </c>
    </row>
    <row r="114" spans="2:17" ht="57.75" customHeight="1" x14ac:dyDescent="0.15">
      <c r="B114" s="1"/>
      <c r="C114" s="463"/>
      <c r="D114" s="489"/>
      <c r="E114" s="485"/>
      <c r="F114" s="89"/>
      <c r="G114" s="94"/>
      <c r="H114" s="90" t="s">
        <v>94</v>
      </c>
      <c r="I114" s="24"/>
      <c r="J114" s="88" t="s">
        <v>30</v>
      </c>
      <c r="K114" s="27"/>
      <c r="L114" s="28"/>
      <c r="M114" s="33"/>
      <c r="N114" s="106"/>
      <c r="O114" s="1"/>
      <c r="Q114" s="135" t="str">
        <f>IF(((K101="✔")*(K107="✔")*(COUNTIF(K114:M114,"✔")=0)),"×","○")</f>
        <v>○</v>
      </c>
    </row>
    <row r="115" spans="2:17" ht="57.75" customHeight="1" x14ac:dyDescent="0.15">
      <c r="B115" s="1"/>
      <c r="C115" s="463"/>
      <c r="D115" s="489"/>
      <c r="E115" s="485" t="s">
        <v>73</v>
      </c>
      <c r="F115" s="85"/>
      <c r="G115" s="476" t="s">
        <v>95</v>
      </c>
      <c r="H115" s="486"/>
      <c r="I115" s="24"/>
      <c r="J115" s="88" t="s">
        <v>30</v>
      </c>
      <c r="K115" s="27"/>
      <c r="L115" s="28"/>
      <c r="M115" s="29"/>
      <c r="N115" s="106"/>
      <c r="O115" s="1"/>
      <c r="Q115" s="135" t="str">
        <f>IF(((K101="✔")*(COUNTIF(K115:L115,"✔")=0)),"×","○")</f>
        <v>○</v>
      </c>
    </row>
    <row r="116" spans="2:17" ht="57.75" customHeight="1" x14ac:dyDescent="0.15">
      <c r="B116" s="1"/>
      <c r="C116" s="463"/>
      <c r="D116" s="489"/>
      <c r="E116" s="485"/>
      <c r="F116" s="85"/>
      <c r="G116" s="476" t="s">
        <v>96</v>
      </c>
      <c r="H116" s="486"/>
      <c r="I116" s="24"/>
      <c r="J116" s="88" t="s">
        <v>30</v>
      </c>
      <c r="K116" s="27"/>
      <c r="L116" s="28"/>
      <c r="M116" s="29"/>
      <c r="N116" s="106"/>
      <c r="O116" s="1"/>
      <c r="Q116" s="135" t="str">
        <f>IF(((K101="✔")*(COUNTIF(K116:L116,"✔")=0)),"×","○")</f>
        <v>○</v>
      </c>
    </row>
    <row r="117" spans="2:17" ht="57.75" customHeight="1" x14ac:dyDescent="0.15">
      <c r="B117" s="1"/>
      <c r="C117" s="463"/>
      <c r="D117" s="489"/>
      <c r="E117" s="485"/>
      <c r="F117" s="85"/>
      <c r="G117" s="476" t="s">
        <v>97</v>
      </c>
      <c r="H117" s="486"/>
      <c r="I117" s="95"/>
      <c r="J117" s="88" t="s">
        <v>30</v>
      </c>
      <c r="K117" s="27"/>
      <c r="L117" s="28"/>
      <c r="M117" s="29"/>
      <c r="N117" s="106"/>
      <c r="O117" s="1"/>
      <c r="Q117" s="135" t="str">
        <f>IF(((K101="✔")*(COUNTIF(K117:M117,"✔")=0)),"×","○")</f>
        <v>○</v>
      </c>
    </row>
    <row r="118" spans="2:17" ht="57.75" customHeight="1" x14ac:dyDescent="0.15">
      <c r="B118" s="1"/>
      <c r="C118" s="463"/>
      <c r="D118" s="489"/>
      <c r="E118" s="485" t="s">
        <v>98</v>
      </c>
      <c r="F118" s="85"/>
      <c r="G118" s="476" t="s">
        <v>99</v>
      </c>
      <c r="H118" s="486"/>
      <c r="I118" s="95"/>
      <c r="J118" s="88" t="s">
        <v>30</v>
      </c>
      <c r="K118" s="27"/>
      <c r="L118" s="28"/>
      <c r="M118" s="29"/>
      <c r="N118" s="106"/>
      <c r="O118" s="1"/>
      <c r="Q118" s="135" t="str">
        <f>IF(((K101="✔")*(COUNTIF(K118:M118,"✔")=0)),"×","○")</f>
        <v>○</v>
      </c>
    </row>
    <row r="119" spans="2:17" ht="57.75" customHeight="1" x14ac:dyDescent="0.15">
      <c r="B119" s="1"/>
      <c r="C119" s="463"/>
      <c r="D119" s="489"/>
      <c r="E119" s="485"/>
      <c r="F119" s="94"/>
      <c r="G119" s="476" t="s">
        <v>100</v>
      </c>
      <c r="H119" s="486"/>
      <c r="I119" s="95"/>
      <c r="J119" s="88" t="s">
        <v>30</v>
      </c>
      <c r="K119" s="27"/>
      <c r="L119" s="28"/>
      <c r="M119" s="29"/>
      <c r="N119" s="106"/>
      <c r="O119" s="1"/>
      <c r="Q119" s="135" t="str">
        <f>IF(((K101="✔")*(COUNTIF(K119:M119,"✔")=0)),"×","○")</f>
        <v>○</v>
      </c>
    </row>
    <row r="120" spans="2:17" ht="57.75" customHeight="1" x14ac:dyDescent="0.15">
      <c r="B120" s="1"/>
      <c r="C120" s="463"/>
      <c r="D120" s="489"/>
      <c r="E120" s="32" t="s">
        <v>101</v>
      </c>
      <c r="F120" s="419" t="s">
        <v>102</v>
      </c>
      <c r="G120" s="419"/>
      <c r="H120" s="419"/>
      <c r="I120" s="24"/>
      <c r="J120" s="88" t="s">
        <v>30</v>
      </c>
      <c r="K120" s="27"/>
      <c r="L120" s="28"/>
      <c r="M120" s="33"/>
      <c r="N120" s="106"/>
      <c r="O120" s="1"/>
      <c r="Q120" s="135" t="str">
        <f>IF(COUNTIF(K120:M120,"✔")=1,"○","×")</f>
        <v>×</v>
      </c>
    </row>
    <row r="121" spans="2:17" ht="57.75" customHeight="1" thickBot="1" x14ac:dyDescent="0.2">
      <c r="B121" s="1"/>
      <c r="C121" s="464"/>
      <c r="D121" s="490"/>
      <c r="E121" s="37" t="s">
        <v>103</v>
      </c>
      <c r="F121" s="439" t="s">
        <v>104</v>
      </c>
      <c r="G121" s="439"/>
      <c r="H121" s="439"/>
      <c r="I121" s="144" t="s">
        <v>23</v>
      </c>
      <c r="J121" s="96" t="s">
        <v>30</v>
      </c>
      <c r="K121" s="39"/>
      <c r="L121" s="40"/>
      <c r="M121" s="41"/>
      <c r="N121" s="106"/>
      <c r="O121" s="1"/>
      <c r="Q121" s="135" t="str">
        <f>IF(K121="✔","○","×")</f>
        <v>×</v>
      </c>
    </row>
    <row r="122" spans="2:17" ht="15.75" customHeight="1" x14ac:dyDescent="0.15">
      <c r="B122" s="1"/>
      <c r="C122" s="441" t="str">
        <f>C93</f>
        <v xml:space="preserve"> ● … 「連携の形態」のうち、各「医療・介護連携のポイント」が該当するもの
 ★ … 各ポイントのうち、都のあり方指針に基づき遵守が必要なもの</v>
      </c>
      <c r="D122" s="441"/>
      <c r="E122" s="441"/>
      <c r="F122" s="441"/>
      <c r="G122" s="441"/>
      <c r="H122" s="441"/>
      <c r="I122" s="441"/>
      <c r="J122" s="441"/>
      <c r="K122" s="441"/>
      <c r="L122" s="441"/>
      <c r="M122" s="441"/>
      <c r="N122" s="105"/>
      <c r="O122" s="1"/>
    </row>
    <row r="123" spans="2:17" x14ac:dyDescent="0.15">
      <c r="B123" s="1"/>
      <c r="C123" s="442"/>
      <c r="D123" s="442"/>
      <c r="E123" s="442"/>
      <c r="F123" s="442"/>
      <c r="G123" s="442"/>
      <c r="H123" s="442"/>
      <c r="I123" s="442"/>
      <c r="J123" s="442"/>
      <c r="K123" s="442"/>
      <c r="L123" s="442"/>
      <c r="M123" s="442"/>
      <c r="N123" s="105"/>
      <c r="O123" s="1"/>
    </row>
    <row r="124" spans="2:17" x14ac:dyDescent="0.15">
      <c r="B124" s="1"/>
      <c r="C124" s="1"/>
      <c r="D124" s="1"/>
      <c r="E124" s="1"/>
      <c r="F124" s="1"/>
      <c r="G124" s="1"/>
      <c r="H124" s="1"/>
      <c r="I124" s="141"/>
      <c r="J124" s="1"/>
      <c r="K124" s="1"/>
      <c r="L124" s="1"/>
      <c r="M124" s="3"/>
      <c r="N124" s="101"/>
      <c r="O124" s="1"/>
    </row>
    <row r="125" spans="2:17" x14ac:dyDescent="0.15">
      <c r="B125" s="1"/>
      <c r="C125" s="1"/>
      <c r="D125" s="1"/>
      <c r="E125" s="1"/>
      <c r="F125" s="1"/>
      <c r="G125" s="1"/>
      <c r="H125" s="1"/>
      <c r="I125" s="141"/>
      <c r="J125" s="1"/>
      <c r="K125" s="1"/>
      <c r="L125" s="1"/>
      <c r="M125" s="3"/>
      <c r="N125" s="101"/>
      <c r="O125" s="1"/>
    </row>
    <row r="126" spans="2:17" ht="24" x14ac:dyDescent="0.15">
      <c r="B126" s="1"/>
      <c r="C126" s="446" t="s">
        <v>105</v>
      </c>
      <c r="D126" s="446"/>
      <c r="E126" s="446"/>
      <c r="F126" s="446"/>
      <c r="G126" s="446"/>
      <c r="H126" s="446"/>
      <c r="I126" s="446"/>
      <c r="J126" s="446"/>
      <c r="K126" s="446"/>
      <c r="L126" s="446"/>
      <c r="M126" s="446"/>
      <c r="N126" s="101"/>
      <c r="O126" s="1"/>
    </row>
    <row r="127" spans="2:17" ht="11.25" customHeight="1" thickBot="1" x14ac:dyDescent="0.2">
      <c r="B127" s="1"/>
      <c r="C127" s="10"/>
      <c r="D127" s="10"/>
      <c r="E127" s="10"/>
      <c r="F127" s="11"/>
      <c r="G127" s="12"/>
      <c r="H127" s="13"/>
      <c r="I127" s="14"/>
      <c r="J127" s="15"/>
      <c r="K127" s="15"/>
      <c r="L127" s="15"/>
      <c r="M127" s="3"/>
      <c r="N127" s="101"/>
      <c r="O127" s="1"/>
    </row>
    <row r="128" spans="2:17" ht="14.25" customHeight="1" x14ac:dyDescent="0.15">
      <c r="B128" s="1"/>
      <c r="C128" s="434" t="s">
        <v>5</v>
      </c>
      <c r="D128" s="409" t="s">
        <v>6</v>
      </c>
      <c r="E128" s="411" t="s">
        <v>7</v>
      </c>
      <c r="F128" s="412"/>
      <c r="G128" s="412"/>
      <c r="H128" s="413"/>
      <c r="I128" s="425" t="s">
        <v>8</v>
      </c>
      <c r="J128" s="171" t="s">
        <v>132</v>
      </c>
      <c r="K128" s="427" t="s">
        <v>9</v>
      </c>
      <c r="L128" s="428"/>
      <c r="M128" s="429"/>
      <c r="N128" s="104"/>
      <c r="O128" s="16"/>
    </row>
    <row r="129" spans="2:20" ht="14.25" customHeight="1" thickBot="1" x14ac:dyDescent="0.2">
      <c r="B129" s="1"/>
      <c r="C129" s="447"/>
      <c r="D129" s="448"/>
      <c r="E129" s="414"/>
      <c r="F129" s="415"/>
      <c r="G129" s="415"/>
      <c r="H129" s="416"/>
      <c r="I129" s="440"/>
      <c r="J129" s="167" t="s">
        <v>10</v>
      </c>
      <c r="K129" s="162" t="s">
        <v>11</v>
      </c>
      <c r="L129" s="163" t="s">
        <v>12</v>
      </c>
      <c r="M129" s="164" t="s">
        <v>13</v>
      </c>
      <c r="N129" s="104"/>
      <c r="O129" s="16"/>
    </row>
    <row r="130" spans="2:20" ht="51.75" customHeight="1" x14ac:dyDescent="0.15">
      <c r="B130" s="1"/>
      <c r="C130" s="462" t="s">
        <v>106</v>
      </c>
      <c r="D130" s="452" t="s">
        <v>107</v>
      </c>
      <c r="E130" s="488" t="s">
        <v>16</v>
      </c>
      <c r="F130" s="422" t="s">
        <v>108</v>
      </c>
      <c r="G130" s="422"/>
      <c r="H130" s="422"/>
      <c r="I130" s="17"/>
      <c r="J130" s="97" t="s">
        <v>30</v>
      </c>
      <c r="K130" s="20"/>
      <c r="L130" s="21"/>
      <c r="M130" s="22"/>
      <c r="N130" s="106"/>
      <c r="O130" s="1"/>
      <c r="Q130" s="135" t="str">
        <f>IF(COUNTIF(K130:L130,"✔")=1,"○","×")</f>
        <v>×</v>
      </c>
    </row>
    <row r="131" spans="2:20" ht="51.75" customHeight="1" x14ac:dyDescent="0.15">
      <c r="B131" s="1"/>
      <c r="C131" s="463"/>
      <c r="D131" s="453"/>
      <c r="E131" s="485"/>
      <c r="F131" s="419" t="s">
        <v>109</v>
      </c>
      <c r="G131" s="419"/>
      <c r="H131" s="419"/>
      <c r="I131" s="24"/>
      <c r="J131" s="88" t="s">
        <v>19</v>
      </c>
      <c r="K131" s="27"/>
      <c r="L131" s="28"/>
      <c r="M131" s="29"/>
      <c r="N131" s="106"/>
      <c r="O131" s="1"/>
      <c r="Q131" s="135" t="str">
        <f>IF(COUNTIF(K131:L131,"✔")=1,"○","×")</f>
        <v>×</v>
      </c>
    </row>
    <row r="132" spans="2:20" ht="51.75" customHeight="1" x14ac:dyDescent="0.15">
      <c r="B132" s="1"/>
      <c r="C132" s="463"/>
      <c r="D132" s="453"/>
      <c r="E132" s="485" t="s">
        <v>31</v>
      </c>
      <c r="F132" s="475" t="s">
        <v>110</v>
      </c>
      <c r="G132" s="486"/>
      <c r="H132" s="486"/>
      <c r="I132" s="24"/>
      <c r="J132" s="88" t="s">
        <v>19</v>
      </c>
      <c r="K132" s="27"/>
      <c r="L132" s="28"/>
      <c r="M132" s="29"/>
      <c r="N132" s="106"/>
      <c r="O132" s="1"/>
      <c r="Q132" s="135" t="str">
        <f>IF(COUNTIF(K132:L132,"✔")=1,"○","×")</f>
        <v>×</v>
      </c>
    </row>
    <row r="133" spans="2:20" ht="51.75" customHeight="1" x14ac:dyDescent="0.15">
      <c r="B133" s="1"/>
      <c r="C133" s="463"/>
      <c r="D133" s="453"/>
      <c r="E133" s="485"/>
      <c r="F133" s="84"/>
      <c r="G133" s="498" t="s">
        <v>111</v>
      </c>
      <c r="H133" s="498"/>
      <c r="I133" s="24"/>
      <c r="J133" s="88" t="s">
        <v>19</v>
      </c>
      <c r="K133" s="27"/>
      <c r="L133" s="28"/>
      <c r="M133" s="33"/>
      <c r="N133" s="106"/>
      <c r="O133" s="1"/>
      <c r="Q133" s="135" t="str">
        <f>IF(((K132="✔")*(COUNTIF(K133:M133,"✔")=0)),"×","○")</f>
        <v>○</v>
      </c>
    </row>
    <row r="134" spans="2:20" ht="51.75" customHeight="1" x14ac:dyDescent="0.15">
      <c r="B134" s="1"/>
      <c r="C134" s="463"/>
      <c r="D134" s="453"/>
      <c r="E134" s="485"/>
      <c r="F134" s="84"/>
      <c r="G134" s="498" t="s">
        <v>112</v>
      </c>
      <c r="H134" s="498"/>
      <c r="I134" s="24"/>
      <c r="J134" s="88" t="s">
        <v>19</v>
      </c>
      <c r="K134" s="27"/>
      <c r="L134" s="28"/>
      <c r="M134" s="33"/>
      <c r="N134" s="106"/>
      <c r="O134" s="1"/>
      <c r="Q134" s="135" t="str">
        <f>IF(((K132="✔")*(COUNTIF(K134:M134,"✔")=0)),"×","○")</f>
        <v>○</v>
      </c>
    </row>
    <row r="135" spans="2:20" ht="51.75" customHeight="1" x14ac:dyDescent="0.15">
      <c r="B135" s="1"/>
      <c r="C135" s="463"/>
      <c r="D135" s="453"/>
      <c r="E135" s="485"/>
      <c r="F135" s="91"/>
      <c r="G135" s="498" t="s">
        <v>113</v>
      </c>
      <c r="H135" s="498"/>
      <c r="I135" s="24"/>
      <c r="J135" s="88" t="s">
        <v>19</v>
      </c>
      <c r="K135" s="27"/>
      <c r="L135" s="28"/>
      <c r="M135" s="33"/>
      <c r="N135" s="106"/>
      <c r="O135" s="1"/>
      <c r="Q135" s="135" t="str">
        <f>IF(((K132="✔")*(COUNTIF(K135:M135,"✔")=0)),"×","○")</f>
        <v>○</v>
      </c>
    </row>
    <row r="136" spans="2:20" ht="51.75" customHeight="1" x14ac:dyDescent="0.15">
      <c r="B136" s="1"/>
      <c r="C136" s="463"/>
      <c r="D136" s="453"/>
      <c r="E136" s="485"/>
      <c r="F136" s="419" t="s">
        <v>114</v>
      </c>
      <c r="G136" s="419"/>
      <c r="H136" s="419"/>
      <c r="I136" s="24"/>
      <c r="J136" s="88" t="s">
        <v>19</v>
      </c>
      <c r="K136" s="27"/>
      <c r="L136" s="28"/>
      <c r="M136" s="153"/>
      <c r="N136" s="106"/>
      <c r="O136" s="1"/>
      <c r="Q136" s="135" t="str">
        <f>IF(COUNTIF(K136:M136,"✔")=1,"○","×")</f>
        <v>×</v>
      </c>
    </row>
    <row r="137" spans="2:20" ht="51.75" customHeight="1" x14ac:dyDescent="0.15">
      <c r="B137" s="1"/>
      <c r="C137" s="463"/>
      <c r="D137" s="453"/>
      <c r="E137" s="485"/>
      <c r="F137" s="419" t="s">
        <v>115</v>
      </c>
      <c r="G137" s="419"/>
      <c r="H137" s="419"/>
      <c r="I137" s="24"/>
      <c r="J137" s="88" t="s">
        <v>19</v>
      </c>
      <c r="K137" s="27"/>
      <c r="L137" s="28"/>
      <c r="M137" s="153"/>
      <c r="N137" s="106"/>
      <c r="O137" s="1"/>
      <c r="Q137" s="135" t="str">
        <f>IF(COUNTIF(K137:M137,"✔")=1,"○","×")</f>
        <v>×</v>
      </c>
    </row>
    <row r="138" spans="2:20" ht="51.75" customHeight="1" x14ac:dyDescent="0.15">
      <c r="B138" s="1"/>
      <c r="C138" s="463"/>
      <c r="D138" s="453"/>
      <c r="E138" s="485"/>
      <c r="F138" s="419" t="s">
        <v>116</v>
      </c>
      <c r="G138" s="419"/>
      <c r="H138" s="419"/>
      <c r="I138" s="24"/>
      <c r="J138" s="88" t="s">
        <v>19</v>
      </c>
      <c r="K138" s="27"/>
      <c r="L138" s="28"/>
      <c r="M138" s="153"/>
      <c r="N138" s="106"/>
      <c r="O138" s="1"/>
      <c r="Q138" s="135" t="str">
        <f>IF(COUNTIF(K138:L138,"✔")=1,"○","×")</f>
        <v>×</v>
      </c>
    </row>
    <row r="139" spans="2:20" ht="51.75" customHeight="1" x14ac:dyDescent="0.15">
      <c r="B139" s="1"/>
      <c r="C139" s="463"/>
      <c r="D139" s="453"/>
      <c r="E139" s="485"/>
      <c r="F139" s="419" t="s">
        <v>117</v>
      </c>
      <c r="G139" s="419"/>
      <c r="H139" s="419"/>
      <c r="I139" s="24"/>
      <c r="J139" s="88" t="s">
        <v>19</v>
      </c>
      <c r="K139" s="27"/>
      <c r="L139" s="28"/>
      <c r="M139" s="153"/>
      <c r="N139" s="106"/>
      <c r="O139" s="1"/>
      <c r="Q139" s="135" t="str">
        <f>IF(COUNTIF(K139:L139,"✔")=1,"○","×")</f>
        <v>×</v>
      </c>
    </row>
    <row r="140" spans="2:20" ht="51.75" customHeight="1" x14ac:dyDescent="0.15">
      <c r="B140" s="1"/>
      <c r="C140" s="463"/>
      <c r="D140" s="453"/>
      <c r="E140" s="485"/>
      <c r="F140" s="419" t="s">
        <v>118</v>
      </c>
      <c r="G140" s="419"/>
      <c r="H140" s="419"/>
      <c r="I140" s="143" t="s">
        <v>18</v>
      </c>
      <c r="J140" s="88" t="s">
        <v>19</v>
      </c>
      <c r="K140" s="27"/>
      <c r="L140" s="28"/>
      <c r="M140" s="33"/>
      <c r="N140" s="106"/>
      <c r="O140" s="1"/>
      <c r="Q140" s="135" t="str">
        <f>IF((COUNTIF(K140:M140,"✔")=1)*(L140=""),"○","×")</f>
        <v>×</v>
      </c>
      <c r="T140" s="139" t="str">
        <f>IF(M140="✔","看取り未実施","")</f>
        <v/>
      </c>
    </row>
    <row r="141" spans="2:20" ht="51.75" customHeight="1" x14ac:dyDescent="0.15">
      <c r="B141" s="1"/>
      <c r="C141" s="463"/>
      <c r="D141" s="453"/>
      <c r="E141" s="485"/>
      <c r="F141" s="419" t="s">
        <v>119</v>
      </c>
      <c r="G141" s="419"/>
      <c r="H141" s="419"/>
      <c r="I141" s="24"/>
      <c r="J141" s="88" t="s">
        <v>19</v>
      </c>
      <c r="K141" s="27"/>
      <c r="L141" s="28"/>
      <c r="M141" s="33"/>
      <c r="N141" s="106"/>
      <c r="O141" s="1"/>
      <c r="Q141" s="135" t="str">
        <f>IF(COUNTIF(K141:M141,"✔")=1,"○","×")</f>
        <v>×</v>
      </c>
    </row>
    <row r="142" spans="2:20" ht="51.75" customHeight="1" x14ac:dyDescent="0.15">
      <c r="B142" s="1"/>
      <c r="C142" s="463"/>
      <c r="D142" s="453"/>
      <c r="E142" s="485"/>
      <c r="F142" s="419" t="s">
        <v>120</v>
      </c>
      <c r="G142" s="419"/>
      <c r="H142" s="419"/>
      <c r="I142" s="24"/>
      <c r="J142" s="88" t="s">
        <v>19</v>
      </c>
      <c r="K142" s="27"/>
      <c r="L142" s="28"/>
      <c r="M142" s="33"/>
      <c r="N142" s="106"/>
      <c r="O142" s="1"/>
      <c r="Q142" s="135" t="str">
        <f>IF(COUNTIF(K142:M142,"✔")=1,"○","×")</f>
        <v>×</v>
      </c>
    </row>
    <row r="143" spans="2:20" ht="51.75" customHeight="1" x14ac:dyDescent="0.15">
      <c r="B143" s="1"/>
      <c r="C143" s="463"/>
      <c r="D143" s="453"/>
      <c r="E143" s="485" t="s">
        <v>35</v>
      </c>
      <c r="F143" s="419" t="s">
        <v>121</v>
      </c>
      <c r="G143" s="419"/>
      <c r="H143" s="419"/>
      <c r="I143" s="24"/>
      <c r="J143" s="88" t="s">
        <v>19</v>
      </c>
      <c r="K143" s="27"/>
      <c r="L143" s="28"/>
      <c r="M143" s="153"/>
      <c r="N143" s="106"/>
      <c r="O143" s="1"/>
      <c r="Q143" s="135" t="str">
        <f>IF(COUNTIF(K143:M143,"✔")=1,"○","×")</f>
        <v>×</v>
      </c>
    </row>
    <row r="144" spans="2:20" ht="51.75" customHeight="1" x14ac:dyDescent="0.15">
      <c r="B144" s="1"/>
      <c r="C144" s="463"/>
      <c r="D144" s="453"/>
      <c r="E144" s="485"/>
      <c r="F144" s="419" t="s">
        <v>122</v>
      </c>
      <c r="G144" s="419"/>
      <c r="H144" s="419"/>
      <c r="I144" s="24"/>
      <c r="J144" s="88" t="s">
        <v>19</v>
      </c>
      <c r="K144" s="27"/>
      <c r="L144" s="28"/>
      <c r="M144" s="153"/>
      <c r="N144" s="106"/>
      <c r="O144" s="1"/>
      <c r="Q144" s="135" t="str">
        <f>IF(COUNTIF(K144:M144,"✔")=1,"○","×")</f>
        <v>×</v>
      </c>
    </row>
    <row r="145" spans="2:18" ht="51.75" customHeight="1" x14ac:dyDescent="0.15">
      <c r="B145" s="1"/>
      <c r="C145" s="463"/>
      <c r="D145" s="453"/>
      <c r="E145" s="485" t="s">
        <v>38</v>
      </c>
      <c r="F145" s="419" t="s">
        <v>123</v>
      </c>
      <c r="G145" s="419"/>
      <c r="H145" s="419"/>
      <c r="I145" s="24"/>
      <c r="J145" s="88" t="s">
        <v>19</v>
      </c>
      <c r="K145" s="27"/>
      <c r="L145" s="28"/>
      <c r="M145" s="153"/>
      <c r="N145" s="106"/>
      <c r="O145" s="1"/>
      <c r="Q145" s="135" t="str">
        <f t="shared" ref="Q145:Q152" si="1">IF(COUNTIF(K145:L145,"✔")=1,"○","×")</f>
        <v>×</v>
      </c>
    </row>
    <row r="146" spans="2:18" ht="51.75" customHeight="1" x14ac:dyDescent="0.15">
      <c r="B146" s="1"/>
      <c r="C146" s="463"/>
      <c r="D146" s="453"/>
      <c r="E146" s="485"/>
      <c r="F146" s="419" t="s">
        <v>124</v>
      </c>
      <c r="G146" s="419"/>
      <c r="H146" s="419"/>
      <c r="I146" s="24"/>
      <c r="J146" s="88" t="s">
        <v>19</v>
      </c>
      <c r="K146" s="27"/>
      <c r="L146" s="28"/>
      <c r="M146" s="153"/>
      <c r="N146" s="106"/>
      <c r="O146" s="1"/>
      <c r="Q146" s="135" t="str">
        <f t="shared" si="1"/>
        <v>×</v>
      </c>
    </row>
    <row r="147" spans="2:18" ht="51.75" customHeight="1" x14ac:dyDescent="0.15">
      <c r="B147" s="1"/>
      <c r="C147" s="463"/>
      <c r="D147" s="453"/>
      <c r="E147" s="485"/>
      <c r="F147" s="419" t="s">
        <v>125</v>
      </c>
      <c r="G147" s="419"/>
      <c r="H147" s="419"/>
      <c r="I147" s="24"/>
      <c r="J147" s="88" t="s">
        <v>19</v>
      </c>
      <c r="K147" s="27"/>
      <c r="L147" s="28"/>
      <c r="M147" s="153"/>
      <c r="N147" s="106"/>
      <c r="O147" s="1"/>
      <c r="Q147" s="135" t="str">
        <f t="shared" si="1"/>
        <v>×</v>
      </c>
    </row>
    <row r="148" spans="2:18" ht="51.75" customHeight="1" x14ac:dyDescent="0.15">
      <c r="B148" s="1"/>
      <c r="C148" s="463"/>
      <c r="D148" s="453"/>
      <c r="E148" s="485"/>
      <c r="F148" s="419" t="s">
        <v>126</v>
      </c>
      <c r="G148" s="419"/>
      <c r="H148" s="419"/>
      <c r="I148" s="24"/>
      <c r="J148" s="88" t="s">
        <v>19</v>
      </c>
      <c r="K148" s="27"/>
      <c r="L148" s="28"/>
      <c r="M148" s="153"/>
      <c r="N148" s="106"/>
      <c r="O148" s="1"/>
      <c r="Q148" s="135" t="str">
        <f t="shared" si="1"/>
        <v>×</v>
      </c>
    </row>
    <row r="149" spans="2:18" ht="51.75" customHeight="1" x14ac:dyDescent="0.15">
      <c r="B149" s="1"/>
      <c r="C149" s="463"/>
      <c r="D149" s="453"/>
      <c r="E149" s="485"/>
      <c r="F149" s="419" t="s">
        <v>127</v>
      </c>
      <c r="G149" s="419"/>
      <c r="H149" s="419"/>
      <c r="I149" s="24"/>
      <c r="J149" s="88" t="s">
        <v>19</v>
      </c>
      <c r="K149" s="27"/>
      <c r="L149" s="28"/>
      <c r="M149" s="153"/>
      <c r="N149" s="106"/>
      <c r="O149" s="1"/>
      <c r="Q149" s="135" t="str">
        <f t="shared" si="1"/>
        <v>×</v>
      </c>
    </row>
    <row r="150" spans="2:18" ht="51.75" customHeight="1" x14ac:dyDescent="0.15">
      <c r="B150" s="1"/>
      <c r="C150" s="463"/>
      <c r="D150" s="453"/>
      <c r="E150" s="485"/>
      <c r="F150" s="419" t="s">
        <v>128</v>
      </c>
      <c r="G150" s="419"/>
      <c r="H150" s="419"/>
      <c r="I150" s="24"/>
      <c r="J150" s="88" t="s">
        <v>19</v>
      </c>
      <c r="K150" s="27"/>
      <c r="L150" s="28"/>
      <c r="M150" s="153"/>
      <c r="N150" s="106"/>
      <c r="O150" s="1"/>
      <c r="Q150" s="135" t="str">
        <f t="shared" si="1"/>
        <v>×</v>
      </c>
    </row>
    <row r="151" spans="2:18" ht="51.75" customHeight="1" x14ac:dyDescent="0.15">
      <c r="B151" s="1"/>
      <c r="C151" s="463"/>
      <c r="D151" s="453"/>
      <c r="E151" s="485" t="s">
        <v>40</v>
      </c>
      <c r="F151" s="419" t="s">
        <v>129</v>
      </c>
      <c r="G151" s="419"/>
      <c r="H151" s="419"/>
      <c r="I151" s="24"/>
      <c r="J151" s="88" t="s">
        <v>19</v>
      </c>
      <c r="K151" s="27"/>
      <c r="L151" s="28"/>
      <c r="M151" s="153"/>
      <c r="N151" s="106"/>
      <c r="O151" s="1"/>
      <c r="Q151" s="135" t="str">
        <f t="shared" si="1"/>
        <v>×</v>
      </c>
    </row>
    <row r="152" spans="2:18" ht="51.75" customHeight="1" thickBot="1" x14ac:dyDescent="0.2">
      <c r="B152" s="1"/>
      <c r="C152" s="464"/>
      <c r="D152" s="454"/>
      <c r="E152" s="499"/>
      <c r="F152" s="439" t="s">
        <v>130</v>
      </c>
      <c r="G152" s="439"/>
      <c r="H152" s="439"/>
      <c r="I152" s="36"/>
      <c r="J152" s="96" t="s">
        <v>19</v>
      </c>
      <c r="K152" s="39"/>
      <c r="L152" s="40"/>
      <c r="M152" s="154"/>
      <c r="N152" s="106"/>
      <c r="O152" s="1"/>
      <c r="Q152" s="135" t="str">
        <f t="shared" si="1"/>
        <v>×</v>
      </c>
    </row>
    <row r="153" spans="2:18" ht="15.75" customHeight="1" x14ac:dyDescent="0.15">
      <c r="B153" s="1"/>
      <c r="C153" s="441" t="str">
        <f>C122</f>
        <v xml:space="preserve"> ● … 「連携の形態」のうち、各「医療・介護連携のポイント」が該当するもの
 ★ … 各ポイントのうち、都のあり方指針に基づき遵守が必要なもの</v>
      </c>
      <c r="D153" s="441"/>
      <c r="E153" s="441"/>
      <c r="F153" s="441"/>
      <c r="G153" s="441"/>
      <c r="H153" s="441"/>
      <c r="I153" s="441"/>
      <c r="J153" s="441"/>
      <c r="K153" s="441"/>
      <c r="L153" s="441"/>
      <c r="M153" s="441"/>
      <c r="N153" s="105"/>
      <c r="O153" s="1"/>
    </row>
    <row r="154" spans="2:18" x14ac:dyDescent="0.15">
      <c r="B154" s="1"/>
      <c r="C154" s="442"/>
      <c r="D154" s="442"/>
      <c r="E154" s="442"/>
      <c r="F154" s="442"/>
      <c r="G154" s="442"/>
      <c r="H154" s="442"/>
      <c r="I154" s="442"/>
      <c r="J154" s="442"/>
      <c r="K154" s="442"/>
      <c r="L154" s="442"/>
      <c r="M154" s="442"/>
      <c r="N154" s="105"/>
      <c r="O154" s="1"/>
    </row>
    <row r="155" spans="2:18" x14ac:dyDescent="0.15">
      <c r="B155" s="1"/>
      <c r="C155" s="1"/>
      <c r="D155" s="1"/>
      <c r="E155" s="1"/>
      <c r="F155" s="1"/>
      <c r="G155" s="1"/>
      <c r="H155" s="1"/>
      <c r="I155" s="141"/>
      <c r="J155" s="1"/>
      <c r="K155" s="1"/>
      <c r="L155" s="1"/>
      <c r="M155" s="3"/>
      <c r="N155" s="101"/>
      <c r="O155" s="1"/>
    </row>
    <row r="158" spans="2:18" ht="43.5" customHeight="1" x14ac:dyDescent="0.15">
      <c r="Q158" s="173">
        <f>COUNTIF(Q15:Q152,"×")</f>
        <v>47</v>
      </c>
      <c r="R158" s="137" t="s">
        <v>145</v>
      </c>
    </row>
    <row r="159" spans="2:18" ht="46.5" customHeight="1" x14ac:dyDescent="0.15">
      <c r="Q159" s="173" t="str">
        <f>S75</f>
        <v>NG</v>
      </c>
      <c r="R159" s="137" t="s">
        <v>144</v>
      </c>
    </row>
    <row r="160" spans="2:18" ht="50.25" customHeight="1" x14ac:dyDescent="0.15">
      <c r="Q160" s="173" t="str">
        <f>S80</f>
        <v>NG</v>
      </c>
      <c r="R160" s="137" t="s">
        <v>134</v>
      </c>
    </row>
  </sheetData>
  <sheetProtection selectLockedCells="1"/>
  <mergeCells count="168">
    <mergeCell ref="F149:H149"/>
    <mergeCell ref="F138:H138"/>
    <mergeCell ref="F139:H139"/>
    <mergeCell ref="F141:H141"/>
    <mergeCell ref="F140:H140"/>
    <mergeCell ref="G135:H135"/>
    <mergeCell ref="F136:H136"/>
    <mergeCell ref="F152:H152"/>
    <mergeCell ref="C70:M70"/>
    <mergeCell ref="C97:M97"/>
    <mergeCell ref="C126:M126"/>
    <mergeCell ref="F145:H145"/>
    <mergeCell ref="F146:H146"/>
    <mergeCell ref="F137:H137"/>
    <mergeCell ref="F147:H147"/>
    <mergeCell ref="F131:H131"/>
    <mergeCell ref="E132:E142"/>
    <mergeCell ref="C153:M154"/>
    <mergeCell ref="F142:H142"/>
    <mergeCell ref="E143:E144"/>
    <mergeCell ref="F143:H143"/>
    <mergeCell ref="F144:H144"/>
    <mergeCell ref="E145:E150"/>
    <mergeCell ref="C130:C152"/>
    <mergeCell ref="F150:H150"/>
    <mergeCell ref="E151:E152"/>
    <mergeCell ref="F151:H151"/>
    <mergeCell ref="E101:E102"/>
    <mergeCell ref="F101:H101"/>
    <mergeCell ref="G102:H102"/>
    <mergeCell ref="F121:H121"/>
    <mergeCell ref="F130:H130"/>
    <mergeCell ref="F148:H148"/>
    <mergeCell ref="F132:H132"/>
    <mergeCell ref="G133:H133"/>
    <mergeCell ref="E103:E106"/>
    <mergeCell ref="G134:H134"/>
    <mergeCell ref="C74:C92"/>
    <mergeCell ref="G75:H75"/>
    <mergeCell ref="C128:C129"/>
    <mergeCell ref="D128:D129"/>
    <mergeCell ref="E128:H129"/>
    <mergeCell ref="C93:M94"/>
    <mergeCell ref="C99:C100"/>
    <mergeCell ref="C101:C121"/>
    <mergeCell ref="G92:H92"/>
    <mergeCell ref="F75:F79"/>
    <mergeCell ref="D130:D152"/>
    <mergeCell ref="E130:E131"/>
    <mergeCell ref="E107:E114"/>
    <mergeCell ref="E115:E117"/>
    <mergeCell ref="G115:H115"/>
    <mergeCell ref="G116:H116"/>
    <mergeCell ref="G117:H117"/>
    <mergeCell ref="C122:M123"/>
    <mergeCell ref="D101:D121"/>
    <mergeCell ref="I128:I129"/>
    <mergeCell ref="K1:M1"/>
    <mergeCell ref="E118:E119"/>
    <mergeCell ref="G118:H118"/>
    <mergeCell ref="G119:H119"/>
    <mergeCell ref="F120:H120"/>
    <mergeCell ref="K128:M128"/>
    <mergeCell ref="G87:H87"/>
    <mergeCell ref="E88:E92"/>
    <mergeCell ref="F85:F87"/>
    <mergeCell ref="G91:H91"/>
    <mergeCell ref="F88:H88"/>
    <mergeCell ref="G76:H76"/>
    <mergeCell ref="G77:H77"/>
    <mergeCell ref="G78:H78"/>
    <mergeCell ref="K72:M72"/>
    <mergeCell ref="K99:M99"/>
    <mergeCell ref="G79:H79"/>
    <mergeCell ref="F80:F82"/>
    <mergeCell ref="G80:H80"/>
    <mergeCell ref="G81:H81"/>
    <mergeCell ref="G82:H82"/>
    <mergeCell ref="E99:H100"/>
    <mergeCell ref="I99:I100"/>
    <mergeCell ref="F83:H83"/>
    <mergeCell ref="E83:E87"/>
    <mergeCell ref="D99:D100"/>
    <mergeCell ref="G84:H84"/>
    <mergeCell ref="G86:H86"/>
    <mergeCell ref="D74:D92"/>
    <mergeCell ref="E74:E82"/>
    <mergeCell ref="F74:H74"/>
    <mergeCell ref="G89:H89"/>
    <mergeCell ref="F90:F92"/>
    <mergeCell ref="G90:H90"/>
    <mergeCell ref="F63:H63"/>
    <mergeCell ref="F64:H64"/>
    <mergeCell ref="F65:H65"/>
    <mergeCell ref="C66:M67"/>
    <mergeCell ref="C72:C73"/>
    <mergeCell ref="D72:D73"/>
    <mergeCell ref="E72:H73"/>
    <mergeCell ref="I72:I73"/>
    <mergeCell ref="C41:C65"/>
    <mergeCell ref="G60:H60"/>
    <mergeCell ref="G61:H61"/>
    <mergeCell ref="G62:H62"/>
    <mergeCell ref="G47:H47"/>
    <mergeCell ref="G48:H48"/>
    <mergeCell ref="G49:H49"/>
    <mergeCell ref="G50:H50"/>
    <mergeCell ref="D41:D65"/>
    <mergeCell ref="E41:E62"/>
    <mergeCell ref="F41:H41"/>
    <mergeCell ref="F42:F49"/>
    <mergeCell ref="G42:H42"/>
    <mergeCell ref="G43:H43"/>
    <mergeCell ref="F50:F62"/>
    <mergeCell ref="G59:H59"/>
    <mergeCell ref="G52:H52"/>
    <mergeCell ref="G56:H56"/>
    <mergeCell ref="G51:H51"/>
    <mergeCell ref="G46:H46"/>
    <mergeCell ref="G58:H58"/>
    <mergeCell ref="G53:H53"/>
    <mergeCell ref="G57:H57"/>
    <mergeCell ref="G54:H54"/>
    <mergeCell ref="G55:H55"/>
    <mergeCell ref="D39:D40"/>
    <mergeCell ref="E39:H40"/>
    <mergeCell ref="G44:H44"/>
    <mergeCell ref="G45:H45"/>
    <mergeCell ref="C3:M3"/>
    <mergeCell ref="F22:H22"/>
    <mergeCell ref="G23:H23"/>
    <mergeCell ref="G24:H24"/>
    <mergeCell ref="E25:E27"/>
    <mergeCell ref="F29:H29"/>
    <mergeCell ref="C5:D5"/>
    <mergeCell ref="E5:H5"/>
    <mergeCell ref="F20:H20"/>
    <mergeCell ref="F26:H26"/>
    <mergeCell ref="I39:I40"/>
    <mergeCell ref="C33:M34"/>
    <mergeCell ref="K7:M7"/>
    <mergeCell ref="K39:M39"/>
    <mergeCell ref="C37:M37"/>
    <mergeCell ref="C39:C40"/>
    <mergeCell ref="C7:D7"/>
    <mergeCell ref="C15:C32"/>
    <mergeCell ref="F30:H30"/>
    <mergeCell ref="F31:H31"/>
    <mergeCell ref="F16:H16"/>
    <mergeCell ref="C13:C14"/>
    <mergeCell ref="E28:E29"/>
    <mergeCell ref="F28:H28"/>
    <mergeCell ref="E7:H7"/>
    <mergeCell ref="F32:H32"/>
    <mergeCell ref="I7:J7"/>
    <mergeCell ref="F17:H17"/>
    <mergeCell ref="F18:H18"/>
    <mergeCell ref="F19:H19"/>
    <mergeCell ref="I13:I14"/>
    <mergeCell ref="K13:M13"/>
    <mergeCell ref="D13:D14"/>
    <mergeCell ref="E13:H14"/>
    <mergeCell ref="D15:D32"/>
    <mergeCell ref="F25:H25"/>
    <mergeCell ref="E15:E24"/>
    <mergeCell ref="F15:H15"/>
    <mergeCell ref="F27:H27"/>
    <mergeCell ref="F21:H21"/>
  </mergeCells>
  <phoneticPr fontId="2"/>
  <conditionalFormatting sqref="K15:L15">
    <cfRule type="expression" dxfId="772" priority="128" stopIfTrue="1">
      <formula>COUNTIF($K$15:$L$15,"✔")=0</formula>
    </cfRule>
    <cfRule type="expression" dxfId="771" priority="137" stopIfTrue="1">
      <formula>$Q$15="×"</formula>
    </cfRule>
  </conditionalFormatting>
  <conditionalFormatting sqref="K16:L16">
    <cfRule type="expression" dxfId="770" priority="127" stopIfTrue="1">
      <formula>COUNTIF($K$16:$L$16,"✔")=0</formula>
    </cfRule>
    <cfRule type="expression" dxfId="769" priority="136" stopIfTrue="1">
      <formula>$Q$16="×"</formula>
    </cfRule>
  </conditionalFormatting>
  <conditionalFormatting sqref="E5:H5">
    <cfRule type="expression" dxfId="768" priority="135" stopIfTrue="1">
      <formula>$E$5=""</formula>
    </cfRule>
  </conditionalFormatting>
  <conditionalFormatting sqref="E7:H7">
    <cfRule type="expression" dxfId="767" priority="134" stopIfTrue="1">
      <formula>$E$7=""</formula>
    </cfRule>
  </conditionalFormatting>
  <conditionalFormatting sqref="K7:M7">
    <cfRule type="expression" dxfId="766" priority="133" stopIfTrue="1">
      <formula>$K$7=""</formula>
    </cfRule>
  </conditionalFormatting>
  <conditionalFormatting sqref="K17:L17">
    <cfRule type="expression" dxfId="765" priority="126" stopIfTrue="1">
      <formula>COUNTIF($K$17:$L$17,"✔")=0</formula>
    </cfRule>
    <cfRule type="expression" dxfId="764" priority="132" stopIfTrue="1">
      <formula>$Q$17="×"</formula>
    </cfRule>
  </conditionalFormatting>
  <conditionalFormatting sqref="K18:L18">
    <cfRule type="expression" dxfId="763" priority="125" stopIfTrue="1">
      <formula>COUNTIF($K$18:$L$18,"✔")=0</formula>
    </cfRule>
    <cfRule type="expression" dxfId="762" priority="131" stopIfTrue="1">
      <formula>$Q$18="×"</formula>
    </cfRule>
  </conditionalFormatting>
  <conditionalFormatting sqref="K19:L19">
    <cfRule type="expression" dxfId="761" priority="124" stopIfTrue="1">
      <formula>COUNTIF($K$19:$L$19,"✔")=0</formula>
    </cfRule>
    <cfRule type="expression" dxfId="760" priority="130" stopIfTrue="1">
      <formula>$Q$19="×"</formula>
    </cfRule>
  </conditionalFormatting>
  <conditionalFormatting sqref="K20:L20">
    <cfRule type="expression" dxfId="759" priority="123" stopIfTrue="1">
      <formula>COUNTIF($K$20:$L$20,"✔")=0</formula>
    </cfRule>
    <cfRule type="expression" dxfId="758" priority="129" stopIfTrue="1">
      <formula>$Q$20="×"</formula>
    </cfRule>
  </conditionalFormatting>
  <conditionalFormatting sqref="K21:L21">
    <cfRule type="expression" dxfId="757" priority="121" stopIfTrue="1">
      <formula>COUNTIF($K$21:$L$21,"✔")=0</formula>
    </cfRule>
    <cfRule type="expression" dxfId="756" priority="122" stopIfTrue="1">
      <formula>$Q$21="×"</formula>
    </cfRule>
  </conditionalFormatting>
  <conditionalFormatting sqref="K22:L22">
    <cfRule type="expression" dxfId="755" priority="119" stopIfTrue="1">
      <formula>COUNTIF($K$22:$L$22,"✔")=0</formula>
    </cfRule>
    <cfRule type="expression" dxfId="754" priority="120" stopIfTrue="1">
      <formula>$Q$22="×"</formula>
    </cfRule>
  </conditionalFormatting>
  <conditionalFormatting sqref="K25:L25">
    <cfRule type="expression" dxfId="753" priority="83" stopIfTrue="1">
      <formula>COUNTIF($K$25:$L$25,"✔")=0</formula>
    </cfRule>
    <cfRule type="expression" dxfId="752" priority="118" stopIfTrue="1">
      <formula>$Q$25="×"</formula>
    </cfRule>
  </conditionalFormatting>
  <conditionalFormatting sqref="K28:L28">
    <cfRule type="expression" dxfId="751" priority="48" stopIfTrue="1">
      <formula>COUNTIF($K$28:$L$28,"✔")=0</formula>
    </cfRule>
  </conditionalFormatting>
  <conditionalFormatting sqref="K29:L29">
    <cfRule type="expression" dxfId="750" priority="49" stopIfTrue="1">
      <formula>COUNTIF($K$29:$L$29,"✔")=0</formula>
    </cfRule>
  </conditionalFormatting>
  <conditionalFormatting sqref="K30:L30">
    <cfRule type="expression" dxfId="749" priority="47" stopIfTrue="1">
      <formula>COUNTIF($K$30:$L$30,"✔")=0</formula>
    </cfRule>
  </conditionalFormatting>
  <conditionalFormatting sqref="K32:L32">
    <cfRule type="expression" dxfId="748" priority="50" stopIfTrue="1">
      <formula>COUNTIF($K$32:$L$32,"✔")=0</formula>
    </cfRule>
    <cfRule type="expression" dxfId="747" priority="114" stopIfTrue="1">
      <formula>$Q$32="×"</formula>
    </cfRule>
  </conditionalFormatting>
  <conditionalFormatting sqref="K74:L74">
    <cfRule type="expression" dxfId="746" priority="80" stopIfTrue="1">
      <formula>COUNTIF($K$74:$L$74,"✔")=0</formula>
    </cfRule>
    <cfRule type="expression" dxfId="745" priority="113" stopIfTrue="1">
      <formula>$Q$74="×"</formula>
    </cfRule>
  </conditionalFormatting>
  <conditionalFormatting sqref="K83:L83">
    <cfRule type="expression" dxfId="744" priority="68" stopIfTrue="1">
      <formula>COUNTIF($K$83:$L$83,"✔")=0</formula>
    </cfRule>
    <cfRule type="expression" dxfId="743" priority="112" stopIfTrue="1">
      <formula>$Q$83="×"</formula>
    </cfRule>
  </conditionalFormatting>
  <conditionalFormatting sqref="K101:L101">
    <cfRule type="expression" dxfId="742" priority="55" stopIfTrue="1">
      <formula>COUNTIF($K$101:$L$101,"✔")=0</formula>
    </cfRule>
  </conditionalFormatting>
  <conditionalFormatting sqref="K121:L121">
    <cfRule type="expression" dxfId="741" priority="30" stopIfTrue="1">
      <formula>COUNTIF($K$121:$L$121,"✔")=0</formula>
    </cfRule>
    <cfRule type="expression" dxfId="740" priority="110" stopIfTrue="1">
      <formula>$Q$121="×"</formula>
    </cfRule>
  </conditionalFormatting>
  <conditionalFormatting sqref="K140:M140">
    <cfRule type="expression" dxfId="739" priority="17" stopIfTrue="1">
      <formula>COUNTIF($K$140:$M$140,"✔")=0</formula>
    </cfRule>
    <cfRule type="expression" dxfId="738" priority="109" stopIfTrue="1">
      <formula>$Q$140="×"</formula>
    </cfRule>
  </conditionalFormatting>
  <conditionalFormatting sqref="K41:L41">
    <cfRule type="expression" dxfId="737" priority="81" stopIfTrue="1">
      <formula>$Q$41="×"</formula>
    </cfRule>
  </conditionalFormatting>
  <conditionalFormatting sqref="K42:M42">
    <cfRule type="expression" dxfId="736" priority="107" stopIfTrue="1">
      <formula>($K$41="✔")*($Q$42="×")</formula>
    </cfRule>
  </conditionalFormatting>
  <conditionalFormatting sqref="K43:M43">
    <cfRule type="expression" dxfId="735" priority="106" stopIfTrue="1">
      <formula>($K$41="✔")*($Q$43="×")</formula>
    </cfRule>
  </conditionalFormatting>
  <conditionalFormatting sqref="K44:M44">
    <cfRule type="expression" dxfId="734" priority="105" stopIfTrue="1">
      <formula>($K$41="✔")*($Q$44="×")</formula>
    </cfRule>
  </conditionalFormatting>
  <conditionalFormatting sqref="K45:M45">
    <cfRule type="expression" dxfId="733" priority="104" stopIfTrue="1">
      <formula>($K$41="✔")*($Q$45="×")</formula>
    </cfRule>
  </conditionalFormatting>
  <conditionalFormatting sqref="K46:M46">
    <cfRule type="expression" dxfId="732" priority="103" stopIfTrue="1">
      <formula>($K$41="✔")*($Q$46="×")</formula>
    </cfRule>
  </conditionalFormatting>
  <conditionalFormatting sqref="K47:M47">
    <cfRule type="expression" dxfId="731" priority="102" stopIfTrue="1">
      <formula>($K$41="✔")*($Q$47="×")</formula>
    </cfRule>
  </conditionalFormatting>
  <conditionalFormatting sqref="K48:M48">
    <cfRule type="expression" dxfId="730" priority="101" stopIfTrue="1">
      <formula>($K$41="✔")*($Q$48="×")</formula>
    </cfRule>
  </conditionalFormatting>
  <conditionalFormatting sqref="K49:M49">
    <cfRule type="expression" dxfId="729" priority="100" stopIfTrue="1">
      <formula>($K$41="✔")*($Q$49="×")</formula>
    </cfRule>
  </conditionalFormatting>
  <conditionalFormatting sqref="K50:M50">
    <cfRule type="expression" dxfId="728" priority="99" stopIfTrue="1">
      <formula>($K$41="✔")*($Q$50="×")</formula>
    </cfRule>
  </conditionalFormatting>
  <conditionalFormatting sqref="K51:M51">
    <cfRule type="expression" dxfId="727" priority="98" stopIfTrue="1">
      <formula>($K$41="✔")*($Q$51="×")</formula>
    </cfRule>
  </conditionalFormatting>
  <conditionalFormatting sqref="K52:M52">
    <cfRule type="expression" dxfId="726" priority="97" stopIfTrue="1">
      <formula>($K$41="✔")*($Q$52="×")</formula>
    </cfRule>
  </conditionalFormatting>
  <conditionalFormatting sqref="K53:M53">
    <cfRule type="expression" dxfId="725" priority="96" stopIfTrue="1">
      <formula>($K$41="✔")*($Q$53="×")</formula>
    </cfRule>
  </conditionalFormatting>
  <conditionalFormatting sqref="K54:M54">
    <cfRule type="expression" dxfId="724" priority="95" stopIfTrue="1">
      <formula>($K$41="✔")*($Q$54="×")</formula>
    </cfRule>
  </conditionalFormatting>
  <conditionalFormatting sqref="K55:M55">
    <cfRule type="expression" dxfId="723" priority="94" stopIfTrue="1">
      <formula>($K$41="✔")*($Q$55="×")</formula>
    </cfRule>
  </conditionalFormatting>
  <conditionalFormatting sqref="K57:M57">
    <cfRule type="expression" dxfId="722" priority="93" stopIfTrue="1">
      <formula>($K$41="✔")*($Q$57="×")</formula>
    </cfRule>
  </conditionalFormatting>
  <conditionalFormatting sqref="K58:M58">
    <cfRule type="expression" dxfId="721" priority="92" stopIfTrue="1">
      <formula>($K$41="✔")*($Q$58="×")</formula>
    </cfRule>
  </conditionalFormatting>
  <conditionalFormatting sqref="K59:M59">
    <cfRule type="expression" dxfId="720" priority="91" stopIfTrue="1">
      <formula>($K$41="✔")*($Q$59="×")</formula>
    </cfRule>
  </conditionalFormatting>
  <conditionalFormatting sqref="K60:M60">
    <cfRule type="expression" dxfId="719" priority="90" stopIfTrue="1">
      <formula>($K$41="✔")*($Q$60="×")</formula>
    </cfRule>
  </conditionalFormatting>
  <conditionalFormatting sqref="K61:M61">
    <cfRule type="expression" dxfId="718" priority="89" stopIfTrue="1">
      <formula>($K$41="✔")*($Q$61="×")</formula>
    </cfRule>
  </conditionalFormatting>
  <conditionalFormatting sqref="K62:M62">
    <cfRule type="expression" dxfId="717" priority="88" stopIfTrue="1">
      <formula>($K$41="✔")*($Q$62="×")</formula>
    </cfRule>
  </conditionalFormatting>
  <conditionalFormatting sqref="K63:M63">
    <cfRule type="expression" dxfId="716" priority="87" stopIfTrue="1">
      <formula>($K$41="✔")*($Q$63="×")</formula>
    </cfRule>
  </conditionalFormatting>
  <conditionalFormatting sqref="K23:L23">
    <cfRule type="expression" dxfId="715" priority="86" stopIfTrue="1">
      <formula>$Q$23="×"</formula>
    </cfRule>
  </conditionalFormatting>
  <conditionalFormatting sqref="K24:L24">
    <cfRule type="expression" dxfId="714" priority="85" stopIfTrue="1">
      <formula>$Q$24="×"</formula>
    </cfRule>
  </conditionalFormatting>
  <conditionalFormatting sqref="K26:L26">
    <cfRule type="expression" dxfId="713" priority="84" stopIfTrue="1">
      <formula>$Q$26="×"</formula>
    </cfRule>
  </conditionalFormatting>
  <conditionalFormatting sqref="K27:L27">
    <cfRule type="expression" dxfId="712" priority="82" stopIfTrue="1">
      <formula>$Q$27="×"</formula>
    </cfRule>
  </conditionalFormatting>
  <conditionalFormatting sqref="K42:M63">
    <cfRule type="expression" dxfId="711" priority="108" stopIfTrue="1">
      <formula>$L$41="✔"</formula>
    </cfRule>
  </conditionalFormatting>
  <conditionalFormatting sqref="K64:L64">
    <cfRule type="expression" dxfId="710" priority="79" stopIfTrue="1">
      <formula>$Q$64="×"</formula>
    </cfRule>
  </conditionalFormatting>
  <conditionalFormatting sqref="K65:L65">
    <cfRule type="expression" dxfId="709" priority="78" stopIfTrue="1">
      <formula>$Q$65="×"</formula>
    </cfRule>
  </conditionalFormatting>
  <conditionalFormatting sqref="K75:M82">
    <cfRule type="expression" dxfId="708" priority="77" stopIfTrue="1">
      <formula>$L$74="✔"</formula>
    </cfRule>
  </conditionalFormatting>
  <conditionalFormatting sqref="K75:M75">
    <cfRule type="expression" dxfId="707" priority="76" stopIfTrue="1">
      <formula>$Q$75="×"</formula>
    </cfRule>
  </conditionalFormatting>
  <conditionalFormatting sqref="K76:M76">
    <cfRule type="expression" dxfId="706" priority="75" stopIfTrue="1">
      <formula>$Q$76="×"</formula>
    </cfRule>
  </conditionalFormatting>
  <conditionalFormatting sqref="K77:M77">
    <cfRule type="expression" dxfId="705" priority="74" stopIfTrue="1">
      <formula>$Q$77="×"</formula>
    </cfRule>
  </conditionalFormatting>
  <conditionalFormatting sqref="K78:M78">
    <cfRule type="expression" dxfId="704" priority="73" stopIfTrue="1">
      <formula>$Q$78="×"</formula>
    </cfRule>
  </conditionalFormatting>
  <conditionalFormatting sqref="K79:M79">
    <cfRule type="expression" dxfId="703" priority="72" stopIfTrue="1">
      <formula>$Q$79="×"</formula>
    </cfRule>
  </conditionalFormatting>
  <conditionalFormatting sqref="K80:M80">
    <cfRule type="expression" dxfId="702" priority="71" stopIfTrue="1">
      <formula>$Q$80="×"</formula>
    </cfRule>
  </conditionalFormatting>
  <conditionalFormatting sqref="K81:M81">
    <cfRule type="expression" dxfId="701" priority="70" stopIfTrue="1">
      <formula>$Q$81="×"</formula>
    </cfRule>
  </conditionalFormatting>
  <conditionalFormatting sqref="K56:M56">
    <cfRule type="expression" dxfId="700" priority="69" stopIfTrue="1">
      <formula>($K$41="✔")*($Q$56="×")</formula>
    </cfRule>
  </conditionalFormatting>
  <conditionalFormatting sqref="K84:M87">
    <cfRule type="expression" dxfId="699" priority="67" stopIfTrue="1">
      <formula>$L$83="✔"</formula>
    </cfRule>
  </conditionalFormatting>
  <conditionalFormatting sqref="K84:M84">
    <cfRule type="expression" dxfId="698" priority="66" stopIfTrue="1">
      <formula>$Q$84="×"</formula>
    </cfRule>
  </conditionalFormatting>
  <conditionalFormatting sqref="K85:M85">
    <cfRule type="expression" dxfId="697" priority="65" stopIfTrue="1">
      <formula>$Q$85="×"</formula>
    </cfRule>
  </conditionalFormatting>
  <conditionalFormatting sqref="K86:M86">
    <cfRule type="expression" dxfId="696" priority="64" stopIfTrue="1">
      <formula>$Q$86="×"</formula>
    </cfRule>
  </conditionalFormatting>
  <conditionalFormatting sqref="K87:M87">
    <cfRule type="expression" dxfId="695" priority="63" stopIfTrue="1">
      <formula>$Q$87="×"</formula>
    </cfRule>
  </conditionalFormatting>
  <conditionalFormatting sqref="K88:L88">
    <cfRule type="expression" dxfId="694" priority="62" stopIfTrue="1">
      <formula>$Q$88="×"</formula>
    </cfRule>
  </conditionalFormatting>
  <conditionalFormatting sqref="K89:M89">
    <cfRule type="expression" dxfId="693" priority="61" stopIfTrue="1">
      <formula>$Q$89="×"</formula>
    </cfRule>
  </conditionalFormatting>
  <conditionalFormatting sqref="K90:M90">
    <cfRule type="expression" dxfId="692" priority="60" stopIfTrue="1">
      <formula>$Q$90="×"</formula>
    </cfRule>
  </conditionalFormatting>
  <conditionalFormatting sqref="K91:M91">
    <cfRule type="expression" dxfId="691" priority="59" stopIfTrue="1">
      <formula>$Q$91="×"</formula>
    </cfRule>
  </conditionalFormatting>
  <conditionalFormatting sqref="K92:M92">
    <cfRule type="expression" dxfId="690" priority="58" stopIfTrue="1">
      <formula>$Q$92="×"</formula>
    </cfRule>
  </conditionalFormatting>
  <conditionalFormatting sqref="K102:M102">
    <cfRule type="expression" dxfId="689" priority="57" stopIfTrue="1">
      <formula>$Q$102="×"</formula>
    </cfRule>
  </conditionalFormatting>
  <conditionalFormatting sqref="K103:L103">
    <cfRule type="expression" dxfId="688" priority="56" stopIfTrue="1">
      <formula>$Q$103="×"</formula>
    </cfRule>
  </conditionalFormatting>
  <conditionalFormatting sqref="L101">
    <cfRule type="expression" dxfId="687" priority="111" stopIfTrue="1">
      <formula>$Q$101="×"</formula>
    </cfRule>
  </conditionalFormatting>
  <conditionalFormatting sqref="K102:M119">
    <cfRule type="expression" dxfId="686" priority="54" stopIfTrue="1">
      <formula>$L$101="✔"</formula>
    </cfRule>
  </conditionalFormatting>
  <conditionalFormatting sqref="K104:M104">
    <cfRule type="expression" dxfId="685" priority="53" stopIfTrue="1">
      <formula>$Q$104="×"</formula>
    </cfRule>
  </conditionalFormatting>
  <conditionalFormatting sqref="K105:M105">
    <cfRule type="expression" dxfId="684" priority="52" stopIfTrue="1">
      <formula>$Q$105="×"</formula>
    </cfRule>
  </conditionalFormatting>
  <conditionalFormatting sqref="K106:M106">
    <cfRule type="expression" dxfId="683" priority="51" stopIfTrue="1">
      <formula>$Q$106="×"</formula>
    </cfRule>
  </conditionalFormatting>
  <conditionalFormatting sqref="L29">
    <cfRule type="expression" dxfId="682" priority="116" stopIfTrue="1">
      <formula>$Q$29="×"</formula>
    </cfRule>
  </conditionalFormatting>
  <conditionalFormatting sqref="L28">
    <cfRule type="expression" dxfId="681" priority="117" stopIfTrue="1">
      <formula>$Q$28="×"</formula>
    </cfRule>
  </conditionalFormatting>
  <conditionalFormatting sqref="L30">
    <cfRule type="expression" dxfId="680" priority="115" stopIfTrue="1">
      <formula>$Q$30="×"</formula>
    </cfRule>
  </conditionalFormatting>
  <conditionalFormatting sqref="K107:L107">
    <cfRule type="expression" dxfId="679" priority="46" stopIfTrue="1">
      <formula>$Q$107="×"</formula>
    </cfRule>
  </conditionalFormatting>
  <conditionalFormatting sqref="K104:M106">
    <cfRule type="expression" dxfId="678" priority="45" stopIfTrue="1">
      <formula>$L$103="✔"</formula>
    </cfRule>
  </conditionalFormatting>
  <conditionalFormatting sqref="K108:M108">
    <cfRule type="expression" dxfId="677" priority="43" stopIfTrue="1">
      <formula>$Q$108="×"</formula>
    </cfRule>
  </conditionalFormatting>
  <conditionalFormatting sqref="K109:M109">
    <cfRule type="expression" dxfId="676" priority="42" stopIfTrue="1">
      <formula>$Q$109="×"</formula>
    </cfRule>
  </conditionalFormatting>
  <conditionalFormatting sqref="K110:M110">
    <cfRule type="expression" dxfId="675" priority="41" stopIfTrue="1">
      <formula>$Q$110="×"</formula>
    </cfRule>
  </conditionalFormatting>
  <conditionalFormatting sqref="K111:M111">
    <cfRule type="expression" dxfId="674" priority="40" stopIfTrue="1">
      <formula>$Q$111="×"</formula>
    </cfRule>
  </conditionalFormatting>
  <conditionalFormatting sqref="K112:M112">
    <cfRule type="expression" dxfId="673" priority="39" stopIfTrue="1">
      <formula>$Q$112="×"</formula>
    </cfRule>
  </conditionalFormatting>
  <conditionalFormatting sqref="K113:M113">
    <cfRule type="expression" dxfId="672" priority="38" stopIfTrue="1">
      <formula>$Q$113="×"</formula>
    </cfRule>
  </conditionalFormatting>
  <conditionalFormatting sqref="K114:M114">
    <cfRule type="expression" dxfId="671" priority="37" stopIfTrue="1">
      <formula>$Q$114="×"</formula>
    </cfRule>
  </conditionalFormatting>
  <conditionalFormatting sqref="K108:M114">
    <cfRule type="expression" dxfId="670" priority="44" stopIfTrue="1">
      <formula>$L$107="✔"</formula>
    </cfRule>
  </conditionalFormatting>
  <conditionalFormatting sqref="K115:L115">
    <cfRule type="expression" dxfId="669" priority="36" stopIfTrue="1">
      <formula>$Q$115="×"</formula>
    </cfRule>
  </conditionalFormatting>
  <conditionalFormatting sqref="K116:L116">
    <cfRule type="expression" dxfId="668" priority="35" stopIfTrue="1">
      <formula>$Q$116="×"</formula>
    </cfRule>
  </conditionalFormatting>
  <conditionalFormatting sqref="K117:L117">
    <cfRule type="expression" dxfId="667" priority="34" stopIfTrue="1">
      <formula>$Q$117="×"</formula>
    </cfRule>
  </conditionalFormatting>
  <conditionalFormatting sqref="K118:L118">
    <cfRule type="expression" dxfId="666" priority="33" stopIfTrue="1">
      <formula>$Q$118="×"</formula>
    </cfRule>
  </conditionalFormatting>
  <conditionalFormatting sqref="K119:L119">
    <cfRule type="expression" dxfId="665" priority="32" stopIfTrue="1">
      <formula>$Q$119="×"</formula>
    </cfRule>
  </conditionalFormatting>
  <conditionalFormatting sqref="K120:M120">
    <cfRule type="expression" dxfId="664" priority="31" stopIfTrue="1">
      <formula>$Q$120="×"</formula>
    </cfRule>
  </conditionalFormatting>
  <conditionalFormatting sqref="K130:L130">
    <cfRule type="expression" dxfId="663" priority="29" stopIfTrue="1">
      <formula>$Q$130="×"</formula>
    </cfRule>
  </conditionalFormatting>
  <conditionalFormatting sqref="K131:L131">
    <cfRule type="expression" dxfId="662" priority="28" stopIfTrue="1">
      <formula>$Q$131="×"</formula>
    </cfRule>
  </conditionalFormatting>
  <conditionalFormatting sqref="K132:L132">
    <cfRule type="expression" dxfId="661" priority="27" stopIfTrue="1">
      <formula>$Q$132="×"</formula>
    </cfRule>
  </conditionalFormatting>
  <conditionalFormatting sqref="K133:M135">
    <cfRule type="expression" dxfId="660" priority="26" stopIfTrue="1">
      <formula>$L$132="✔"</formula>
    </cfRule>
  </conditionalFormatting>
  <conditionalFormatting sqref="K133:M133">
    <cfRule type="expression" dxfId="659" priority="25" stopIfTrue="1">
      <formula>$Q$133="×"</formula>
    </cfRule>
  </conditionalFormatting>
  <conditionalFormatting sqref="K134:M134">
    <cfRule type="expression" dxfId="658" priority="24" stopIfTrue="1">
      <formula>$Q$134="×"</formula>
    </cfRule>
  </conditionalFormatting>
  <conditionalFormatting sqref="K135:M135">
    <cfRule type="expression" dxfId="657" priority="23" stopIfTrue="1">
      <formula>$Q$135="×"</formula>
    </cfRule>
  </conditionalFormatting>
  <conditionalFormatting sqref="K136:L136">
    <cfRule type="expression" dxfId="656" priority="22" stopIfTrue="1">
      <formula>$Q$136="×"</formula>
    </cfRule>
  </conditionalFormatting>
  <conditionalFormatting sqref="K137:L137">
    <cfRule type="expression" dxfId="655" priority="21" stopIfTrue="1">
      <formula>$Q$137="×"</formula>
    </cfRule>
  </conditionalFormatting>
  <conditionalFormatting sqref="K138:L138">
    <cfRule type="expression" dxfId="654" priority="20" stopIfTrue="1">
      <formula>$Q$138="×"</formula>
    </cfRule>
  </conditionalFormatting>
  <conditionalFormatting sqref="K139:L139">
    <cfRule type="expression" dxfId="653" priority="18" stopIfTrue="1">
      <formula>$Q$139="×"</formula>
    </cfRule>
  </conditionalFormatting>
  <conditionalFormatting sqref="K141:M141">
    <cfRule type="expression" dxfId="652" priority="16" stopIfTrue="1">
      <formula>$Q$141="×"</formula>
    </cfRule>
  </conditionalFormatting>
  <conditionalFormatting sqref="K142:M142">
    <cfRule type="expression" dxfId="651" priority="15" stopIfTrue="1">
      <formula>$Q$142="×"</formula>
    </cfRule>
  </conditionalFormatting>
  <conditionalFormatting sqref="K143:L143">
    <cfRule type="expression" dxfId="650" priority="14" stopIfTrue="1">
      <formula>$Q$143="×"</formula>
    </cfRule>
  </conditionalFormatting>
  <conditionalFormatting sqref="K144:L144">
    <cfRule type="expression" dxfId="649" priority="13" stopIfTrue="1">
      <formula>$Q$144="×"</formula>
    </cfRule>
  </conditionalFormatting>
  <conditionalFormatting sqref="K145:L145">
    <cfRule type="expression" dxfId="648" priority="12" stopIfTrue="1">
      <formula>$Q$145="×"</formula>
    </cfRule>
  </conditionalFormatting>
  <conditionalFormatting sqref="K146:L146">
    <cfRule type="expression" dxfId="647" priority="11" stopIfTrue="1">
      <formula>$Q$146="×"</formula>
    </cfRule>
  </conditionalFormatting>
  <conditionalFormatting sqref="K147:L147">
    <cfRule type="expression" dxfId="646" priority="10" stopIfTrue="1">
      <formula>$Q$147="×"</formula>
    </cfRule>
  </conditionalFormatting>
  <conditionalFormatting sqref="K148:L148">
    <cfRule type="expression" dxfId="645" priority="9" stopIfTrue="1">
      <formula>$Q$148="×"</formula>
    </cfRule>
  </conditionalFormatting>
  <conditionalFormatting sqref="K149:L149">
    <cfRule type="expression" dxfId="644" priority="8" stopIfTrue="1">
      <formula>$Q$149="×"</formula>
    </cfRule>
  </conditionalFormatting>
  <conditionalFormatting sqref="K150:L150">
    <cfRule type="expression" dxfId="643" priority="7" stopIfTrue="1">
      <formula>$Q$150="×"</formula>
    </cfRule>
  </conditionalFormatting>
  <conditionalFormatting sqref="K151:L151">
    <cfRule type="expression" dxfId="642" priority="6" stopIfTrue="1">
      <formula>$Q$151="×"</formula>
    </cfRule>
  </conditionalFormatting>
  <conditionalFormatting sqref="K152:L152">
    <cfRule type="expression" dxfId="641" priority="5" stopIfTrue="1">
      <formula>$Q$152="×"</formula>
    </cfRule>
  </conditionalFormatting>
  <conditionalFormatting sqref="K31:L31">
    <cfRule type="expression" dxfId="640" priority="4" stopIfTrue="1">
      <formula>COUNTIF($K$31:$L$31,"✔")=0</formula>
    </cfRule>
  </conditionalFormatting>
  <conditionalFormatting sqref="K23:L24">
    <cfRule type="expression" dxfId="639" priority="3" stopIfTrue="1">
      <formula>$L$22="✔"</formula>
    </cfRule>
  </conditionalFormatting>
  <conditionalFormatting sqref="K82:M82">
    <cfRule type="expression" dxfId="638" priority="2" stopIfTrue="1">
      <formula>$K$74="✔"</formula>
    </cfRule>
  </conditionalFormatting>
  <conditionalFormatting sqref="K89:M92">
    <cfRule type="expression" dxfId="637" priority="1" stopIfTrue="1">
      <formula>$L$88="✔"</formula>
    </cfRule>
  </conditionalFormatting>
  <dataValidations count="1">
    <dataValidation type="list" allowBlank="1" showInputMessage="1" showErrorMessage="1" sqref="K41:M65 K130:M152 K101:M121 K74:M92 K15:M32">
      <formula1>$O$15:$O$16</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161"/>
  <sheetViews>
    <sheetView view="pageBreakPreview" zoomScale="70" zoomScaleNormal="55" zoomScaleSheetLayoutView="70" workbookViewId="0"/>
  </sheetViews>
  <sheetFormatPr defaultRowHeight="14.25" x14ac:dyDescent="0.15"/>
  <cols>
    <col min="1" max="1" width="9" style="98" customWidth="1"/>
    <col min="2" max="2" width="2" style="98" customWidth="1"/>
    <col min="3" max="3" width="9" style="98"/>
    <col min="4" max="4" width="16.5" style="98" customWidth="1"/>
    <col min="5" max="5" width="5" style="98" customWidth="1"/>
    <col min="6" max="6" width="3.375" style="98" customWidth="1"/>
    <col min="7" max="7" width="3.25" style="98" customWidth="1"/>
    <col min="8" max="8" width="59.5" style="98" customWidth="1"/>
    <col min="9" max="9" width="11.5" style="147" customWidth="1"/>
    <col min="10" max="10" width="16" style="98" customWidth="1"/>
    <col min="11" max="12" width="8" style="98" customWidth="1"/>
    <col min="13" max="13" width="8" style="99" customWidth="1"/>
    <col min="14" max="14" width="1.875" style="107" customWidth="1"/>
    <col min="15" max="15" width="9" style="98" hidden="1" customWidth="1"/>
    <col min="16" max="16" width="9" style="98"/>
    <col min="17" max="17" width="12.125" style="135" hidden="1" customWidth="1"/>
    <col min="18" max="19" width="9" style="98" hidden="1" customWidth="1"/>
    <col min="20" max="20" width="9" style="98" customWidth="1"/>
    <col min="21" max="16384" width="9" style="98"/>
  </cols>
  <sheetData>
    <row r="1" spans="2:17" ht="21" x14ac:dyDescent="0.15">
      <c r="B1" s="2" t="s">
        <v>142</v>
      </c>
      <c r="C1" s="1"/>
      <c r="D1" s="1"/>
      <c r="E1" s="1"/>
      <c r="F1" s="1"/>
      <c r="G1" s="1"/>
      <c r="H1" s="1"/>
      <c r="I1" s="141"/>
      <c r="J1" s="1"/>
      <c r="K1" s="484" t="s">
        <v>355</v>
      </c>
      <c r="L1" s="484"/>
      <c r="M1" s="484"/>
      <c r="N1" s="101"/>
      <c r="O1" s="1"/>
    </row>
    <row r="2" spans="2:17" ht="7.5" customHeight="1" x14ac:dyDescent="0.15">
      <c r="B2" s="1"/>
      <c r="C2" s="1"/>
      <c r="D2" s="1"/>
      <c r="E2" s="1"/>
      <c r="F2" s="1"/>
      <c r="G2" s="1"/>
      <c r="H2" s="1"/>
      <c r="I2" s="141"/>
      <c r="J2" s="1"/>
      <c r="K2" s="4"/>
      <c r="L2" s="4"/>
      <c r="M2" s="4"/>
      <c r="N2" s="102"/>
      <c r="O2" s="1"/>
    </row>
    <row r="3" spans="2:17" ht="24" x14ac:dyDescent="0.15">
      <c r="B3" s="1"/>
      <c r="C3" s="446" t="s">
        <v>0</v>
      </c>
      <c r="D3" s="446"/>
      <c r="E3" s="446"/>
      <c r="F3" s="446"/>
      <c r="G3" s="446"/>
      <c r="H3" s="446"/>
      <c r="I3" s="446"/>
      <c r="J3" s="446"/>
      <c r="K3" s="446"/>
      <c r="L3" s="446"/>
      <c r="M3" s="446"/>
      <c r="N3" s="102"/>
      <c r="O3" s="1"/>
    </row>
    <row r="4" spans="2:17" ht="9.9499999999999993" customHeight="1" thickBot="1" x14ac:dyDescent="0.2">
      <c r="B4" s="1"/>
      <c r="C4" s="123"/>
      <c r="D4" s="123"/>
      <c r="E4" s="123"/>
      <c r="F4" s="123"/>
      <c r="G4" s="123"/>
      <c r="H4" s="123"/>
      <c r="I4" s="123"/>
      <c r="J4" s="123"/>
      <c r="K4" s="6"/>
      <c r="L4" s="6"/>
      <c r="M4" s="6"/>
      <c r="N4" s="103"/>
      <c r="O4" s="1"/>
    </row>
    <row r="5" spans="2:17" ht="27" customHeight="1" thickTop="1" thickBot="1" x14ac:dyDescent="0.2">
      <c r="B5" s="1"/>
      <c r="C5" s="430" t="s">
        <v>1</v>
      </c>
      <c r="D5" s="431"/>
      <c r="E5" s="436"/>
      <c r="F5" s="437"/>
      <c r="G5" s="437"/>
      <c r="H5" s="438"/>
      <c r="I5" s="7"/>
      <c r="J5" s="1"/>
      <c r="K5" s="6"/>
      <c r="L5" s="6"/>
      <c r="M5" s="6"/>
      <c r="N5" s="103"/>
      <c r="O5" s="1"/>
    </row>
    <row r="6" spans="2:17" ht="9.9499999999999993" customHeight="1" thickTop="1" thickBot="1" x14ac:dyDescent="0.2">
      <c r="B6" s="1"/>
      <c r="C6" s="8"/>
      <c r="D6" s="8"/>
      <c r="E6" s="9"/>
      <c r="F6" s="9"/>
      <c r="G6" s="9"/>
      <c r="H6" s="9"/>
      <c r="I6" s="7"/>
      <c r="J6" s="7"/>
      <c r="K6" s="6"/>
      <c r="L6" s="6"/>
      <c r="M6" s="6"/>
      <c r="N6" s="103"/>
      <c r="O6" s="1"/>
    </row>
    <row r="7" spans="2:17" ht="27" customHeight="1" thickTop="1" thickBot="1" x14ac:dyDescent="0.2">
      <c r="B7" s="1"/>
      <c r="C7" s="430" t="s">
        <v>2</v>
      </c>
      <c r="D7" s="431"/>
      <c r="E7" s="436"/>
      <c r="F7" s="437"/>
      <c r="G7" s="437"/>
      <c r="H7" s="438"/>
      <c r="I7" s="423" t="s">
        <v>3</v>
      </c>
      <c r="J7" s="424"/>
      <c r="K7" s="443"/>
      <c r="L7" s="444"/>
      <c r="M7" s="445"/>
      <c r="N7" s="103"/>
      <c r="O7" s="1"/>
    </row>
    <row r="8" spans="2:17" s="113" customFormat="1" ht="6" customHeight="1" thickTop="1" x14ac:dyDescent="0.15">
      <c r="B8" s="108"/>
      <c r="C8" s="109"/>
      <c r="D8" s="109"/>
      <c r="E8" s="110"/>
      <c r="F8" s="110"/>
      <c r="G8" s="110"/>
      <c r="H8" s="110"/>
      <c r="I8" s="111"/>
      <c r="J8" s="112"/>
      <c r="K8" s="112"/>
      <c r="L8" s="103"/>
      <c r="M8" s="103"/>
      <c r="N8" s="103"/>
      <c r="O8" s="108"/>
      <c r="Q8" s="136"/>
    </row>
    <row r="9" spans="2:17" s="113" customFormat="1" ht="6" customHeight="1" x14ac:dyDescent="0.15">
      <c r="B9" s="108"/>
      <c r="C9" s="109"/>
      <c r="D9" s="109"/>
      <c r="E9" s="110"/>
      <c r="F9" s="110"/>
      <c r="G9" s="110"/>
      <c r="H9" s="110"/>
      <c r="I9" s="111"/>
      <c r="J9" s="112"/>
      <c r="K9" s="112"/>
      <c r="L9" s="103"/>
      <c r="M9" s="103"/>
      <c r="N9" s="103"/>
      <c r="O9" s="108"/>
      <c r="Q9" s="136"/>
    </row>
    <row r="10" spans="2:17" s="113" customFormat="1" ht="17.25" x14ac:dyDescent="0.15">
      <c r="B10" s="108"/>
      <c r="C10" s="114" t="s">
        <v>4</v>
      </c>
      <c r="D10" s="108"/>
      <c r="E10" s="108"/>
      <c r="F10" s="115"/>
      <c r="G10" s="115"/>
      <c r="H10" s="115"/>
      <c r="I10" s="115"/>
      <c r="J10" s="115"/>
      <c r="K10" s="112"/>
      <c r="L10" s="103"/>
      <c r="M10" s="103"/>
      <c r="N10" s="103"/>
      <c r="O10" s="108"/>
      <c r="Q10" s="136"/>
    </row>
    <row r="11" spans="2:17" s="113" customFormat="1" ht="4.5" customHeight="1" x14ac:dyDescent="0.15">
      <c r="B11" s="108"/>
      <c r="C11" s="109"/>
      <c r="D11" s="109"/>
      <c r="E11" s="110"/>
      <c r="F11" s="110"/>
      <c r="G11" s="110"/>
      <c r="H11" s="110"/>
      <c r="I11" s="111"/>
      <c r="J11" s="112"/>
      <c r="K11" s="112"/>
      <c r="L11" s="103"/>
      <c r="M11" s="103"/>
      <c r="N11" s="103"/>
      <c r="O11" s="108"/>
      <c r="Q11" s="136"/>
    </row>
    <row r="12" spans="2:17" s="113" customFormat="1" ht="4.5" customHeight="1" thickBot="1" x14ac:dyDescent="0.2">
      <c r="B12" s="108"/>
      <c r="C12" s="116"/>
      <c r="D12" s="116"/>
      <c r="E12" s="116"/>
      <c r="F12" s="117"/>
      <c r="G12" s="118"/>
      <c r="H12" s="119"/>
      <c r="I12" s="120"/>
      <c r="J12" s="121"/>
      <c r="K12" s="122"/>
      <c r="L12" s="122"/>
      <c r="M12" s="101"/>
      <c r="N12" s="101"/>
      <c r="O12" s="108"/>
      <c r="Q12" s="136"/>
    </row>
    <row r="13" spans="2:17" ht="14.25" customHeight="1" x14ac:dyDescent="0.15">
      <c r="B13" s="1"/>
      <c r="C13" s="434" t="s">
        <v>5</v>
      </c>
      <c r="D13" s="409" t="s">
        <v>6</v>
      </c>
      <c r="E13" s="411" t="s">
        <v>7</v>
      </c>
      <c r="F13" s="412"/>
      <c r="G13" s="412"/>
      <c r="H13" s="413"/>
      <c r="I13" s="425" t="s">
        <v>8</v>
      </c>
      <c r="J13" s="165" t="s">
        <v>132</v>
      </c>
      <c r="K13" s="427" t="s">
        <v>9</v>
      </c>
      <c r="L13" s="428"/>
      <c r="M13" s="429"/>
      <c r="N13" s="104"/>
      <c r="O13" s="16"/>
    </row>
    <row r="14" spans="2:17" ht="14.25" customHeight="1" thickBot="1" x14ac:dyDescent="0.2">
      <c r="B14" s="1"/>
      <c r="C14" s="435"/>
      <c r="D14" s="410"/>
      <c r="E14" s="414"/>
      <c r="F14" s="415"/>
      <c r="G14" s="415"/>
      <c r="H14" s="416"/>
      <c r="I14" s="426"/>
      <c r="J14" s="166" t="s">
        <v>140</v>
      </c>
      <c r="K14" s="162" t="s">
        <v>11</v>
      </c>
      <c r="L14" s="163" t="s">
        <v>12</v>
      </c>
      <c r="M14" s="164" t="s">
        <v>13</v>
      </c>
      <c r="N14" s="104"/>
      <c r="O14" s="16"/>
    </row>
    <row r="15" spans="2:17" ht="56.25" customHeight="1" x14ac:dyDescent="0.15">
      <c r="B15" s="1"/>
      <c r="C15" s="432" t="s">
        <v>14</v>
      </c>
      <c r="D15" s="417" t="s">
        <v>15</v>
      </c>
      <c r="E15" s="420" t="s">
        <v>16</v>
      </c>
      <c r="F15" s="422" t="s">
        <v>17</v>
      </c>
      <c r="G15" s="422"/>
      <c r="H15" s="422"/>
      <c r="I15" s="142" t="s">
        <v>18</v>
      </c>
      <c r="J15" s="18" t="s">
        <v>19</v>
      </c>
      <c r="K15" s="20"/>
      <c r="L15" s="21"/>
      <c r="M15" s="22"/>
      <c r="N15" s="105"/>
      <c r="O15" s="23" t="s">
        <v>20</v>
      </c>
      <c r="Q15" s="135" t="str">
        <f>IF(K15="✔","○","×")</f>
        <v>×</v>
      </c>
    </row>
    <row r="16" spans="2:17" ht="56.25" customHeight="1" x14ac:dyDescent="0.15">
      <c r="B16" s="1"/>
      <c r="C16" s="432"/>
      <c r="D16" s="417"/>
      <c r="E16" s="421"/>
      <c r="F16" s="419" t="s">
        <v>21</v>
      </c>
      <c r="G16" s="419"/>
      <c r="H16" s="419"/>
      <c r="I16" s="143" t="s">
        <v>18</v>
      </c>
      <c r="J16" s="25" t="s">
        <v>19</v>
      </c>
      <c r="K16" s="27"/>
      <c r="L16" s="28"/>
      <c r="M16" s="29"/>
      <c r="N16" s="105"/>
      <c r="O16" s="1"/>
      <c r="Q16" s="135" t="str">
        <f t="shared" ref="Q16:Q22" si="0">IF(K16="✔","○","×")</f>
        <v>×</v>
      </c>
    </row>
    <row r="17" spans="2:17" ht="56.25" customHeight="1" x14ac:dyDescent="0.15">
      <c r="B17" s="1"/>
      <c r="C17" s="432"/>
      <c r="D17" s="417"/>
      <c r="E17" s="421"/>
      <c r="F17" s="419" t="s">
        <v>22</v>
      </c>
      <c r="G17" s="419"/>
      <c r="H17" s="419"/>
      <c r="I17" s="143" t="s">
        <v>18</v>
      </c>
      <c r="J17" s="25" t="s">
        <v>19</v>
      </c>
      <c r="K17" s="27"/>
      <c r="L17" s="28"/>
      <c r="M17" s="29"/>
      <c r="N17" s="105"/>
      <c r="O17" s="1"/>
      <c r="Q17" s="135" t="str">
        <f t="shared" si="0"/>
        <v>×</v>
      </c>
    </row>
    <row r="18" spans="2:17" ht="56.25" customHeight="1" x14ac:dyDescent="0.15">
      <c r="B18" s="1"/>
      <c r="C18" s="432"/>
      <c r="D18" s="417"/>
      <c r="E18" s="421"/>
      <c r="F18" s="419" t="s">
        <v>25</v>
      </c>
      <c r="G18" s="419"/>
      <c r="H18" s="419"/>
      <c r="I18" s="143" t="s">
        <v>18</v>
      </c>
      <c r="J18" s="25" t="s">
        <v>19</v>
      </c>
      <c r="K18" s="27"/>
      <c r="L18" s="28"/>
      <c r="M18" s="29"/>
      <c r="N18" s="105"/>
      <c r="O18" s="1"/>
      <c r="Q18" s="135" t="str">
        <f t="shared" si="0"/>
        <v>×</v>
      </c>
    </row>
    <row r="19" spans="2:17" ht="56.25" customHeight="1" x14ac:dyDescent="0.15">
      <c r="B19" s="1"/>
      <c r="C19" s="432"/>
      <c r="D19" s="417"/>
      <c r="E19" s="421"/>
      <c r="F19" s="419" t="s">
        <v>26</v>
      </c>
      <c r="G19" s="419"/>
      <c r="H19" s="419"/>
      <c r="I19" s="143" t="s">
        <v>18</v>
      </c>
      <c r="J19" s="25" t="s">
        <v>19</v>
      </c>
      <c r="K19" s="27"/>
      <c r="L19" s="28"/>
      <c r="M19" s="29"/>
      <c r="N19" s="105"/>
      <c r="O19" s="1"/>
      <c r="Q19" s="135" t="str">
        <f t="shared" si="0"/>
        <v>×</v>
      </c>
    </row>
    <row r="20" spans="2:17" ht="56.25" customHeight="1" x14ac:dyDescent="0.15">
      <c r="B20" s="1"/>
      <c r="C20" s="432"/>
      <c r="D20" s="417"/>
      <c r="E20" s="421"/>
      <c r="F20" s="419" t="s">
        <v>27</v>
      </c>
      <c r="G20" s="419"/>
      <c r="H20" s="419"/>
      <c r="I20" s="143" t="s">
        <v>18</v>
      </c>
      <c r="J20" s="25" t="s">
        <v>19</v>
      </c>
      <c r="K20" s="27"/>
      <c r="L20" s="28"/>
      <c r="M20" s="29"/>
      <c r="N20" s="105"/>
      <c r="O20" s="1"/>
      <c r="Q20" s="135" t="str">
        <f t="shared" si="0"/>
        <v>×</v>
      </c>
    </row>
    <row r="21" spans="2:17" ht="56.25" customHeight="1" x14ac:dyDescent="0.15">
      <c r="B21" s="1"/>
      <c r="C21" s="432"/>
      <c r="D21" s="417"/>
      <c r="E21" s="421"/>
      <c r="F21" s="419" t="s">
        <v>28</v>
      </c>
      <c r="G21" s="419"/>
      <c r="H21" s="419"/>
      <c r="I21" s="143" t="s">
        <v>18</v>
      </c>
      <c r="J21" s="25" t="s">
        <v>19</v>
      </c>
      <c r="K21" s="27"/>
      <c r="L21" s="28"/>
      <c r="M21" s="29"/>
      <c r="N21" s="105"/>
      <c r="O21" s="1"/>
      <c r="Q21" s="135" t="str">
        <f t="shared" si="0"/>
        <v>×</v>
      </c>
    </row>
    <row r="22" spans="2:17" ht="56.25" customHeight="1" x14ac:dyDescent="0.15">
      <c r="B22" s="1"/>
      <c r="C22" s="432"/>
      <c r="D22" s="417"/>
      <c r="E22" s="421"/>
      <c r="F22" s="449" t="s">
        <v>29</v>
      </c>
      <c r="G22" s="419"/>
      <c r="H22" s="419"/>
      <c r="I22" s="143" t="s">
        <v>18</v>
      </c>
      <c r="J22" s="25" t="s">
        <v>19</v>
      </c>
      <c r="K22" s="27"/>
      <c r="L22" s="28"/>
      <c r="M22" s="29"/>
      <c r="N22" s="105"/>
      <c r="O22" s="1"/>
      <c r="Q22" s="135" t="str">
        <f t="shared" si="0"/>
        <v>×</v>
      </c>
    </row>
    <row r="23" spans="2:17" ht="52.5" customHeight="1" x14ac:dyDescent="0.15">
      <c r="B23" s="1"/>
      <c r="C23" s="432"/>
      <c r="D23" s="417"/>
      <c r="E23" s="421"/>
      <c r="F23" s="30"/>
      <c r="G23" s="419" t="s">
        <v>148</v>
      </c>
      <c r="H23" s="419"/>
      <c r="I23" s="143"/>
      <c r="J23" s="25" t="s">
        <v>30</v>
      </c>
      <c r="K23" s="27"/>
      <c r="L23" s="28"/>
      <c r="M23" s="29"/>
      <c r="N23" s="105"/>
      <c r="O23" s="1"/>
      <c r="Q23" s="135" t="str">
        <f>IF(COUNTIF(K23:L23,"✔")=1,"○","×")</f>
        <v>×</v>
      </c>
    </row>
    <row r="24" spans="2:17" ht="52.5" customHeight="1" x14ac:dyDescent="0.15">
      <c r="B24" s="1"/>
      <c r="C24" s="432"/>
      <c r="D24" s="417"/>
      <c r="E24" s="421"/>
      <c r="F24" s="31"/>
      <c r="G24" s="419" t="s">
        <v>149</v>
      </c>
      <c r="H24" s="419"/>
      <c r="I24" s="143"/>
      <c r="J24" s="25" t="s">
        <v>30</v>
      </c>
      <c r="K24" s="27"/>
      <c r="L24" s="28"/>
      <c r="M24" s="29"/>
      <c r="N24" s="105"/>
      <c r="O24" s="1"/>
      <c r="Q24" s="135" t="str">
        <f>IF(COUNTIF(K24:L24,"✔")=1,"○","×")</f>
        <v>×</v>
      </c>
    </row>
    <row r="25" spans="2:17" ht="56.25" customHeight="1" x14ac:dyDescent="0.15">
      <c r="B25" s="1"/>
      <c r="C25" s="432"/>
      <c r="D25" s="417"/>
      <c r="E25" s="421" t="s">
        <v>31</v>
      </c>
      <c r="F25" s="419" t="s">
        <v>32</v>
      </c>
      <c r="G25" s="419"/>
      <c r="H25" s="419"/>
      <c r="I25" s="143" t="s">
        <v>18</v>
      </c>
      <c r="J25" s="25" t="s">
        <v>19</v>
      </c>
      <c r="K25" s="27"/>
      <c r="L25" s="28"/>
      <c r="M25" s="29"/>
      <c r="N25" s="105"/>
      <c r="O25" s="1"/>
      <c r="Q25" s="135" t="str">
        <f>IF(K25="✔","○","×")</f>
        <v>×</v>
      </c>
    </row>
    <row r="26" spans="2:17" ht="56.25" customHeight="1" x14ac:dyDescent="0.15">
      <c r="B26" s="1"/>
      <c r="C26" s="432"/>
      <c r="D26" s="417"/>
      <c r="E26" s="421"/>
      <c r="F26" s="419" t="s">
        <v>33</v>
      </c>
      <c r="G26" s="419"/>
      <c r="H26" s="419"/>
      <c r="I26" s="143"/>
      <c r="J26" s="128"/>
      <c r="K26" s="155"/>
      <c r="L26" s="156"/>
      <c r="M26" s="153"/>
      <c r="N26" s="105"/>
      <c r="O26" s="1"/>
    </row>
    <row r="27" spans="2:17" ht="56.25" customHeight="1" x14ac:dyDescent="0.15">
      <c r="B27" s="1"/>
      <c r="C27" s="432"/>
      <c r="D27" s="417"/>
      <c r="E27" s="421"/>
      <c r="F27" s="419" t="s">
        <v>34</v>
      </c>
      <c r="G27" s="419"/>
      <c r="H27" s="419"/>
      <c r="I27" s="143"/>
      <c r="J27" s="128" t="s">
        <v>19</v>
      </c>
      <c r="K27" s="27"/>
      <c r="L27" s="28"/>
      <c r="M27" s="29"/>
      <c r="N27" s="105"/>
      <c r="O27" s="1"/>
      <c r="Q27" s="135" t="str">
        <f>IF(COUNTIF(K27:L27,"✔")=1,"○","×")</f>
        <v>×</v>
      </c>
    </row>
    <row r="28" spans="2:17" ht="56.25" customHeight="1" x14ac:dyDescent="0.15">
      <c r="B28" s="1"/>
      <c r="C28" s="432"/>
      <c r="D28" s="417"/>
      <c r="E28" s="421" t="s">
        <v>35</v>
      </c>
      <c r="F28" s="419" t="s">
        <v>36</v>
      </c>
      <c r="G28" s="419"/>
      <c r="H28" s="419"/>
      <c r="I28" s="143" t="s">
        <v>18</v>
      </c>
      <c r="J28" s="25" t="s">
        <v>19</v>
      </c>
      <c r="K28" s="27"/>
      <c r="L28" s="28"/>
      <c r="M28" s="29"/>
      <c r="N28" s="105"/>
      <c r="O28" s="1"/>
      <c r="Q28" s="135" t="str">
        <f>IF(K28="✔","○","×")</f>
        <v>×</v>
      </c>
    </row>
    <row r="29" spans="2:17" ht="80.25" customHeight="1" x14ac:dyDescent="0.15">
      <c r="B29" s="1"/>
      <c r="C29" s="432"/>
      <c r="D29" s="417"/>
      <c r="E29" s="421"/>
      <c r="F29" s="419" t="s">
        <v>37</v>
      </c>
      <c r="G29" s="419"/>
      <c r="H29" s="419"/>
      <c r="I29" s="143" t="s">
        <v>18</v>
      </c>
      <c r="J29" s="25" t="s">
        <v>19</v>
      </c>
      <c r="K29" s="27"/>
      <c r="L29" s="28"/>
      <c r="M29" s="29"/>
      <c r="N29" s="105"/>
      <c r="O29" s="1"/>
      <c r="Q29" s="135" t="str">
        <f>IF(K29="✔","○","×")</f>
        <v>×</v>
      </c>
    </row>
    <row r="30" spans="2:17" ht="56.25" customHeight="1" x14ac:dyDescent="0.15">
      <c r="B30" s="1"/>
      <c r="C30" s="432"/>
      <c r="D30" s="417"/>
      <c r="E30" s="125" t="s">
        <v>38</v>
      </c>
      <c r="F30" s="419" t="s">
        <v>39</v>
      </c>
      <c r="G30" s="419"/>
      <c r="H30" s="419"/>
      <c r="I30" s="143" t="s">
        <v>18</v>
      </c>
      <c r="J30" s="25" t="s">
        <v>19</v>
      </c>
      <c r="K30" s="27"/>
      <c r="L30" s="28"/>
      <c r="M30" s="29"/>
      <c r="N30" s="105"/>
      <c r="O30" s="1"/>
      <c r="Q30" s="135" t="str">
        <f>IF(K30="✔","○","×")</f>
        <v>×</v>
      </c>
    </row>
    <row r="31" spans="2:17" ht="56.25" customHeight="1" x14ac:dyDescent="0.15">
      <c r="B31" s="1"/>
      <c r="C31" s="432"/>
      <c r="D31" s="417"/>
      <c r="E31" s="125" t="s">
        <v>40</v>
      </c>
      <c r="F31" s="419" t="s">
        <v>41</v>
      </c>
      <c r="G31" s="419"/>
      <c r="H31" s="419"/>
      <c r="I31" s="143"/>
      <c r="J31" s="25" t="s">
        <v>19</v>
      </c>
      <c r="K31" s="27"/>
      <c r="L31" s="28"/>
      <c r="M31" s="29"/>
      <c r="N31" s="105"/>
      <c r="O31" s="1"/>
      <c r="Q31" s="135" t="str">
        <f>IF(COUNTIF(K31:L31,"✔")=1,"○","×")</f>
        <v>×</v>
      </c>
    </row>
    <row r="32" spans="2:17" ht="80.25" customHeight="1" thickBot="1" x14ac:dyDescent="0.2">
      <c r="B32" s="1"/>
      <c r="C32" s="433"/>
      <c r="D32" s="418"/>
      <c r="E32" s="35" t="s">
        <v>42</v>
      </c>
      <c r="F32" s="439" t="s">
        <v>43</v>
      </c>
      <c r="G32" s="439"/>
      <c r="H32" s="439"/>
      <c r="I32" s="144" t="s">
        <v>18</v>
      </c>
      <c r="J32" s="130" t="s">
        <v>19</v>
      </c>
      <c r="K32" s="39"/>
      <c r="L32" s="40"/>
      <c r="M32" s="41"/>
      <c r="N32" s="105"/>
      <c r="O32" s="1"/>
      <c r="Q32" s="135" t="str">
        <f>IF(K32="✔","○","×")</f>
        <v>×</v>
      </c>
    </row>
    <row r="33" spans="2:19" ht="15.75" customHeight="1" x14ac:dyDescent="0.15">
      <c r="B33" s="1"/>
      <c r="C33" s="441" t="s">
        <v>147</v>
      </c>
      <c r="D33" s="441"/>
      <c r="E33" s="441"/>
      <c r="F33" s="441"/>
      <c r="G33" s="441"/>
      <c r="H33" s="441"/>
      <c r="I33" s="441"/>
      <c r="J33" s="441"/>
      <c r="K33" s="441"/>
      <c r="L33" s="441"/>
      <c r="M33" s="441"/>
      <c r="N33" s="105"/>
      <c r="O33" s="1"/>
    </row>
    <row r="34" spans="2:19" x14ac:dyDescent="0.15">
      <c r="B34" s="1"/>
      <c r="C34" s="442"/>
      <c r="D34" s="442"/>
      <c r="E34" s="442"/>
      <c r="F34" s="442"/>
      <c r="G34" s="442"/>
      <c r="H34" s="442"/>
      <c r="I34" s="442"/>
      <c r="J34" s="442"/>
      <c r="K34" s="442"/>
      <c r="L34" s="442"/>
      <c r="M34" s="442"/>
      <c r="N34" s="105"/>
      <c r="O34" s="1"/>
    </row>
    <row r="35" spans="2:19" x14ac:dyDescent="0.15">
      <c r="B35" s="1"/>
      <c r="C35" s="1"/>
      <c r="D35" s="1"/>
      <c r="E35" s="1"/>
      <c r="F35" s="1"/>
      <c r="G35" s="1"/>
      <c r="H35" s="1"/>
      <c r="I35" s="141"/>
      <c r="J35" s="1"/>
      <c r="K35" s="1"/>
      <c r="L35" s="1"/>
      <c r="M35" s="3"/>
      <c r="N35" s="101"/>
      <c r="O35" s="1"/>
    </row>
    <row r="36" spans="2:19" x14ac:dyDescent="0.15">
      <c r="B36" s="1"/>
      <c r="C36" s="1"/>
      <c r="D36" s="1"/>
      <c r="E36" s="1"/>
      <c r="F36" s="1"/>
      <c r="G36" s="1"/>
      <c r="H36" s="1"/>
      <c r="I36" s="141"/>
      <c r="J36" s="1"/>
      <c r="K36" s="1"/>
      <c r="L36" s="1"/>
      <c r="M36" s="3"/>
      <c r="N36" s="101"/>
      <c r="O36" s="1"/>
    </row>
    <row r="37" spans="2:19" ht="24" x14ac:dyDescent="0.15">
      <c r="B37" s="1"/>
      <c r="C37" s="131" t="s">
        <v>44</v>
      </c>
      <c r="D37" s="132"/>
      <c r="E37" s="132"/>
      <c r="F37" s="132"/>
      <c r="G37" s="132"/>
      <c r="H37" s="132"/>
      <c r="I37" s="145"/>
      <c r="J37" s="132"/>
      <c r="K37" s="133"/>
      <c r="L37" s="133"/>
      <c r="M37" s="134"/>
      <c r="N37" s="101"/>
      <c r="O37" s="1"/>
    </row>
    <row r="38" spans="2:19" ht="11.25" customHeight="1" thickBot="1" x14ac:dyDescent="0.2">
      <c r="B38" s="1"/>
      <c r="C38" s="10"/>
      <c r="D38" s="10"/>
      <c r="E38" s="10"/>
      <c r="F38" s="11"/>
      <c r="G38" s="12"/>
      <c r="H38" s="13"/>
      <c r="I38" s="14"/>
      <c r="J38" s="15"/>
      <c r="K38" s="15"/>
      <c r="L38" s="15"/>
      <c r="M38" s="3"/>
      <c r="N38" s="101"/>
      <c r="O38" s="1"/>
    </row>
    <row r="39" spans="2:19" ht="14.25" customHeight="1" x14ac:dyDescent="0.15">
      <c r="B39" s="1"/>
      <c r="C39" s="434" t="s">
        <v>5</v>
      </c>
      <c r="D39" s="409" t="s">
        <v>6</v>
      </c>
      <c r="E39" s="411" t="s">
        <v>7</v>
      </c>
      <c r="F39" s="412"/>
      <c r="G39" s="412"/>
      <c r="H39" s="413"/>
      <c r="I39" s="425" t="s">
        <v>8</v>
      </c>
      <c r="J39" s="165" t="s">
        <v>132</v>
      </c>
      <c r="K39" s="427" t="s">
        <v>9</v>
      </c>
      <c r="L39" s="428"/>
      <c r="M39" s="429"/>
      <c r="N39" s="104"/>
      <c r="O39" s="16"/>
    </row>
    <row r="40" spans="2:19" ht="14.25" customHeight="1" thickBot="1" x14ac:dyDescent="0.2">
      <c r="B40" s="1"/>
      <c r="C40" s="447"/>
      <c r="D40" s="448"/>
      <c r="E40" s="414"/>
      <c r="F40" s="415"/>
      <c r="G40" s="415"/>
      <c r="H40" s="416"/>
      <c r="I40" s="440"/>
      <c r="J40" s="167" t="s">
        <v>140</v>
      </c>
      <c r="K40" s="168" t="s">
        <v>11</v>
      </c>
      <c r="L40" s="169" t="s">
        <v>12</v>
      </c>
      <c r="M40" s="170" t="s">
        <v>13</v>
      </c>
      <c r="N40" s="104"/>
      <c r="O40" s="16"/>
    </row>
    <row r="41" spans="2:19" ht="50.25" customHeight="1" x14ac:dyDescent="0.15">
      <c r="B41" s="1"/>
      <c r="C41" s="462" t="s">
        <v>47</v>
      </c>
      <c r="D41" s="452" t="s">
        <v>48</v>
      </c>
      <c r="E41" s="455" t="s">
        <v>16</v>
      </c>
      <c r="F41" s="457" t="s">
        <v>49</v>
      </c>
      <c r="G41" s="422"/>
      <c r="H41" s="422"/>
      <c r="I41" s="17"/>
      <c r="J41" s="42" t="s">
        <v>30</v>
      </c>
      <c r="K41" s="20"/>
      <c r="L41" s="21"/>
      <c r="M41" s="22"/>
      <c r="N41" s="105"/>
      <c r="O41" s="1"/>
      <c r="Q41" s="135" t="str">
        <f>IF(COUNTIF(K41:L41,"✔")=1,"○","×")</f>
        <v>×</v>
      </c>
    </row>
    <row r="42" spans="2:19" ht="50.25" customHeight="1" x14ac:dyDescent="0.15">
      <c r="B42" s="1"/>
      <c r="C42" s="463"/>
      <c r="D42" s="453"/>
      <c r="E42" s="456"/>
      <c r="F42" s="458" t="s">
        <v>50</v>
      </c>
      <c r="G42" s="419" t="s">
        <v>171</v>
      </c>
      <c r="H42" s="419"/>
      <c r="I42" s="24"/>
      <c r="J42" s="43" t="s">
        <v>30</v>
      </c>
      <c r="K42" s="27"/>
      <c r="L42" s="28"/>
      <c r="M42" s="33"/>
      <c r="N42" s="105"/>
      <c r="O42" s="1"/>
      <c r="Q42" s="135" t="str">
        <f>IF(((K41="✔")*(COUNTIF(K42:M42,"✔")=0)),"×","○")</f>
        <v>○</v>
      </c>
      <c r="R42" s="148" t="s">
        <v>136</v>
      </c>
      <c r="S42" s="149">
        <f>COUNTIF(K42:K49,"✔")</f>
        <v>0</v>
      </c>
    </row>
    <row r="43" spans="2:19" ht="50.25" customHeight="1" x14ac:dyDescent="0.15">
      <c r="B43" s="1"/>
      <c r="C43" s="463"/>
      <c r="D43" s="453"/>
      <c r="E43" s="456"/>
      <c r="F43" s="459"/>
      <c r="G43" s="419" t="s">
        <v>172</v>
      </c>
      <c r="H43" s="419"/>
      <c r="I43" s="24"/>
      <c r="J43" s="43" t="s">
        <v>30</v>
      </c>
      <c r="K43" s="27"/>
      <c r="L43" s="28"/>
      <c r="M43" s="33"/>
      <c r="N43" s="105"/>
      <c r="O43" s="1"/>
      <c r="Q43" s="135" t="str">
        <f>IF(((K41="✔")*(COUNTIF(K43:M43,"✔")=0)),"×","○")</f>
        <v>○</v>
      </c>
      <c r="R43" s="151"/>
      <c r="S43" s="152"/>
    </row>
    <row r="44" spans="2:19" ht="50.25" customHeight="1" x14ac:dyDescent="0.15">
      <c r="B44" s="1"/>
      <c r="C44" s="463"/>
      <c r="D44" s="453"/>
      <c r="E44" s="456"/>
      <c r="F44" s="459"/>
      <c r="G44" s="419" t="s">
        <v>173</v>
      </c>
      <c r="H44" s="419"/>
      <c r="I44" s="24"/>
      <c r="J44" s="43" t="s">
        <v>30</v>
      </c>
      <c r="K44" s="27"/>
      <c r="L44" s="28"/>
      <c r="M44" s="33"/>
      <c r="N44" s="105"/>
      <c r="O44" s="1"/>
      <c r="Q44" s="135" t="str">
        <f>IF(((K41="✔")*(COUNTIF(K44:M44,"✔")=0)),"×","○")</f>
        <v>○</v>
      </c>
      <c r="R44" s="150"/>
      <c r="S44" s="100"/>
    </row>
    <row r="45" spans="2:19" ht="50.25" customHeight="1" x14ac:dyDescent="0.15">
      <c r="B45" s="1"/>
      <c r="C45" s="463"/>
      <c r="D45" s="453"/>
      <c r="E45" s="456"/>
      <c r="F45" s="459"/>
      <c r="G45" s="419" t="s">
        <v>174</v>
      </c>
      <c r="H45" s="419"/>
      <c r="I45" s="24"/>
      <c r="J45" s="43" t="s">
        <v>30</v>
      </c>
      <c r="K45" s="27"/>
      <c r="L45" s="28"/>
      <c r="M45" s="33"/>
      <c r="N45" s="105"/>
      <c r="O45" s="1"/>
      <c r="Q45" s="135" t="str">
        <f>IF(((K41="✔")*(COUNTIF(K45:M45,"✔")=0)),"×","○")</f>
        <v>○</v>
      </c>
    </row>
    <row r="46" spans="2:19" ht="50.25" customHeight="1" x14ac:dyDescent="0.15">
      <c r="B46" s="1"/>
      <c r="C46" s="463"/>
      <c r="D46" s="453"/>
      <c r="E46" s="456"/>
      <c r="F46" s="459"/>
      <c r="G46" s="419" t="s">
        <v>175</v>
      </c>
      <c r="H46" s="419"/>
      <c r="I46" s="24"/>
      <c r="J46" s="43" t="s">
        <v>30</v>
      </c>
      <c r="K46" s="27"/>
      <c r="L46" s="28"/>
      <c r="M46" s="33"/>
      <c r="N46" s="105"/>
      <c r="O46" s="1"/>
      <c r="Q46" s="135" t="str">
        <f>IF(((K41="✔")*(COUNTIF(K46:M46,"✔")=0)),"×","○")</f>
        <v>○</v>
      </c>
    </row>
    <row r="47" spans="2:19" ht="50.25" customHeight="1" x14ac:dyDescent="0.15">
      <c r="B47" s="1"/>
      <c r="C47" s="463"/>
      <c r="D47" s="453"/>
      <c r="E47" s="456"/>
      <c r="F47" s="459"/>
      <c r="G47" s="419" t="s">
        <v>176</v>
      </c>
      <c r="H47" s="419"/>
      <c r="I47" s="24"/>
      <c r="J47" s="43" t="s">
        <v>30</v>
      </c>
      <c r="K47" s="27"/>
      <c r="L47" s="28"/>
      <c r="M47" s="33"/>
      <c r="N47" s="105"/>
      <c r="O47" s="1"/>
      <c r="Q47" s="135" t="str">
        <f>IF(((K41="✔")*(COUNTIF(K47:M47,"✔")=0)),"×","○")</f>
        <v>○</v>
      </c>
    </row>
    <row r="48" spans="2:19" ht="50.25" customHeight="1" x14ac:dyDescent="0.15">
      <c r="B48" s="1"/>
      <c r="C48" s="463"/>
      <c r="D48" s="453"/>
      <c r="E48" s="456"/>
      <c r="F48" s="459"/>
      <c r="G48" s="419" t="s">
        <v>177</v>
      </c>
      <c r="H48" s="419"/>
      <c r="I48" s="24"/>
      <c r="J48" s="43" t="s">
        <v>30</v>
      </c>
      <c r="K48" s="27"/>
      <c r="L48" s="28"/>
      <c r="M48" s="33"/>
      <c r="N48" s="105"/>
      <c r="O48" s="1"/>
      <c r="Q48" s="135" t="str">
        <f>IF(((K41="✔")*(COUNTIF(K48:M48,"✔")=0)),"×","○")</f>
        <v>○</v>
      </c>
    </row>
    <row r="49" spans="2:17" ht="50.25" customHeight="1" x14ac:dyDescent="0.15">
      <c r="B49" s="1"/>
      <c r="C49" s="463"/>
      <c r="D49" s="453"/>
      <c r="E49" s="456"/>
      <c r="F49" s="460"/>
      <c r="G49" s="449" t="s">
        <v>178</v>
      </c>
      <c r="H49" s="449"/>
      <c r="I49" s="44"/>
      <c r="J49" s="45" t="s">
        <v>30</v>
      </c>
      <c r="K49" s="46"/>
      <c r="L49" s="47"/>
      <c r="M49" s="48"/>
      <c r="N49" s="105"/>
      <c r="O49" s="1"/>
      <c r="Q49" s="135" t="str">
        <f>IF(((K41="✔")*(COUNTIF(K49:M49,"✔")=0)),"×","○")</f>
        <v>○</v>
      </c>
    </row>
    <row r="50" spans="2:17" ht="50.25" customHeight="1" x14ac:dyDescent="0.15">
      <c r="B50" s="1"/>
      <c r="C50" s="463"/>
      <c r="D50" s="453"/>
      <c r="E50" s="456"/>
      <c r="F50" s="461" t="s">
        <v>51</v>
      </c>
      <c r="G50" s="465" t="s">
        <v>158</v>
      </c>
      <c r="H50" s="465"/>
      <c r="I50" s="49"/>
      <c r="J50" s="50"/>
      <c r="K50" s="157"/>
      <c r="L50" s="158"/>
      <c r="M50" s="159"/>
      <c r="N50" s="105"/>
      <c r="O50" s="1"/>
    </row>
    <row r="51" spans="2:17" ht="50.25" customHeight="1" x14ac:dyDescent="0.15">
      <c r="B51" s="1"/>
      <c r="C51" s="463"/>
      <c r="D51" s="453"/>
      <c r="E51" s="456"/>
      <c r="F51" s="459"/>
      <c r="G51" s="419" t="s">
        <v>179</v>
      </c>
      <c r="H51" s="419"/>
      <c r="I51" s="24"/>
      <c r="J51" s="43"/>
      <c r="K51" s="155"/>
      <c r="L51" s="156"/>
      <c r="M51" s="153"/>
      <c r="N51" s="105"/>
      <c r="O51" s="1"/>
    </row>
    <row r="52" spans="2:17" ht="50.25" customHeight="1" x14ac:dyDescent="0.15">
      <c r="B52" s="1"/>
      <c r="C52" s="463"/>
      <c r="D52" s="453"/>
      <c r="E52" s="456"/>
      <c r="F52" s="459"/>
      <c r="G52" s="419" t="s">
        <v>180</v>
      </c>
      <c r="H52" s="419"/>
      <c r="I52" s="24"/>
      <c r="J52" s="43"/>
      <c r="K52" s="155"/>
      <c r="L52" s="156"/>
      <c r="M52" s="153"/>
      <c r="N52" s="105"/>
      <c r="O52" s="1"/>
    </row>
    <row r="53" spans="2:17" ht="50.25" customHeight="1" x14ac:dyDescent="0.15">
      <c r="B53" s="1"/>
      <c r="C53" s="463"/>
      <c r="D53" s="453"/>
      <c r="E53" s="456"/>
      <c r="F53" s="459"/>
      <c r="G53" s="419" t="s">
        <v>161</v>
      </c>
      <c r="H53" s="419"/>
      <c r="I53" s="24"/>
      <c r="J53" s="43"/>
      <c r="K53" s="155"/>
      <c r="L53" s="156"/>
      <c r="M53" s="153"/>
      <c r="N53" s="105"/>
      <c r="O53" s="1"/>
    </row>
    <row r="54" spans="2:17" ht="50.25" customHeight="1" x14ac:dyDescent="0.15">
      <c r="B54" s="1"/>
      <c r="C54" s="463"/>
      <c r="D54" s="453"/>
      <c r="E54" s="456"/>
      <c r="F54" s="459"/>
      <c r="G54" s="419" t="s">
        <v>181</v>
      </c>
      <c r="H54" s="419"/>
      <c r="I54" s="24"/>
      <c r="J54" s="43"/>
      <c r="K54" s="155"/>
      <c r="L54" s="156"/>
      <c r="M54" s="153"/>
      <c r="N54" s="105"/>
      <c r="O54" s="1"/>
    </row>
    <row r="55" spans="2:17" ht="50.25" customHeight="1" x14ac:dyDescent="0.15">
      <c r="B55" s="1"/>
      <c r="C55" s="463"/>
      <c r="D55" s="453"/>
      <c r="E55" s="456"/>
      <c r="F55" s="459"/>
      <c r="G55" s="419" t="s">
        <v>182</v>
      </c>
      <c r="H55" s="419"/>
      <c r="I55" s="24"/>
      <c r="J55" s="43"/>
      <c r="K55" s="155"/>
      <c r="L55" s="156"/>
      <c r="M55" s="153"/>
      <c r="N55" s="105"/>
      <c r="O55" s="1"/>
    </row>
    <row r="56" spans="2:17" ht="50.25" customHeight="1" x14ac:dyDescent="0.15">
      <c r="B56" s="1"/>
      <c r="C56" s="463"/>
      <c r="D56" s="453"/>
      <c r="E56" s="456"/>
      <c r="F56" s="459"/>
      <c r="G56" s="419" t="s">
        <v>164</v>
      </c>
      <c r="H56" s="419"/>
      <c r="I56" s="24"/>
      <c r="J56" s="43"/>
      <c r="K56" s="155"/>
      <c r="L56" s="156"/>
      <c r="M56" s="153"/>
      <c r="N56" s="105"/>
      <c r="O56" s="1"/>
    </row>
    <row r="57" spans="2:17" ht="50.25" customHeight="1" x14ac:dyDescent="0.15">
      <c r="B57" s="1"/>
      <c r="C57" s="463"/>
      <c r="D57" s="453"/>
      <c r="E57" s="456"/>
      <c r="F57" s="459"/>
      <c r="G57" s="450" t="s">
        <v>165</v>
      </c>
      <c r="H57" s="451"/>
      <c r="I57" s="24"/>
      <c r="J57" s="43"/>
      <c r="K57" s="155"/>
      <c r="L57" s="156"/>
      <c r="M57" s="153"/>
      <c r="N57" s="105"/>
      <c r="O57" s="1"/>
    </row>
    <row r="58" spans="2:17" ht="50.25" customHeight="1" x14ac:dyDescent="0.15">
      <c r="B58" s="1"/>
      <c r="C58" s="463"/>
      <c r="D58" s="453"/>
      <c r="E58" s="456"/>
      <c r="F58" s="459"/>
      <c r="G58" s="419" t="s">
        <v>183</v>
      </c>
      <c r="H58" s="419"/>
      <c r="I58" s="24"/>
      <c r="J58" s="43"/>
      <c r="K58" s="155"/>
      <c r="L58" s="156"/>
      <c r="M58" s="153"/>
      <c r="N58" s="105"/>
      <c r="O58" s="1"/>
    </row>
    <row r="59" spans="2:17" ht="50.25" customHeight="1" x14ac:dyDescent="0.15">
      <c r="B59" s="1"/>
      <c r="C59" s="463"/>
      <c r="D59" s="453"/>
      <c r="E59" s="456"/>
      <c r="F59" s="459"/>
      <c r="G59" s="419" t="s">
        <v>167</v>
      </c>
      <c r="H59" s="419"/>
      <c r="I59" s="24"/>
      <c r="J59" s="43"/>
      <c r="K59" s="155"/>
      <c r="L59" s="156"/>
      <c r="M59" s="153"/>
      <c r="N59" s="105"/>
      <c r="O59" s="1"/>
    </row>
    <row r="60" spans="2:17" ht="50.25" customHeight="1" x14ac:dyDescent="0.15">
      <c r="B60" s="1"/>
      <c r="C60" s="463"/>
      <c r="D60" s="453"/>
      <c r="E60" s="456"/>
      <c r="F60" s="459"/>
      <c r="G60" s="419" t="s">
        <v>184</v>
      </c>
      <c r="H60" s="419"/>
      <c r="I60" s="24"/>
      <c r="J60" s="43"/>
      <c r="K60" s="155"/>
      <c r="L60" s="156"/>
      <c r="M60" s="153"/>
      <c r="N60" s="105"/>
      <c r="O60" s="1"/>
    </row>
    <row r="61" spans="2:17" ht="50.25" customHeight="1" x14ac:dyDescent="0.15">
      <c r="B61" s="1"/>
      <c r="C61" s="463"/>
      <c r="D61" s="453"/>
      <c r="E61" s="456"/>
      <c r="F61" s="459"/>
      <c r="G61" s="419" t="s">
        <v>185</v>
      </c>
      <c r="H61" s="419"/>
      <c r="I61" s="24"/>
      <c r="J61" s="43"/>
      <c r="K61" s="155"/>
      <c r="L61" s="156"/>
      <c r="M61" s="153"/>
      <c r="N61" s="105"/>
      <c r="O61" s="1"/>
    </row>
    <row r="62" spans="2:17" ht="50.25" customHeight="1" x14ac:dyDescent="0.15">
      <c r="B62" s="1"/>
      <c r="C62" s="463"/>
      <c r="D62" s="453"/>
      <c r="E62" s="456"/>
      <c r="F62" s="459"/>
      <c r="G62" s="419" t="s">
        <v>170</v>
      </c>
      <c r="H62" s="419"/>
      <c r="I62" s="24"/>
      <c r="J62" s="43"/>
      <c r="K62" s="155"/>
      <c r="L62" s="156"/>
      <c r="M62" s="153"/>
      <c r="N62" s="105"/>
      <c r="O62" s="1"/>
    </row>
    <row r="63" spans="2:17" ht="50.25" customHeight="1" x14ac:dyDescent="0.15">
      <c r="B63" s="1"/>
      <c r="C63" s="463"/>
      <c r="D63" s="453"/>
      <c r="E63" s="128" t="s">
        <v>31</v>
      </c>
      <c r="F63" s="474" t="s">
        <v>52</v>
      </c>
      <c r="G63" s="474"/>
      <c r="H63" s="474"/>
      <c r="I63" s="54"/>
      <c r="J63" s="56" t="s">
        <v>30</v>
      </c>
      <c r="K63" s="27"/>
      <c r="L63" s="28"/>
      <c r="M63" s="33"/>
      <c r="N63" s="105"/>
      <c r="O63" s="1"/>
      <c r="Q63" s="135" t="str">
        <f>IF(((K41="✔")*(COUNTIF(K63:M63,"✔")=0)),"×","○")</f>
        <v>○</v>
      </c>
    </row>
    <row r="64" spans="2:17" ht="50.25" customHeight="1" x14ac:dyDescent="0.15">
      <c r="B64" s="1"/>
      <c r="C64" s="463"/>
      <c r="D64" s="453"/>
      <c r="E64" s="127" t="s">
        <v>35</v>
      </c>
      <c r="F64" s="419" t="s">
        <v>53</v>
      </c>
      <c r="G64" s="419"/>
      <c r="H64" s="419"/>
      <c r="I64" s="24"/>
      <c r="J64" s="43" t="s">
        <v>30</v>
      </c>
      <c r="K64" s="27"/>
      <c r="L64" s="28"/>
      <c r="M64" s="29"/>
      <c r="N64" s="105"/>
      <c r="O64" s="1"/>
      <c r="Q64" s="135" t="str">
        <f>IF(COUNTIF(K64:L64,"✔")=1,"○","×")</f>
        <v>×</v>
      </c>
    </row>
    <row r="65" spans="2:19" ht="50.25" customHeight="1" thickBot="1" x14ac:dyDescent="0.2">
      <c r="B65" s="1"/>
      <c r="C65" s="464"/>
      <c r="D65" s="454"/>
      <c r="E65" s="130" t="s">
        <v>38</v>
      </c>
      <c r="F65" s="439" t="s">
        <v>54</v>
      </c>
      <c r="G65" s="439"/>
      <c r="H65" s="439"/>
      <c r="I65" s="36"/>
      <c r="J65" s="57" t="s">
        <v>30</v>
      </c>
      <c r="K65" s="39"/>
      <c r="L65" s="40"/>
      <c r="M65" s="41"/>
      <c r="N65" s="105"/>
      <c r="O65" s="1"/>
      <c r="Q65" s="135" t="str">
        <f>IF(COUNTIF(K65:L65,"✔")=1,"○","×")</f>
        <v>×</v>
      </c>
    </row>
    <row r="66" spans="2:19" ht="15.75" customHeight="1" x14ac:dyDescent="0.15">
      <c r="B66" s="1"/>
      <c r="C66" s="441" t="str">
        <f>C33</f>
        <v xml:space="preserve"> ● … 「連携の形態」のうち、各「医療・介護連携のポイント」が該当するもの
 ★ … 各ポイントのうち、都のあり方指針に基づき遵守が必要なもの</v>
      </c>
      <c r="D66" s="441"/>
      <c r="E66" s="441"/>
      <c r="F66" s="441"/>
      <c r="G66" s="441"/>
      <c r="H66" s="441"/>
      <c r="I66" s="441"/>
      <c r="J66" s="441"/>
      <c r="K66" s="441"/>
      <c r="L66" s="441"/>
      <c r="M66" s="441"/>
      <c r="N66" s="105"/>
      <c r="O66" s="1"/>
    </row>
    <row r="67" spans="2:19" x14ac:dyDescent="0.15">
      <c r="B67" s="1"/>
      <c r="C67" s="442"/>
      <c r="D67" s="442"/>
      <c r="E67" s="442"/>
      <c r="F67" s="442"/>
      <c r="G67" s="442"/>
      <c r="H67" s="442"/>
      <c r="I67" s="442"/>
      <c r="J67" s="442"/>
      <c r="K67" s="442"/>
      <c r="L67" s="442"/>
      <c r="M67" s="442"/>
      <c r="N67" s="105"/>
      <c r="O67" s="1"/>
    </row>
    <row r="68" spans="2:19" ht="14.25" customHeight="1" x14ac:dyDescent="0.15">
      <c r="B68" s="1"/>
      <c r="C68" s="1"/>
      <c r="D68" s="1"/>
      <c r="E68" s="1"/>
      <c r="F68" s="1"/>
      <c r="G68" s="1"/>
      <c r="H68" s="1"/>
      <c r="I68" s="141"/>
      <c r="J68" s="1"/>
      <c r="K68" s="1"/>
      <c r="L68" s="1"/>
      <c r="M68" s="3"/>
      <c r="N68" s="101"/>
      <c r="O68" s="1"/>
    </row>
    <row r="69" spans="2:19" ht="14.25" customHeight="1" x14ac:dyDescent="0.15">
      <c r="B69" s="1"/>
      <c r="C69" s="1"/>
      <c r="D69" s="1"/>
      <c r="E69" s="1"/>
      <c r="F69" s="1"/>
      <c r="G69" s="1"/>
      <c r="H69" s="1"/>
      <c r="I69" s="141"/>
      <c r="J69" s="1"/>
      <c r="K69" s="1"/>
      <c r="L69" s="1"/>
      <c r="M69" s="3"/>
      <c r="N69" s="101"/>
      <c r="O69" s="1"/>
    </row>
    <row r="70" spans="2:19" ht="24" customHeight="1" x14ac:dyDescent="0.15">
      <c r="B70" s="1"/>
      <c r="C70" s="446" t="s">
        <v>55</v>
      </c>
      <c r="D70" s="446"/>
      <c r="E70" s="446"/>
      <c r="F70" s="446"/>
      <c r="G70" s="446"/>
      <c r="H70" s="446"/>
      <c r="I70" s="446"/>
      <c r="J70" s="446"/>
      <c r="K70" s="446"/>
      <c r="L70" s="446"/>
      <c r="M70" s="446"/>
      <c r="N70" s="101"/>
      <c r="O70" s="1"/>
    </row>
    <row r="71" spans="2:19" ht="11.25" customHeight="1" thickBot="1" x14ac:dyDescent="0.2">
      <c r="B71" s="1"/>
      <c r="C71" s="10"/>
      <c r="D71" s="10"/>
      <c r="E71" s="10"/>
      <c r="F71" s="11"/>
      <c r="G71" s="12"/>
      <c r="H71" s="13"/>
      <c r="I71" s="14"/>
      <c r="J71" s="15"/>
      <c r="K71" s="15"/>
      <c r="L71" s="15"/>
      <c r="M71" s="3"/>
      <c r="N71" s="101"/>
      <c r="O71" s="1"/>
    </row>
    <row r="72" spans="2:19" ht="14.25" customHeight="1" x14ac:dyDescent="0.15">
      <c r="B72" s="1"/>
      <c r="C72" s="434" t="s">
        <v>5</v>
      </c>
      <c r="D72" s="409" t="s">
        <v>6</v>
      </c>
      <c r="E72" s="411" t="s">
        <v>7</v>
      </c>
      <c r="F72" s="412"/>
      <c r="G72" s="412"/>
      <c r="H72" s="413"/>
      <c r="I72" s="425" t="s">
        <v>8</v>
      </c>
      <c r="J72" s="171" t="s">
        <v>139</v>
      </c>
      <c r="K72" s="427" t="s">
        <v>9</v>
      </c>
      <c r="L72" s="428"/>
      <c r="M72" s="429"/>
      <c r="N72" s="104"/>
      <c r="O72" s="16"/>
    </row>
    <row r="73" spans="2:19" ht="14.25" customHeight="1" thickBot="1" x14ac:dyDescent="0.2">
      <c r="B73" s="1"/>
      <c r="C73" s="447"/>
      <c r="D73" s="448"/>
      <c r="E73" s="414"/>
      <c r="F73" s="415"/>
      <c r="G73" s="415"/>
      <c r="H73" s="416"/>
      <c r="I73" s="440"/>
      <c r="J73" s="172" t="s">
        <v>140</v>
      </c>
      <c r="K73" s="162" t="s">
        <v>11</v>
      </c>
      <c r="L73" s="163" t="s">
        <v>12</v>
      </c>
      <c r="M73" s="164" t="s">
        <v>13</v>
      </c>
      <c r="N73" s="104"/>
      <c r="O73" s="16"/>
    </row>
    <row r="74" spans="2:19" ht="63" customHeight="1" x14ac:dyDescent="0.15">
      <c r="B74" s="1"/>
      <c r="C74" s="491" t="s">
        <v>56</v>
      </c>
      <c r="D74" s="452" t="s">
        <v>57</v>
      </c>
      <c r="E74" s="455" t="s">
        <v>16</v>
      </c>
      <c r="F74" s="466" t="s">
        <v>58</v>
      </c>
      <c r="G74" s="467"/>
      <c r="H74" s="468"/>
      <c r="I74" s="146" t="s">
        <v>18</v>
      </c>
      <c r="J74" s="58" t="s">
        <v>30</v>
      </c>
      <c r="K74" s="59"/>
      <c r="L74" s="21"/>
      <c r="M74" s="22"/>
      <c r="N74" s="105"/>
      <c r="O74" s="1"/>
      <c r="Q74" s="135" t="str">
        <f>IF(K74="✔","○","×")</f>
        <v>×</v>
      </c>
    </row>
    <row r="75" spans="2:19" ht="63" customHeight="1" x14ac:dyDescent="0.15">
      <c r="B75" s="1"/>
      <c r="C75" s="492"/>
      <c r="D75" s="453"/>
      <c r="E75" s="456"/>
      <c r="F75" s="483" t="s">
        <v>50</v>
      </c>
      <c r="G75" s="419" t="s">
        <v>59</v>
      </c>
      <c r="H75" s="419"/>
      <c r="I75" s="24"/>
      <c r="J75" s="26" t="s">
        <v>30</v>
      </c>
      <c r="K75" s="60"/>
      <c r="L75" s="28"/>
      <c r="M75" s="61"/>
      <c r="N75" s="105"/>
      <c r="O75" s="1"/>
      <c r="Q75" s="135" t="str">
        <f>IF(((K74="✔")*(COUNTIF(K75:M75,"✔")=0)),"×","○")</f>
        <v>○</v>
      </c>
      <c r="R75" s="137" t="s">
        <v>133</v>
      </c>
      <c r="S75" s="138" t="str">
        <f>IF(COUNTIF(K75:K79,"✔")&gt;=1,"OK","NG")</f>
        <v>NG</v>
      </c>
    </row>
    <row r="76" spans="2:19" ht="63" customHeight="1" x14ac:dyDescent="0.15">
      <c r="B76" s="1"/>
      <c r="C76" s="492"/>
      <c r="D76" s="453"/>
      <c r="E76" s="456"/>
      <c r="F76" s="470"/>
      <c r="G76" s="419" t="s">
        <v>60</v>
      </c>
      <c r="H76" s="419"/>
      <c r="I76" s="24"/>
      <c r="J76" s="26" t="s">
        <v>30</v>
      </c>
      <c r="K76" s="60"/>
      <c r="L76" s="28"/>
      <c r="M76" s="61"/>
      <c r="N76" s="105"/>
      <c r="O76" s="1"/>
      <c r="Q76" s="135" t="str">
        <f>IF(((K74="✔")*(COUNTIF(K76:M76,"✔")=0)),"×","○")</f>
        <v>○</v>
      </c>
    </row>
    <row r="77" spans="2:19" ht="63" customHeight="1" x14ac:dyDescent="0.15">
      <c r="B77" s="1"/>
      <c r="C77" s="493"/>
      <c r="D77" s="453"/>
      <c r="E77" s="456"/>
      <c r="F77" s="470"/>
      <c r="G77" s="419" t="s">
        <v>61</v>
      </c>
      <c r="H77" s="419"/>
      <c r="I77" s="24"/>
      <c r="J77" s="26" t="s">
        <v>30</v>
      </c>
      <c r="K77" s="60"/>
      <c r="L77" s="28"/>
      <c r="M77" s="61"/>
      <c r="N77" s="105"/>
      <c r="O77" s="1"/>
      <c r="Q77" s="135" t="str">
        <f>IF(((K74="✔")*(COUNTIF(K77:M77,"✔")=0)),"×","○")</f>
        <v>○</v>
      </c>
    </row>
    <row r="78" spans="2:19" ht="63" customHeight="1" x14ac:dyDescent="0.15">
      <c r="B78" s="1"/>
      <c r="C78" s="493"/>
      <c r="D78" s="453"/>
      <c r="E78" s="456"/>
      <c r="F78" s="470"/>
      <c r="G78" s="419" t="s">
        <v>62</v>
      </c>
      <c r="H78" s="419"/>
      <c r="I78" s="24"/>
      <c r="J78" s="26" t="s">
        <v>30</v>
      </c>
      <c r="K78" s="60"/>
      <c r="L78" s="28"/>
      <c r="M78" s="61"/>
      <c r="N78" s="105"/>
      <c r="O78" s="1"/>
      <c r="Q78" s="135" t="str">
        <f>IF(((K74="✔")*(COUNTIF(K78:M78,"✔")=0)),"×","○")</f>
        <v>○</v>
      </c>
    </row>
    <row r="79" spans="2:19" ht="63" customHeight="1" x14ac:dyDescent="0.15">
      <c r="B79" s="1"/>
      <c r="C79" s="493"/>
      <c r="D79" s="453"/>
      <c r="E79" s="456"/>
      <c r="F79" s="497"/>
      <c r="G79" s="482" t="s">
        <v>63</v>
      </c>
      <c r="H79" s="482"/>
      <c r="I79" s="62"/>
      <c r="J79" s="63" t="s">
        <v>30</v>
      </c>
      <c r="K79" s="64"/>
      <c r="L79" s="47"/>
      <c r="M79" s="65"/>
      <c r="N79" s="105"/>
      <c r="O79" s="1"/>
      <c r="Q79" s="135" t="str">
        <f>IF(((K74="✔")*(COUNTIF(K79:M79,"✔")=0)),"×","○")</f>
        <v>○</v>
      </c>
    </row>
    <row r="80" spans="2:19" ht="63" customHeight="1" x14ac:dyDescent="0.15">
      <c r="B80" s="1"/>
      <c r="C80" s="493"/>
      <c r="D80" s="453"/>
      <c r="E80" s="456"/>
      <c r="F80" s="483" t="s">
        <v>51</v>
      </c>
      <c r="G80" s="474" t="s">
        <v>64</v>
      </c>
      <c r="H80" s="474"/>
      <c r="I80" s="54"/>
      <c r="J80" s="66"/>
      <c r="K80" s="67"/>
      <c r="L80" s="52"/>
      <c r="M80" s="68"/>
      <c r="N80" s="105"/>
      <c r="O80" s="1"/>
      <c r="R80" s="150"/>
      <c r="S80" s="100"/>
    </row>
    <row r="81" spans="2:17" ht="63" customHeight="1" x14ac:dyDescent="0.15">
      <c r="B81" s="1"/>
      <c r="C81" s="493"/>
      <c r="D81" s="453"/>
      <c r="E81" s="456"/>
      <c r="F81" s="470"/>
      <c r="G81" s="419" t="s">
        <v>65</v>
      </c>
      <c r="H81" s="419"/>
      <c r="I81" s="24"/>
      <c r="J81" s="26"/>
      <c r="K81" s="60"/>
      <c r="L81" s="28"/>
      <c r="M81" s="61"/>
      <c r="N81" s="105"/>
      <c r="O81" s="1"/>
    </row>
    <row r="82" spans="2:17" ht="63" customHeight="1" x14ac:dyDescent="0.15">
      <c r="B82" s="1"/>
      <c r="C82" s="493"/>
      <c r="D82" s="453"/>
      <c r="E82" s="456"/>
      <c r="F82" s="470"/>
      <c r="G82" s="419" t="s">
        <v>66</v>
      </c>
      <c r="H82" s="419"/>
      <c r="I82" s="24"/>
      <c r="J82" s="26"/>
      <c r="K82" s="60"/>
      <c r="L82" s="28"/>
      <c r="M82" s="61"/>
      <c r="N82" s="105"/>
      <c r="O82" s="1"/>
    </row>
    <row r="83" spans="2:17" ht="63" customHeight="1" x14ac:dyDescent="0.15">
      <c r="B83" s="1"/>
      <c r="C83" s="493"/>
      <c r="D83" s="453"/>
      <c r="E83" s="477" t="s">
        <v>31</v>
      </c>
      <c r="F83" s="475" t="s">
        <v>68</v>
      </c>
      <c r="G83" s="476"/>
      <c r="H83" s="476"/>
      <c r="I83" s="143" t="s">
        <v>18</v>
      </c>
      <c r="J83" s="26" t="s">
        <v>30</v>
      </c>
      <c r="K83" s="60"/>
      <c r="L83" s="28"/>
      <c r="M83" s="29"/>
      <c r="N83" s="105"/>
      <c r="O83" s="1"/>
      <c r="Q83" s="135" t="str">
        <f>IF(K83="✔","○","×")</f>
        <v>×</v>
      </c>
    </row>
    <row r="84" spans="2:17" ht="63" customHeight="1" x14ac:dyDescent="0.15">
      <c r="B84" s="1"/>
      <c r="C84" s="493"/>
      <c r="D84" s="453"/>
      <c r="E84" s="478"/>
      <c r="F84" s="69" t="s">
        <v>50</v>
      </c>
      <c r="G84" s="449" t="s">
        <v>69</v>
      </c>
      <c r="H84" s="449"/>
      <c r="I84" s="44"/>
      <c r="J84" s="70" t="s">
        <v>30</v>
      </c>
      <c r="K84" s="71"/>
      <c r="L84" s="72"/>
      <c r="M84" s="73"/>
      <c r="N84" s="105"/>
      <c r="O84" s="1"/>
      <c r="Q84" s="135" t="str">
        <f>IF(((K83="✔")*(COUNTIF(K84:M84,"✔")=0)),"×","○")</f>
        <v>○</v>
      </c>
    </row>
    <row r="85" spans="2:17" ht="63" customHeight="1" x14ac:dyDescent="0.15">
      <c r="B85" s="1"/>
      <c r="C85" s="493"/>
      <c r="D85" s="453"/>
      <c r="E85" s="478"/>
      <c r="F85" s="469" t="s">
        <v>51</v>
      </c>
      <c r="G85" s="74" t="s">
        <v>70</v>
      </c>
      <c r="H85" s="74"/>
      <c r="I85" s="49"/>
      <c r="J85" s="75"/>
      <c r="K85" s="67"/>
      <c r="L85" s="52"/>
      <c r="M85" s="68"/>
      <c r="N85" s="106"/>
      <c r="O85" s="1"/>
    </row>
    <row r="86" spans="2:17" ht="63" customHeight="1" x14ac:dyDescent="0.15">
      <c r="B86" s="1"/>
      <c r="C86" s="493"/>
      <c r="D86" s="453"/>
      <c r="E86" s="478"/>
      <c r="F86" s="470"/>
      <c r="G86" s="476" t="s">
        <v>71</v>
      </c>
      <c r="H86" s="476"/>
      <c r="I86" s="24"/>
      <c r="J86" s="76"/>
      <c r="K86" s="60"/>
      <c r="L86" s="28"/>
      <c r="M86" s="61"/>
      <c r="N86" s="106"/>
      <c r="O86" s="1"/>
    </row>
    <row r="87" spans="2:17" ht="63" customHeight="1" x14ac:dyDescent="0.15">
      <c r="B87" s="1"/>
      <c r="C87" s="493"/>
      <c r="D87" s="453"/>
      <c r="E87" s="479"/>
      <c r="F87" s="470"/>
      <c r="G87" s="476" t="s">
        <v>72</v>
      </c>
      <c r="H87" s="486"/>
      <c r="I87" s="24"/>
      <c r="J87" s="76"/>
      <c r="K87" s="60"/>
      <c r="L87" s="28"/>
      <c r="M87" s="61"/>
      <c r="N87" s="106"/>
      <c r="O87" s="1"/>
    </row>
    <row r="88" spans="2:17" ht="63" customHeight="1" x14ac:dyDescent="0.15">
      <c r="B88" s="1"/>
      <c r="C88" s="493"/>
      <c r="D88" s="453"/>
      <c r="E88" s="456" t="s">
        <v>35</v>
      </c>
      <c r="F88" s="480" t="s">
        <v>74</v>
      </c>
      <c r="G88" s="481"/>
      <c r="H88" s="481"/>
      <c r="I88" s="24"/>
      <c r="J88" s="76" t="s">
        <v>30</v>
      </c>
      <c r="K88" s="60"/>
      <c r="L88" s="28"/>
      <c r="M88" s="29"/>
      <c r="N88" s="106"/>
      <c r="O88" s="1"/>
      <c r="Q88" s="135" t="str">
        <f>IF(COUNTIF(K88:L88,"✔")=1,"○","×")</f>
        <v>×</v>
      </c>
    </row>
    <row r="89" spans="2:17" ht="63" customHeight="1" x14ac:dyDescent="0.15">
      <c r="B89" s="1"/>
      <c r="C89" s="493"/>
      <c r="D89" s="453"/>
      <c r="E89" s="456"/>
      <c r="F89" s="69" t="s">
        <v>50</v>
      </c>
      <c r="G89" s="449" t="s">
        <v>69</v>
      </c>
      <c r="H89" s="449"/>
      <c r="I89" s="44"/>
      <c r="J89" s="77" t="s">
        <v>30</v>
      </c>
      <c r="K89" s="71"/>
      <c r="L89" s="72"/>
      <c r="M89" s="73"/>
      <c r="N89" s="106"/>
      <c r="O89" s="1"/>
      <c r="Q89" s="135" t="str">
        <f>IF(((K88="✔")*(COUNTIF(K89:M89,"✔")=0)),"×","○")</f>
        <v>○</v>
      </c>
    </row>
    <row r="90" spans="2:17" ht="63" customHeight="1" x14ac:dyDescent="0.15">
      <c r="B90" s="1"/>
      <c r="C90" s="493"/>
      <c r="D90" s="453"/>
      <c r="E90" s="456"/>
      <c r="F90" s="469" t="s">
        <v>51</v>
      </c>
      <c r="G90" s="472" t="s">
        <v>70</v>
      </c>
      <c r="H90" s="473"/>
      <c r="I90" s="49"/>
      <c r="J90" s="75"/>
      <c r="K90" s="78"/>
      <c r="L90" s="79"/>
      <c r="M90" s="80"/>
      <c r="N90" s="106"/>
      <c r="O90" s="1"/>
    </row>
    <row r="91" spans="2:17" ht="63" customHeight="1" x14ac:dyDescent="0.15">
      <c r="B91" s="1"/>
      <c r="C91" s="493"/>
      <c r="D91" s="453"/>
      <c r="E91" s="456"/>
      <c r="F91" s="470"/>
      <c r="G91" s="476" t="s">
        <v>71</v>
      </c>
      <c r="H91" s="476"/>
      <c r="I91" s="24"/>
      <c r="J91" s="76"/>
      <c r="K91" s="60"/>
      <c r="L91" s="28"/>
      <c r="M91" s="61"/>
      <c r="N91" s="106"/>
      <c r="O91" s="1"/>
    </row>
    <row r="92" spans="2:17" ht="63" customHeight="1" thickBot="1" x14ac:dyDescent="0.2">
      <c r="B92" s="1"/>
      <c r="C92" s="494"/>
      <c r="D92" s="454"/>
      <c r="E92" s="487"/>
      <c r="F92" s="471"/>
      <c r="G92" s="495" t="s">
        <v>72</v>
      </c>
      <c r="H92" s="496"/>
      <c r="I92" s="36"/>
      <c r="J92" s="81"/>
      <c r="K92" s="82"/>
      <c r="L92" s="40"/>
      <c r="M92" s="83"/>
      <c r="N92" s="106"/>
      <c r="O92" s="1"/>
    </row>
    <row r="93" spans="2:17" ht="15.75" customHeight="1" x14ac:dyDescent="0.15">
      <c r="B93" s="1"/>
      <c r="C93" s="442" t="str">
        <f>C66</f>
        <v xml:space="preserve"> ● … 「連携の形態」のうち、各「医療・介護連携のポイント」が該当するもの
 ★ … 各ポイントのうち、都のあり方指針に基づき遵守が必要なもの</v>
      </c>
      <c r="D93" s="442"/>
      <c r="E93" s="442"/>
      <c r="F93" s="442"/>
      <c r="G93" s="442"/>
      <c r="H93" s="442"/>
      <c r="I93" s="442"/>
      <c r="J93" s="442"/>
      <c r="K93" s="442"/>
      <c r="L93" s="442"/>
      <c r="M93" s="442"/>
      <c r="N93" s="105"/>
      <c r="O93" s="1"/>
    </row>
    <row r="94" spans="2:17" x14ac:dyDescent="0.15">
      <c r="B94" s="1"/>
      <c r="C94" s="442"/>
      <c r="D94" s="442"/>
      <c r="E94" s="442"/>
      <c r="F94" s="442"/>
      <c r="G94" s="442"/>
      <c r="H94" s="442"/>
      <c r="I94" s="442"/>
      <c r="J94" s="442"/>
      <c r="K94" s="442"/>
      <c r="L94" s="442"/>
      <c r="M94" s="442"/>
      <c r="N94" s="105"/>
      <c r="O94" s="1"/>
    </row>
    <row r="95" spans="2:17" x14ac:dyDescent="0.15">
      <c r="B95" s="1"/>
      <c r="C95" s="1"/>
      <c r="D95" s="1"/>
      <c r="E95" s="1"/>
      <c r="F95" s="1"/>
      <c r="G95" s="1"/>
      <c r="H95" s="1"/>
      <c r="I95" s="141"/>
      <c r="J95" s="1"/>
      <c r="K95" s="1"/>
      <c r="L95" s="1"/>
      <c r="M95" s="3"/>
      <c r="N95" s="101"/>
      <c r="O95" s="1"/>
    </row>
    <row r="96" spans="2:17" x14ac:dyDescent="0.15">
      <c r="B96" s="1"/>
      <c r="C96" s="1"/>
      <c r="D96" s="1"/>
      <c r="E96" s="1"/>
      <c r="F96" s="1"/>
      <c r="G96" s="1"/>
      <c r="H96" s="1"/>
      <c r="I96" s="141"/>
      <c r="J96" s="1"/>
      <c r="K96" s="1"/>
      <c r="L96" s="1"/>
      <c r="M96" s="3"/>
      <c r="N96" s="101"/>
      <c r="O96" s="1"/>
    </row>
    <row r="97" spans="2:17" ht="24" x14ac:dyDescent="0.15">
      <c r="B97" s="1"/>
      <c r="C97" s="446" t="s">
        <v>78</v>
      </c>
      <c r="D97" s="446"/>
      <c r="E97" s="446"/>
      <c r="F97" s="446"/>
      <c r="G97" s="446"/>
      <c r="H97" s="446"/>
      <c r="I97" s="446"/>
      <c r="J97" s="446"/>
      <c r="K97" s="446"/>
      <c r="L97" s="446"/>
      <c r="M97" s="446"/>
      <c r="N97" s="101"/>
      <c r="O97" s="1"/>
    </row>
    <row r="98" spans="2:17" ht="11.25" customHeight="1" thickBot="1" x14ac:dyDescent="0.2">
      <c r="B98" s="1"/>
      <c r="C98" s="10"/>
      <c r="D98" s="10"/>
      <c r="E98" s="10"/>
      <c r="F98" s="11"/>
      <c r="G98" s="12"/>
      <c r="H98" s="13"/>
      <c r="I98" s="14"/>
      <c r="J98" s="15"/>
      <c r="K98" s="15"/>
      <c r="L98" s="15"/>
      <c r="M98" s="3"/>
      <c r="N98" s="101"/>
      <c r="O98" s="1"/>
    </row>
    <row r="99" spans="2:17" ht="14.25" customHeight="1" x14ac:dyDescent="0.15">
      <c r="B99" s="1"/>
      <c r="C99" s="434" t="s">
        <v>5</v>
      </c>
      <c r="D99" s="409" t="s">
        <v>6</v>
      </c>
      <c r="E99" s="411" t="s">
        <v>7</v>
      </c>
      <c r="F99" s="412"/>
      <c r="G99" s="412"/>
      <c r="H99" s="413"/>
      <c r="I99" s="425" t="s">
        <v>8</v>
      </c>
      <c r="J99" s="171" t="s">
        <v>139</v>
      </c>
      <c r="K99" s="427" t="s">
        <v>9</v>
      </c>
      <c r="L99" s="428"/>
      <c r="M99" s="429"/>
      <c r="N99" s="104"/>
      <c r="O99" s="16"/>
    </row>
    <row r="100" spans="2:17" ht="14.25" customHeight="1" thickBot="1" x14ac:dyDescent="0.2">
      <c r="B100" s="1"/>
      <c r="C100" s="447"/>
      <c r="D100" s="448"/>
      <c r="E100" s="414"/>
      <c r="F100" s="415"/>
      <c r="G100" s="415"/>
      <c r="H100" s="416"/>
      <c r="I100" s="440"/>
      <c r="J100" s="167" t="s">
        <v>140</v>
      </c>
      <c r="K100" s="162" t="s">
        <v>11</v>
      </c>
      <c r="L100" s="163" t="s">
        <v>12</v>
      </c>
      <c r="M100" s="164" t="s">
        <v>13</v>
      </c>
      <c r="N100" s="104"/>
      <c r="O100" s="16"/>
    </row>
    <row r="101" spans="2:17" ht="57.75" customHeight="1" x14ac:dyDescent="0.15">
      <c r="B101" s="1"/>
      <c r="C101" s="462" t="s">
        <v>79</v>
      </c>
      <c r="D101" s="457" t="s">
        <v>80</v>
      </c>
      <c r="E101" s="501" t="s">
        <v>141</v>
      </c>
      <c r="F101" s="457" t="s">
        <v>81</v>
      </c>
      <c r="G101" s="422"/>
      <c r="H101" s="422"/>
      <c r="I101" s="142" t="s">
        <v>18</v>
      </c>
      <c r="J101" s="42" t="s">
        <v>30</v>
      </c>
      <c r="K101" s="20"/>
      <c r="L101" s="21"/>
      <c r="M101" s="22"/>
      <c r="N101" s="105"/>
      <c r="O101" s="1"/>
      <c r="Q101" s="135" t="str">
        <f>IF(K101="✔","○","×")</f>
        <v>×</v>
      </c>
    </row>
    <row r="102" spans="2:17" ht="61.5" customHeight="1" x14ac:dyDescent="0.15">
      <c r="B102" s="1"/>
      <c r="C102" s="463"/>
      <c r="D102" s="489"/>
      <c r="E102" s="479"/>
      <c r="F102" s="129"/>
      <c r="G102" s="419" t="s">
        <v>82</v>
      </c>
      <c r="H102" s="419"/>
      <c r="I102" s="24"/>
      <c r="J102" s="43" t="s">
        <v>30</v>
      </c>
      <c r="K102" s="27"/>
      <c r="L102" s="28"/>
      <c r="M102" s="33"/>
      <c r="N102" s="105"/>
      <c r="O102" s="1"/>
      <c r="Q102" s="135" t="str">
        <f>IF(((K101="✔")*(COUNTIF(K102:M102,"✔")=0)),"×","○")</f>
        <v>○</v>
      </c>
    </row>
    <row r="103" spans="2:17" ht="57.75" customHeight="1" x14ac:dyDescent="0.15">
      <c r="B103" s="1"/>
      <c r="C103" s="463"/>
      <c r="D103" s="489"/>
      <c r="E103" s="485" t="s">
        <v>16</v>
      </c>
      <c r="F103" s="85"/>
      <c r="G103" s="86" t="s">
        <v>84</v>
      </c>
      <c r="H103" s="87"/>
      <c r="I103" s="24"/>
      <c r="J103" s="88" t="s">
        <v>30</v>
      </c>
      <c r="K103" s="27"/>
      <c r="L103" s="28"/>
      <c r="M103" s="29"/>
      <c r="N103" s="106"/>
      <c r="O103" s="1"/>
      <c r="Q103" s="135" t="str">
        <f>IF(((K101="✔")*(COUNTIF(K103:M103,"✔")=0)),"×","○")</f>
        <v>○</v>
      </c>
    </row>
    <row r="104" spans="2:17" ht="61.5" customHeight="1" x14ac:dyDescent="0.15">
      <c r="B104" s="1"/>
      <c r="C104" s="463"/>
      <c r="D104" s="489"/>
      <c r="E104" s="485"/>
      <c r="F104" s="89"/>
      <c r="G104" s="85"/>
      <c r="H104" s="124" t="s">
        <v>85</v>
      </c>
      <c r="I104" s="24"/>
      <c r="J104" s="88" t="s">
        <v>30</v>
      </c>
      <c r="K104" s="27"/>
      <c r="L104" s="28"/>
      <c r="M104" s="33"/>
      <c r="N104" s="106"/>
      <c r="O104" s="1"/>
      <c r="Q104" s="135" t="str">
        <f>IF(((K101="✔")*(K103="✔")*(COUNTIF(K104:M104,"✔")=0)),"×","○")</f>
        <v>○</v>
      </c>
    </row>
    <row r="105" spans="2:17" ht="57.75" customHeight="1" x14ac:dyDescent="0.15">
      <c r="B105" s="1"/>
      <c r="C105" s="463"/>
      <c r="D105" s="489"/>
      <c r="E105" s="485"/>
      <c r="F105" s="30"/>
      <c r="G105" s="129"/>
      <c r="H105" s="124" t="s">
        <v>86</v>
      </c>
      <c r="I105" s="24"/>
      <c r="J105" s="88" t="s">
        <v>30</v>
      </c>
      <c r="K105" s="27"/>
      <c r="L105" s="28"/>
      <c r="M105" s="33"/>
      <c r="N105" s="106"/>
      <c r="O105" s="1"/>
      <c r="Q105" s="135" t="str">
        <f>IF(((K101="✔")*(K103="✔")*(COUNTIF(K105:M105,"✔")=0)),"×","○")</f>
        <v>○</v>
      </c>
    </row>
    <row r="106" spans="2:17" ht="57.75" customHeight="1" x14ac:dyDescent="0.15">
      <c r="B106" s="1"/>
      <c r="C106" s="463"/>
      <c r="D106" s="489"/>
      <c r="E106" s="485"/>
      <c r="F106" s="30"/>
      <c r="G106" s="126"/>
      <c r="H106" s="124" t="s">
        <v>87</v>
      </c>
      <c r="I106" s="24"/>
      <c r="J106" s="88" t="s">
        <v>30</v>
      </c>
      <c r="K106" s="27"/>
      <c r="L106" s="28"/>
      <c r="M106" s="33"/>
      <c r="N106" s="106"/>
      <c r="O106" s="1"/>
      <c r="Q106" s="135" t="str">
        <f>IF(((K101="✔")*(K103="✔")*(COUNTIF(K106:M106,"✔")=0)),"×","○")</f>
        <v>○</v>
      </c>
    </row>
    <row r="107" spans="2:17" ht="57.75" customHeight="1" x14ac:dyDescent="0.15">
      <c r="B107" s="1"/>
      <c r="C107" s="463"/>
      <c r="D107" s="489"/>
      <c r="E107" s="485" t="s">
        <v>31</v>
      </c>
      <c r="F107" s="85"/>
      <c r="G107" s="86" t="s">
        <v>88</v>
      </c>
      <c r="H107" s="87"/>
      <c r="I107" s="24"/>
      <c r="J107" s="88" t="s">
        <v>30</v>
      </c>
      <c r="K107" s="27"/>
      <c r="L107" s="28"/>
      <c r="M107" s="29"/>
      <c r="N107" s="106"/>
      <c r="O107" s="1"/>
      <c r="Q107" s="135" t="str">
        <f>IF(((K101="✔")*(COUNTIF(K107:M107,"✔")=0)),"×","○")</f>
        <v>○</v>
      </c>
    </row>
    <row r="108" spans="2:17" ht="75.75" customHeight="1" x14ac:dyDescent="0.15">
      <c r="B108" s="1"/>
      <c r="C108" s="463"/>
      <c r="D108" s="489"/>
      <c r="E108" s="485"/>
      <c r="F108" s="89"/>
      <c r="G108" s="85"/>
      <c r="H108" s="124" t="s">
        <v>89</v>
      </c>
      <c r="I108" s="24"/>
      <c r="J108" s="88" t="s">
        <v>30</v>
      </c>
      <c r="K108" s="27"/>
      <c r="L108" s="28"/>
      <c r="M108" s="33"/>
      <c r="N108" s="106"/>
      <c r="O108" s="1"/>
      <c r="Q108" s="135" t="str">
        <f>IF(((K101="✔")*(K107="✔")*(COUNTIF(K108:M108,"✔")=0)),"×","○")</f>
        <v>○</v>
      </c>
    </row>
    <row r="109" spans="2:17" ht="57.75" customHeight="1" x14ac:dyDescent="0.15">
      <c r="B109" s="1"/>
      <c r="C109" s="463"/>
      <c r="D109" s="489"/>
      <c r="E109" s="485"/>
      <c r="F109" s="30"/>
      <c r="G109" s="129"/>
      <c r="H109" s="124" t="s">
        <v>90</v>
      </c>
      <c r="I109" s="24"/>
      <c r="J109" s="88" t="s">
        <v>30</v>
      </c>
      <c r="K109" s="27"/>
      <c r="L109" s="28"/>
      <c r="M109" s="33"/>
      <c r="N109" s="106"/>
      <c r="O109" s="1"/>
      <c r="Q109" s="135" t="str">
        <f>IF(((K101="✔")*(K107="✔")*(COUNTIF(K109:M109,"✔")=0)),"×","○")</f>
        <v>○</v>
      </c>
    </row>
    <row r="110" spans="2:17" ht="57.75" customHeight="1" x14ac:dyDescent="0.15">
      <c r="B110" s="1"/>
      <c r="C110" s="463"/>
      <c r="D110" s="489"/>
      <c r="E110" s="485"/>
      <c r="F110" s="89"/>
      <c r="G110" s="85"/>
      <c r="H110" s="92" t="s">
        <v>91</v>
      </c>
      <c r="I110" s="24"/>
      <c r="J110" s="88" t="s">
        <v>30</v>
      </c>
      <c r="K110" s="27"/>
      <c r="L110" s="28"/>
      <c r="M110" s="33"/>
      <c r="N110" s="106"/>
      <c r="O110" s="1"/>
      <c r="Q110" s="135" t="str">
        <f>IF(((K101="✔")*(K107="✔")*(COUNTIF(K110:M110,"✔")=0)),"×","○")</f>
        <v>○</v>
      </c>
    </row>
    <row r="111" spans="2:17" ht="57.75" customHeight="1" x14ac:dyDescent="0.15">
      <c r="B111" s="1"/>
      <c r="C111" s="463"/>
      <c r="D111" s="489"/>
      <c r="E111" s="485"/>
      <c r="F111" s="89"/>
      <c r="G111" s="85"/>
      <c r="H111" s="124" t="s">
        <v>92</v>
      </c>
      <c r="I111" s="24"/>
      <c r="J111" s="88" t="s">
        <v>30</v>
      </c>
      <c r="K111" s="27"/>
      <c r="L111" s="28"/>
      <c r="M111" s="33"/>
      <c r="N111" s="106"/>
      <c r="O111" s="1"/>
      <c r="Q111" s="135" t="str">
        <f>IF(((K101="✔")*(K107="✔")*(COUNTIF(K111:M111,"✔")=0)),"×","○")</f>
        <v>○</v>
      </c>
    </row>
    <row r="112" spans="2:17" ht="57.75" customHeight="1" x14ac:dyDescent="0.15">
      <c r="B112" s="1"/>
      <c r="C112" s="463"/>
      <c r="D112" s="489"/>
      <c r="E112" s="485"/>
      <c r="F112" s="89"/>
      <c r="G112" s="85"/>
      <c r="H112" s="124" t="s">
        <v>93</v>
      </c>
      <c r="I112" s="24"/>
      <c r="J112" s="88" t="s">
        <v>30</v>
      </c>
      <c r="K112" s="27"/>
      <c r="L112" s="28"/>
      <c r="M112" s="33"/>
      <c r="N112" s="106"/>
      <c r="O112" s="1"/>
      <c r="Q112" s="135" t="str">
        <f>IF(((K101="✔")*(K107="✔")*(COUNTIF(K112:M112,"✔")=0)),"×","○")</f>
        <v>○</v>
      </c>
    </row>
    <row r="113" spans="2:17" ht="57.75" customHeight="1" x14ac:dyDescent="0.15">
      <c r="B113" s="1"/>
      <c r="C113" s="463"/>
      <c r="D113" s="489"/>
      <c r="E113" s="485"/>
      <c r="F113" s="30"/>
      <c r="G113" s="129"/>
      <c r="H113" s="124" t="s">
        <v>86</v>
      </c>
      <c r="I113" s="24"/>
      <c r="J113" s="88" t="s">
        <v>30</v>
      </c>
      <c r="K113" s="27"/>
      <c r="L113" s="28"/>
      <c r="M113" s="33"/>
      <c r="N113" s="106"/>
      <c r="O113" s="1"/>
      <c r="Q113" s="135" t="str">
        <f>IF(((K101="✔")*(K107="✔")*(COUNTIF(K113:M113,"✔")=0)),"×","○")</f>
        <v>○</v>
      </c>
    </row>
    <row r="114" spans="2:17" ht="57.75" customHeight="1" x14ac:dyDescent="0.15">
      <c r="B114" s="1"/>
      <c r="C114" s="463"/>
      <c r="D114" s="489"/>
      <c r="E114" s="485"/>
      <c r="F114" s="89"/>
      <c r="G114" s="94"/>
      <c r="H114" s="124" t="s">
        <v>94</v>
      </c>
      <c r="I114" s="24"/>
      <c r="J114" s="88" t="s">
        <v>30</v>
      </c>
      <c r="K114" s="27"/>
      <c r="L114" s="28"/>
      <c r="M114" s="33"/>
      <c r="N114" s="106"/>
      <c r="O114" s="1"/>
      <c r="Q114" s="135" t="str">
        <f>IF(((K101="✔")*(K107="✔")*(COUNTIF(K114:M114,"✔")=0)),"×","○")</f>
        <v>○</v>
      </c>
    </row>
    <row r="115" spans="2:17" ht="57.75" customHeight="1" x14ac:dyDescent="0.15">
      <c r="B115" s="1"/>
      <c r="C115" s="463"/>
      <c r="D115" s="489"/>
      <c r="E115" s="485" t="s">
        <v>35</v>
      </c>
      <c r="F115" s="85"/>
      <c r="G115" s="476" t="s">
        <v>95</v>
      </c>
      <c r="H115" s="486"/>
      <c r="I115" s="24"/>
      <c r="J115" s="88" t="s">
        <v>30</v>
      </c>
      <c r="K115" s="27"/>
      <c r="L115" s="28"/>
      <c r="M115" s="29"/>
      <c r="N115" s="106"/>
      <c r="O115" s="1"/>
      <c r="Q115" s="135" t="str">
        <f>IF(((K101="✔")*(COUNTIF(K115:M115,"✔")=0)),"×","○")</f>
        <v>○</v>
      </c>
    </row>
    <row r="116" spans="2:17" ht="57.75" customHeight="1" x14ac:dyDescent="0.15">
      <c r="B116" s="1"/>
      <c r="C116" s="463"/>
      <c r="D116" s="489"/>
      <c r="E116" s="485"/>
      <c r="F116" s="85"/>
      <c r="G116" s="476" t="s">
        <v>96</v>
      </c>
      <c r="H116" s="486"/>
      <c r="I116" s="24"/>
      <c r="J116" s="88" t="s">
        <v>30</v>
      </c>
      <c r="K116" s="27"/>
      <c r="L116" s="28"/>
      <c r="M116" s="29"/>
      <c r="N116" s="106"/>
      <c r="O116" s="1"/>
      <c r="Q116" s="135" t="str">
        <f>IF(((K101="✔")*(COUNTIF(K116:M116,"✔")=0)),"×","○")</f>
        <v>○</v>
      </c>
    </row>
    <row r="117" spans="2:17" ht="57.75" customHeight="1" x14ac:dyDescent="0.15">
      <c r="B117" s="1"/>
      <c r="C117" s="463"/>
      <c r="D117" s="489"/>
      <c r="E117" s="485"/>
      <c r="F117" s="85"/>
      <c r="G117" s="476" t="s">
        <v>97</v>
      </c>
      <c r="H117" s="486"/>
      <c r="I117" s="95"/>
      <c r="J117" s="88" t="s">
        <v>30</v>
      </c>
      <c r="K117" s="27"/>
      <c r="L117" s="28"/>
      <c r="M117" s="29"/>
      <c r="N117" s="106"/>
      <c r="O117" s="1"/>
      <c r="Q117" s="135" t="str">
        <f>IF(((K101="✔")*(COUNTIF(K117:M117,"✔")=0)),"×","○")</f>
        <v>○</v>
      </c>
    </row>
    <row r="118" spans="2:17" ht="57.75" customHeight="1" x14ac:dyDescent="0.15">
      <c r="B118" s="1"/>
      <c r="C118" s="463"/>
      <c r="D118" s="489"/>
      <c r="E118" s="485" t="s">
        <v>38</v>
      </c>
      <c r="F118" s="85"/>
      <c r="G118" s="476" t="s">
        <v>99</v>
      </c>
      <c r="H118" s="486"/>
      <c r="I118" s="95"/>
      <c r="J118" s="88" t="s">
        <v>30</v>
      </c>
      <c r="K118" s="27"/>
      <c r="L118" s="28"/>
      <c r="M118" s="29"/>
      <c r="N118" s="106"/>
      <c r="O118" s="1"/>
      <c r="Q118" s="135" t="str">
        <f>IF(((K101="✔")*(COUNTIF(K118:M118,"✔")=0)),"×","○")</f>
        <v>○</v>
      </c>
    </row>
    <row r="119" spans="2:17" ht="57.75" customHeight="1" x14ac:dyDescent="0.15">
      <c r="B119" s="1"/>
      <c r="C119" s="463"/>
      <c r="D119" s="489"/>
      <c r="E119" s="485"/>
      <c r="F119" s="94"/>
      <c r="G119" s="476" t="s">
        <v>100</v>
      </c>
      <c r="H119" s="486"/>
      <c r="I119" s="95"/>
      <c r="J119" s="88" t="s">
        <v>30</v>
      </c>
      <c r="K119" s="27"/>
      <c r="L119" s="28"/>
      <c r="M119" s="29"/>
      <c r="N119" s="106"/>
      <c r="O119" s="1"/>
      <c r="Q119" s="135" t="str">
        <f>IF(((K101="✔")*(COUNTIF(K119:M119,"✔")=0)),"×","○")</f>
        <v>○</v>
      </c>
    </row>
    <row r="120" spans="2:17" ht="57.75" customHeight="1" x14ac:dyDescent="0.15">
      <c r="B120" s="1"/>
      <c r="C120" s="463"/>
      <c r="D120" s="489"/>
      <c r="E120" s="128" t="s">
        <v>40</v>
      </c>
      <c r="F120" s="419" t="s">
        <v>102</v>
      </c>
      <c r="G120" s="419"/>
      <c r="H120" s="419"/>
      <c r="I120" s="24"/>
      <c r="J120" s="88"/>
      <c r="K120" s="155"/>
      <c r="L120" s="156"/>
      <c r="M120" s="153"/>
      <c r="N120" s="106"/>
      <c r="O120" s="1"/>
    </row>
    <row r="121" spans="2:17" ht="57.75" customHeight="1" thickBot="1" x14ac:dyDescent="0.2">
      <c r="B121" s="1"/>
      <c r="C121" s="464"/>
      <c r="D121" s="490"/>
      <c r="E121" s="130" t="s">
        <v>42</v>
      </c>
      <c r="F121" s="439" t="s">
        <v>104</v>
      </c>
      <c r="G121" s="439"/>
      <c r="H121" s="439"/>
      <c r="I121" s="144" t="s">
        <v>18</v>
      </c>
      <c r="J121" s="96" t="s">
        <v>30</v>
      </c>
      <c r="K121" s="39"/>
      <c r="L121" s="40"/>
      <c r="M121" s="41"/>
      <c r="N121" s="106"/>
      <c r="O121" s="1"/>
      <c r="Q121" s="135" t="str">
        <f>IF(K121="✔","○","×")</f>
        <v>×</v>
      </c>
    </row>
    <row r="122" spans="2:17" ht="15.75" customHeight="1" x14ac:dyDescent="0.15">
      <c r="B122" s="1"/>
      <c r="C122" s="441" t="str">
        <f>C93</f>
        <v xml:space="preserve"> ● … 「連携の形態」のうち、各「医療・介護連携のポイント」が該当するもの
 ★ … 各ポイントのうち、都のあり方指針に基づき遵守が必要なもの</v>
      </c>
      <c r="D122" s="441"/>
      <c r="E122" s="441"/>
      <c r="F122" s="441"/>
      <c r="G122" s="441"/>
      <c r="H122" s="441"/>
      <c r="I122" s="441"/>
      <c r="J122" s="441"/>
      <c r="K122" s="441"/>
      <c r="L122" s="441"/>
      <c r="M122" s="441"/>
      <c r="N122" s="105"/>
      <c r="O122" s="1"/>
    </row>
    <row r="123" spans="2:17" x14ac:dyDescent="0.15">
      <c r="B123" s="1"/>
      <c r="C123" s="442"/>
      <c r="D123" s="442"/>
      <c r="E123" s="442"/>
      <c r="F123" s="442"/>
      <c r="G123" s="442"/>
      <c r="H123" s="442"/>
      <c r="I123" s="442"/>
      <c r="J123" s="442"/>
      <c r="K123" s="442"/>
      <c r="L123" s="442"/>
      <c r="M123" s="442"/>
      <c r="N123" s="105"/>
      <c r="O123" s="1"/>
    </row>
    <row r="124" spans="2:17" x14ac:dyDescent="0.15">
      <c r="B124" s="1"/>
      <c r="C124" s="1"/>
      <c r="D124" s="1"/>
      <c r="E124" s="1"/>
      <c r="F124" s="1"/>
      <c r="G124" s="1"/>
      <c r="H124" s="1"/>
      <c r="I124" s="141"/>
      <c r="J124" s="1"/>
      <c r="K124" s="1"/>
      <c r="L124" s="1"/>
      <c r="M124" s="3"/>
      <c r="N124" s="101"/>
      <c r="O124" s="1"/>
    </row>
    <row r="125" spans="2:17" x14ac:dyDescent="0.15">
      <c r="B125" s="1"/>
      <c r="C125" s="1"/>
      <c r="D125" s="1"/>
      <c r="E125" s="1"/>
      <c r="F125" s="1"/>
      <c r="G125" s="1"/>
      <c r="H125" s="1"/>
      <c r="I125" s="141"/>
      <c r="J125" s="1"/>
      <c r="K125" s="1"/>
      <c r="L125" s="1"/>
      <c r="M125" s="3"/>
      <c r="N125" s="101"/>
      <c r="O125" s="1"/>
    </row>
    <row r="126" spans="2:17" ht="24" x14ac:dyDescent="0.15">
      <c r="B126" s="1"/>
      <c r="C126" s="446" t="s">
        <v>105</v>
      </c>
      <c r="D126" s="446"/>
      <c r="E126" s="446"/>
      <c r="F126" s="446"/>
      <c r="G126" s="446"/>
      <c r="H126" s="446"/>
      <c r="I126" s="446"/>
      <c r="J126" s="446"/>
      <c r="K126" s="446"/>
      <c r="L126" s="446"/>
      <c r="M126" s="446"/>
      <c r="N126" s="101"/>
      <c r="O126" s="1"/>
    </row>
    <row r="127" spans="2:17" ht="11.25" customHeight="1" thickBot="1" x14ac:dyDescent="0.2">
      <c r="B127" s="1"/>
      <c r="C127" s="10"/>
      <c r="D127" s="10"/>
      <c r="E127" s="10"/>
      <c r="F127" s="11"/>
      <c r="G127" s="12"/>
      <c r="H127" s="13"/>
      <c r="I127" s="14"/>
      <c r="J127" s="15"/>
      <c r="K127" s="15"/>
      <c r="L127" s="15"/>
      <c r="M127" s="3"/>
      <c r="N127" s="101"/>
      <c r="O127" s="1"/>
    </row>
    <row r="128" spans="2:17" ht="14.25" customHeight="1" x14ac:dyDescent="0.15">
      <c r="B128" s="1"/>
      <c r="C128" s="434" t="s">
        <v>5</v>
      </c>
      <c r="D128" s="409" t="s">
        <v>6</v>
      </c>
      <c r="E128" s="411" t="s">
        <v>7</v>
      </c>
      <c r="F128" s="412"/>
      <c r="G128" s="412"/>
      <c r="H128" s="413"/>
      <c r="I128" s="425" t="s">
        <v>8</v>
      </c>
      <c r="J128" s="171" t="s">
        <v>132</v>
      </c>
      <c r="K128" s="427" t="s">
        <v>9</v>
      </c>
      <c r="L128" s="428"/>
      <c r="M128" s="429"/>
      <c r="N128" s="104"/>
      <c r="O128" s="16"/>
    </row>
    <row r="129" spans="2:20" ht="14.25" customHeight="1" thickBot="1" x14ac:dyDescent="0.2">
      <c r="B129" s="1"/>
      <c r="C129" s="447"/>
      <c r="D129" s="448"/>
      <c r="E129" s="414"/>
      <c r="F129" s="415"/>
      <c r="G129" s="415"/>
      <c r="H129" s="416"/>
      <c r="I129" s="440"/>
      <c r="J129" s="167" t="s">
        <v>140</v>
      </c>
      <c r="K129" s="162" t="s">
        <v>11</v>
      </c>
      <c r="L129" s="163" t="s">
        <v>12</v>
      </c>
      <c r="M129" s="164" t="s">
        <v>13</v>
      </c>
      <c r="N129" s="104"/>
      <c r="O129" s="16"/>
    </row>
    <row r="130" spans="2:20" ht="51.75" customHeight="1" x14ac:dyDescent="0.15">
      <c r="B130" s="1"/>
      <c r="C130" s="462" t="s">
        <v>106</v>
      </c>
      <c r="D130" s="452" t="s">
        <v>107</v>
      </c>
      <c r="E130" s="488" t="s">
        <v>16</v>
      </c>
      <c r="F130" s="422" t="s">
        <v>108</v>
      </c>
      <c r="G130" s="422"/>
      <c r="H130" s="422"/>
      <c r="I130" s="17"/>
      <c r="J130" s="97"/>
      <c r="K130" s="20"/>
      <c r="L130" s="21"/>
      <c r="M130" s="22"/>
      <c r="N130" s="106"/>
      <c r="O130" s="1"/>
    </row>
    <row r="131" spans="2:20" ht="51.75" customHeight="1" x14ac:dyDescent="0.15">
      <c r="B131" s="1"/>
      <c r="C131" s="463"/>
      <c r="D131" s="453"/>
      <c r="E131" s="485"/>
      <c r="F131" s="419" t="s">
        <v>109</v>
      </c>
      <c r="G131" s="419"/>
      <c r="H131" s="419"/>
      <c r="I131" s="24"/>
      <c r="J131" s="88" t="s">
        <v>30</v>
      </c>
      <c r="K131" s="27"/>
      <c r="L131" s="28"/>
      <c r="M131" s="29"/>
      <c r="N131" s="106"/>
      <c r="O131" s="1"/>
      <c r="Q131" s="135" t="str">
        <f>IF(COUNTIF(K131:L131,"✔")=1,"○","×")</f>
        <v>×</v>
      </c>
    </row>
    <row r="132" spans="2:20" ht="51.75" customHeight="1" x14ac:dyDescent="0.15">
      <c r="B132" s="1"/>
      <c r="C132" s="463"/>
      <c r="D132" s="453"/>
      <c r="E132" s="485" t="s">
        <v>31</v>
      </c>
      <c r="F132" s="475" t="s">
        <v>110</v>
      </c>
      <c r="G132" s="486"/>
      <c r="H132" s="486"/>
      <c r="I132" s="24"/>
      <c r="J132" s="88" t="s">
        <v>30</v>
      </c>
      <c r="K132" s="27"/>
      <c r="L132" s="28"/>
      <c r="M132" s="29"/>
      <c r="N132" s="106"/>
      <c r="O132" s="1"/>
      <c r="Q132" s="135" t="str">
        <f>IF(COUNTIF(K132:L132,"✔")=1,"○","×")</f>
        <v>×</v>
      </c>
    </row>
    <row r="133" spans="2:20" ht="51.75" customHeight="1" x14ac:dyDescent="0.15">
      <c r="B133" s="1"/>
      <c r="C133" s="463"/>
      <c r="D133" s="453"/>
      <c r="E133" s="485"/>
      <c r="F133" s="129"/>
      <c r="G133" s="498" t="s">
        <v>111</v>
      </c>
      <c r="H133" s="498"/>
      <c r="I133" s="24"/>
      <c r="J133" s="88" t="s">
        <v>30</v>
      </c>
      <c r="K133" s="27"/>
      <c r="L133" s="28"/>
      <c r="M133" s="33"/>
      <c r="N133" s="106"/>
      <c r="O133" s="1"/>
      <c r="Q133" s="135" t="str">
        <f>IF(((K132="✔")*(COUNTIF(K133:M133,"✔")=0)),"×","○")</f>
        <v>○</v>
      </c>
    </row>
    <row r="134" spans="2:20" ht="51.75" customHeight="1" x14ac:dyDescent="0.15">
      <c r="B134" s="1"/>
      <c r="C134" s="463"/>
      <c r="D134" s="453"/>
      <c r="E134" s="485"/>
      <c r="F134" s="129"/>
      <c r="G134" s="498" t="s">
        <v>112</v>
      </c>
      <c r="H134" s="498"/>
      <c r="I134" s="24"/>
      <c r="J134" s="88" t="s">
        <v>30</v>
      </c>
      <c r="K134" s="27"/>
      <c r="L134" s="28"/>
      <c r="M134" s="33"/>
      <c r="N134" s="106"/>
      <c r="O134" s="1"/>
      <c r="Q134" s="135" t="str">
        <f>IF(((K132="✔")*(COUNTIF(K134:M134,"✔")=0)),"×","○")</f>
        <v>○</v>
      </c>
    </row>
    <row r="135" spans="2:20" ht="51.75" customHeight="1" x14ac:dyDescent="0.15">
      <c r="B135" s="1"/>
      <c r="C135" s="463"/>
      <c r="D135" s="453"/>
      <c r="E135" s="485"/>
      <c r="F135" s="126"/>
      <c r="G135" s="498" t="s">
        <v>113</v>
      </c>
      <c r="H135" s="498"/>
      <c r="I135" s="24"/>
      <c r="J135" s="88" t="s">
        <v>30</v>
      </c>
      <c r="K135" s="27"/>
      <c r="L135" s="28"/>
      <c r="M135" s="33"/>
      <c r="N135" s="106"/>
      <c r="O135" s="1"/>
      <c r="Q135" s="135" t="str">
        <f>IF(((K132="✔")*(COUNTIF(K135:M135,"✔")=0)),"×","○")</f>
        <v>○</v>
      </c>
    </row>
    <row r="136" spans="2:20" ht="51.75" customHeight="1" x14ac:dyDescent="0.15">
      <c r="B136" s="1"/>
      <c r="C136" s="463"/>
      <c r="D136" s="453"/>
      <c r="E136" s="485"/>
      <c r="F136" s="419" t="s">
        <v>114</v>
      </c>
      <c r="G136" s="419"/>
      <c r="H136" s="419"/>
      <c r="I136" s="24"/>
      <c r="J136" s="88" t="s">
        <v>30</v>
      </c>
      <c r="K136" s="27"/>
      <c r="L136" s="28"/>
      <c r="M136" s="140"/>
      <c r="N136" s="106"/>
      <c r="O136" s="1"/>
      <c r="Q136" s="135" t="str">
        <f>IF(COUNTIF(K136:M136,"✔")=1,"○","×")</f>
        <v>×</v>
      </c>
    </row>
    <row r="137" spans="2:20" ht="51.75" customHeight="1" x14ac:dyDescent="0.15">
      <c r="B137" s="1"/>
      <c r="C137" s="463"/>
      <c r="D137" s="453"/>
      <c r="E137" s="485"/>
      <c r="F137" s="419" t="s">
        <v>115</v>
      </c>
      <c r="G137" s="419"/>
      <c r="H137" s="419"/>
      <c r="I137" s="24"/>
      <c r="J137" s="88"/>
      <c r="K137" s="155"/>
      <c r="L137" s="156"/>
      <c r="M137" s="140"/>
      <c r="N137" s="106"/>
      <c r="O137" s="1"/>
    </row>
    <row r="138" spans="2:20" ht="51.75" customHeight="1" x14ac:dyDescent="0.15">
      <c r="B138" s="1"/>
      <c r="C138" s="463"/>
      <c r="D138" s="453"/>
      <c r="E138" s="485"/>
      <c r="F138" s="419" t="s">
        <v>116</v>
      </c>
      <c r="G138" s="419"/>
      <c r="H138" s="419"/>
      <c r="I138" s="24"/>
      <c r="J138" s="88" t="s">
        <v>30</v>
      </c>
      <c r="K138" s="27"/>
      <c r="L138" s="28"/>
      <c r="M138" s="29"/>
      <c r="N138" s="106"/>
      <c r="O138" s="1"/>
      <c r="Q138" s="135" t="str">
        <f>IF(COUNTIF(K138:L138,"✔")=1,"○","×")</f>
        <v>×</v>
      </c>
    </row>
    <row r="139" spans="2:20" ht="51.75" customHeight="1" x14ac:dyDescent="0.15">
      <c r="B139" s="1"/>
      <c r="C139" s="463"/>
      <c r="D139" s="453"/>
      <c r="E139" s="485"/>
      <c r="F139" s="419" t="s">
        <v>117</v>
      </c>
      <c r="G139" s="419"/>
      <c r="H139" s="419"/>
      <c r="I139" s="24"/>
      <c r="J139" s="88" t="s">
        <v>30</v>
      </c>
      <c r="K139" s="27"/>
      <c r="L139" s="28"/>
      <c r="M139" s="29"/>
      <c r="N139" s="106"/>
      <c r="O139" s="1"/>
      <c r="Q139" s="135" t="str">
        <f>IF(COUNTIF(K139:L139,"✔")=1,"○","×")</f>
        <v>×</v>
      </c>
    </row>
    <row r="140" spans="2:20" ht="51.75" customHeight="1" x14ac:dyDescent="0.15">
      <c r="B140" s="1"/>
      <c r="C140" s="463"/>
      <c r="D140" s="453"/>
      <c r="E140" s="485"/>
      <c r="F140" s="419" t="s">
        <v>118</v>
      </c>
      <c r="G140" s="419"/>
      <c r="H140" s="419"/>
      <c r="I140" s="143" t="s">
        <v>18</v>
      </c>
      <c r="J140" s="88" t="s">
        <v>30</v>
      </c>
      <c r="K140" s="27"/>
      <c r="L140" s="28"/>
      <c r="M140" s="33"/>
      <c r="N140" s="106"/>
      <c r="O140" s="1"/>
      <c r="Q140" s="135" t="str">
        <f>IF((COUNTIF(K140:M140,"✔")=1)*(L140=""),"○","×")</f>
        <v>×</v>
      </c>
      <c r="T140" s="139" t="str">
        <f>IF(M140="✔","看取り未実施","")</f>
        <v/>
      </c>
    </row>
    <row r="141" spans="2:20" ht="51.75" customHeight="1" x14ac:dyDescent="0.15">
      <c r="B141" s="1"/>
      <c r="C141" s="463"/>
      <c r="D141" s="453"/>
      <c r="E141" s="485"/>
      <c r="F141" s="419" t="s">
        <v>119</v>
      </c>
      <c r="G141" s="419"/>
      <c r="H141" s="419"/>
      <c r="I141" s="24"/>
      <c r="J141" s="88" t="s">
        <v>30</v>
      </c>
      <c r="K141" s="27"/>
      <c r="L141" s="28"/>
      <c r="M141" s="33"/>
      <c r="N141" s="106"/>
      <c r="O141" s="1"/>
      <c r="Q141" s="135" t="str">
        <f>IF(COUNTIF(K141:M141,"✔")=1,"○","×")</f>
        <v>×</v>
      </c>
    </row>
    <row r="142" spans="2:20" ht="51.75" customHeight="1" x14ac:dyDescent="0.15">
      <c r="B142" s="1"/>
      <c r="C142" s="463"/>
      <c r="D142" s="453"/>
      <c r="E142" s="485"/>
      <c r="F142" s="419" t="s">
        <v>120</v>
      </c>
      <c r="G142" s="419"/>
      <c r="H142" s="419"/>
      <c r="I142" s="24"/>
      <c r="J142" s="88" t="s">
        <v>30</v>
      </c>
      <c r="K142" s="27"/>
      <c r="L142" s="28"/>
      <c r="M142" s="33"/>
      <c r="N142" s="106"/>
      <c r="O142" s="1"/>
      <c r="Q142" s="135" t="str">
        <f>IF(COUNTIF(K142:M142,"✔")=1,"○","×")</f>
        <v>×</v>
      </c>
    </row>
    <row r="143" spans="2:20" ht="51.75" customHeight="1" x14ac:dyDescent="0.15">
      <c r="B143" s="1"/>
      <c r="C143" s="463"/>
      <c r="D143" s="453"/>
      <c r="E143" s="485" t="s">
        <v>35</v>
      </c>
      <c r="F143" s="419" t="s">
        <v>121</v>
      </c>
      <c r="G143" s="419"/>
      <c r="H143" s="419"/>
      <c r="I143" s="24"/>
      <c r="J143" s="88"/>
      <c r="K143" s="160"/>
      <c r="L143" s="161"/>
      <c r="M143" s="140"/>
      <c r="N143" s="106"/>
      <c r="O143" s="1"/>
    </row>
    <row r="144" spans="2:20" ht="51.75" customHeight="1" x14ac:dyDescent="0.15">
      <c r="B144" s="1"/>
      <c r="C144" s="463"/>
      <c r="D144" s="453"/>
      <c r="E144" s="485"/>
      <c r="F144" s="419" t="s">
        <v>122</v>
      </c>
      <c r="G144" s="419"/>
      <c r="H144" s="419"/>
      <c r="I144" s="24"/>
      <c r="J144" s="88" t="s">
        <v>30</v>
      </c>
      <c r="K144" s="27"/>
      <c r="L144" s="28"/>
      <c r="M144" s="140"/>
      <c r="N144" s="106"/>
      <c r="O144" s="1"/>
      <c r="Q144" s="135" t="str">
        <f>IF(COUNTIF(K144:M144,"✔")=1,"○","×")</f>
        <v>×</v>
      </c>
    </row>
    <row r="145" spans="2:18" ht="51.75" customHeight="1" x14ac:dyDescent="0.15">
      <c r="B145" s="1"/>
      <c r="C145" s="463"/>
      <c r="D145" s="453"/>
      <c r="E145" s="485" t="s">
        <v>38</v>
      </c>
      <c r="F145" s="419" t="s">
        <v>123</v>
      </c>
      <c r="G145" s="419"/>
      <c r="H145" s="419"/>
      <c r="I145" s="24"/>
      <c r="J145" s="88" t="s">
        <v>30</v>
      </c>
      <c r="K145" s="27"/>
      <c r="L145" s="28"/>
      <c r="M145" s="29"/>
      <c r="N145" s="106"/>
      <c r="O145" s="1"/>
      <c r="Q145" s="135" t="str">
        <f t="shared" ref="Q145:Q152" si="1">IF(COUNTIF(K145:L145,"✔")=1,"○","×")</f>
        <v>×</v>
      </c>
    </row>
    <row r="146" spans="2:18" ht="51.75" customHeight="1" x14ac:dyDescent="0.15">
      <c r="B146" s="1"/>
      <c r="C146" s="463"/>
      <c r="D146" s="453"/>
      <c r="E146" s="485"/>
      <c r="F146" s="419" t="s">
        <v>124</v>
      </c>
      <c r="G146" s="419"/>
      <c r="H146" s="419"/>
      <c r="I146" s="24"/>
      <c r="J146" s="88" t="s">
        <v>30</v>
      </c>
      <c r="K146" s="27"/>
      <c r="L146" s="28"/>
      <c r="M146" s="29"/>
      <c r="N146" s="106"/>
      <c r="O146" s="1"/>
      <c r="Q146" s="135" t="str">
        <f t="shared" si="1"/>
        <v>×</v>
      </c>
    </row>
    <row r="147" spans="2:18" ht="51.75" customHeight="1" x14ac:dyDescent="0.15">
      <c r="B147" s="1"/>
      <c r="C147" s="463"/>
      <c r="D147" s="453"/>
      <c r="E147" s="485"/>
      <c r="F147" s="419" t="s">
        <v>125</v>
      </c>
      <c r="G147" s="419"/>
      <c r="H147" s="419"/>
      <c r="I147" s="24"/>
      <c r="J147" s="88" t="s">
        <v>30</v>
      </c>
      <c r="K147" s="27"/>
      <c r="L147" s="28"/>
      <c r="M147" s="29"/>
      <c r="N147" s="106"/>
      <c r="O147" s="1"/>
      <c r="Q147" s="135" t="str">
        <f t="shared" si="1"/>
        <v>×</v>
      </c>
    </row>
    <row r="148" spans="2:18" ht="51.75" customHeight="1" x14ac:dyDescent="0.15">
      <c r="B148" s="1"/>
      <c r="C148" s="463"/>
      <c r="D148" s="453"/>
      <c r="E148" s="485"/>
      <c r="F148" s="419" t="s">
        <v>126</v>
      </c>
      <c r="G148" s="419"/>
      <c r="H148" s="419"/>
      <c r="I148" s="24"/>
      <c r="J148" s="88" t="s">
        <v>30</v>
      </c>
      <c r="K148" s="27"/>
      <c r="L148" s="28"/>
      <c r="M148" s="29"/>
      <c r="N148" s="106"/>
      <c r="O148" s="1"/>
      <c r="Q148" s="135" t="str">
        <f t="shared" si="1"/>
        <v>×</v>
      </c>
    </row>
    <row r="149" spans="2:18" ht="51.75" customHeight="1" x14ac:dyDescent="0.15">
      <c r="B149" s="1"/>
      <c r="C149" s="463"/>
      <c r="D149" s="453"/>
      <c r="E149" s="485"/>
      <c r="F149" s="419" t="s">
        <v>127</v>
      </c>
      <c r="G149" s="419"/>
      <c r="H149" s="419"/>
      <c r="I149" s="24"/>
      <c r="J149" s="88" t="s">
        <v>30</v>
      </c>
      <c r="K149" s="27"/>
      <c r="L149" s="28"/>
      <c r="M149" s="29"/>
      <c r="N149" s="106"/>
      <c r="O149" s="1"/>
      <c r="Q149" s="135" t="str">
        <f t="shared" si="1"/>
        <v>×</v>
      </c>
    </row>
    <row r="150" spans="2:18" ht="51.75" customHeight="1" x14ac:dyDescent="0.15">
      <c r="B150" s="1"/>
      <c r="C150" s="463"/>
      <c r="D150" s="453"/>
      <c r="E150" s="485"/>
      <c r="F150" s="419" t="s">
        <v>128</v>
      </c>
      <c r="G150" s="419"/>
      <c r="H150" s="419"/>
      <c r="I150" s="24"/>
      <c r="J150" s="88" t="s">
        <v>30</v>
      </c>
      <c r="K150" s="27"/>
      <c r="L150" s="28"/>
      <c r="M150" s="29"/>
      <c r="N150" s="106"/>
      <c r="O150" s="1"/>
      <c r="Q150" s="135" t="str">
        <f t="shared" si="1"/>
        <v>×</v>
      </c>
    </row>
    <row r="151" spans="2:18" ht="51.75" customHeight="1" x14ac:dyDescent="0.15">
      <c r="B151" s="1"/>
      <c r="C151" s="463"/>
      <c r="D151" s="453"/>
      <c r="E151" s="485" t="s">
        <v>40</v>
      </c>
      <c r="F151" s="419" t="s">
        <v>129</v>
      </c>
      <c r="G151" s="419"/>
      <c r="H151" s="419"/>
      <c r="I151" s="24"/>
      <c r="J151" s="88" t="s">
        <v>30</v>
      </c>
      <c r="K151" s="27"/>
      <c r="L151" s="28"/>
      <c r="M151" s="29"/>
      <c r="N151" s="106"/>
      <c r="O151" s="1"/>
      <c r="Q151" s="135" t="str">
        <f t="shared" si="1"/>
        <v>×</v>
      </c>
    </row>
    <row r="152" spans="2:18" ht="51.75" customHeight="1" thickBot="1" x14ac:dyDescent="0.2">
      <c r="B152" s="1"/>
      <c r="C152" s="464"/>
      <c r="D152" s="454"/>
      <c r="E152" s="499"/>
      <c r="F152" s="439" t="s">
        <v>130</v>
      </c>
      <c r="G152" s="439"/>
      <c r="H152" s="439"/>
      <c r="I152" s="36"/>
      <c r="J152" s="96" t="s">
        <v>30</v>
      </c>
      <c r="K152" s="39"/>
      <c r="L152" s="40"/>
      <c r="M152" s="41"/>
      <c r="N152" s="106"/>
      <c r="O152" s="1"/>
      <c r="Q152" s="135" t="str">
        <f t="shared" si="1"/>
        <v>×</v>
      </c>
    </row>
    <row r="153" spans="2:18" ht="15.75" customHeight="1" x14ac:dyDescent="0.15">
      <c r="B153" s="1"/>
      <c r="C153" s="441" t="str">
        <f>C122</f>
        <v xml:space="preserve"> ● … 「連携の形態」のうち、各「医療・介護連携のポイント」が該当するもの
 ★ … 各ポイントのうち、都のあり方指針に基づき遵守が必要なもの</v>
      </c>
      <c r="D153" s="441"/>
      <c r="E153" s="441"/>
      <c r="F153" s="441"/>
      <c r="G153" s="441"/>
      <c r="H153" s="441"/>
      <c r="I153" s="441"/>
      <c r="J153" s="441"/>
      <c r="K153" s="441"/>
      <c r="L153" s="441"/>
      <c r="M153" s="441"/>
      <c r="N153" s="105"/>
      <c r="O153" s="1"/>
    </row>
    <row r="154" spans="2:18" x14ac:dyDescent="0.15">
      <c r="B154" s="1"/>
      <c r="C154" s="442"/>
      <c r="D154" s="442"/>
      <c r="E154" s="442"/>
      <c r="F154" s="442"/>
      <c r="G154" s="442"/>
      <c r="H154" s="442"/>
      <c r="I154" s="442"/>
      <c r="J154" s="442"/>
      <c r="K154" s="442"/>
      <c r="L154" s="442"/>
      <c r="M154" s="442"/>
      <c r="N154" s="105"/>
      <c r="O154" s="1"/>
    </row>
    <row r="155" spans="2:18" x14ac:dyDescent="0.15">
      <c r="B155" s="1"/>
      <c r="C155" s="1"/>
      <c r="D155" s="1"/>
      <c r="E155" s="1"/>
      <c r="F155" s="1"/>
      <c r="G155" s="1"/>
      <c r="H155" s="1"/>
      <c r="I155" s="141"/>
      <c r="J155" s="1"/>
      <c r="K155" s="1"/>
      <c r="L155" s="1"/>
      <c r="M155" s="3"/>
      <c r="N155" s="101"/>
      <c r="O155" s="1"/>
    </row>
    <row r="159" spans="2:18" ht="39.75" customHeight="1" x14ac:dyDescent="0.15">
      <c r="Q159" s="174">
        <f>COUNTIF(Q15:Q152,"×")</f>
        <v>42</v>
      </c>
      <c r="R159" s="137" t="s">
        <v>145</v>
      </c>
    </row>
    <row r="160" spans="2:18" ht="39" customHeight="1" x14ac:dyDescent="0.15">
      <c r="Q160" s="175" t="str">
        <f>S75</f>
        <v>NG</v>
      </c>
      <c r="R160" s="148" t="s">
        <v>144</v>
      </c>
    </row>
    <row r="161" spans="17:18" ht="39.75" customHeight="1" x14ac:dyDescent="0.15">
      <c r="Q161" s="176"/>
      <c r="R161" s="151"/>
    </row>
  </sheetData>
  <sheetProtection selectLockedCells="1"/>
  <mergeCells count="167">
    <mergeCell ref="C70:M70"/>
    <mergeCell ref="C97:M97"/>
    <mergeCell ref="C126:M126"/>
    <mergeCell ref="C3:M3"/>
    <mergeCell ref="C5:D5"/>
    <mergeCell ref="E5:H5"/>
    <mergeCell ref="C7:D7"/>
    <mergeCell ref="E7:H7"/>
    <mergeCell ref="I7:J7"/>
    <mergeCell ref="K7:M7"/>
    <mergeCell ref="C13:C14"/>
    <mergeCell ref="D13:D14"/>
    <mergeCell ref="E13:H14"/>
    <mergeCell ref="I13:I14"/>
    <mergeCell ref="K13:M13"/>
    <mergeCell ref="C15:C32"/>
    <mergeCell ref="D15:D32"/>
    <mergeCell ref="E15:E24"/>
    <mergeCell ref="F15:H15"/>
    <mergeCell ref="F16:H16"/>
    <mergeCell ref="F17:H17"/>
    <mergeCell ref="F18:H18"/>
    <mergeCell ref="F19:H19"/>
    <mergeCell ref="F20:H20"/>
    <mergeCell ref="F21:H21"/>
    <mergeCell ref="F22:H22"/>
    <mergeCell ref="G23:H23"/>
    <mergeCell ref="G24:H24"/>
    <mergeCell ref="E25:E27"/>
    <mergeCell ref="F25:H25"/>
    <mergeCell ref="F26:H26"/>
    <mergeCell ref="F27:H27"/>
    <mergeCell ref="E28:E29"/>
    <mergeCell ref="F28:H28"/>
    <mergeCell ref="F29:H29"/>
    <mergeCell ref="F30:H30"/>
    <mergeCell ref="F31:H31"/>
    <mergeCell ref="F32:H32"/>
    <mergeCell ref="G49:H49"/>
    <mergeCell ref="C33:M34"/>
    <mergeCell ref="C39:C40"/>
    <mergeCell ref="D39:D40"/>
    <mergeCell ref="E39:H40"/>
    <mergeCell ref="I39:I40"/>
    <mergeCell ref="K39:M39"/>
    <mergeCell ref="G57:H57"/>
    <mergeCell ref="G58:H58"/>
    <mergeCell ref="F42:F49"/>
    <mergeCell ref="G42:H42"/>
    <mergeCell ref="G43:H43"/>
    <mergeCell ref="G44:H44"/>
    <mergeCell ref="G45:H45"/>
    <mergeCell ref="G46:H46"/>
    <mergeCell ref="G47:H47"/>
    <mergeCell ref="G48:H48"/>
    <mergeCell ref="F63:H63"/>
    <mergeCell ref="F64:H64"/>
    <mergeCell ref="F50:F62"/>
    <mergeCell ref="G50:H50"/>
    <mergeCell ref="G51:H51"/>
    <mergeCell ref="G52:H52"/>
    <mergeCell ref="G53:H53"/>
    <mergeCell ref="G54:H54"/>
    <mergeCell ref="G55:H55"/>
    <mergeCell ref="G56:H56"/>
    <mergeCell ref="F65:H65"/>
    <mergeCell ref="C66:M67"/>
    <mergeCell ref="C41:C65"/>
    <mergeCell ref="D41:D65"/>
    <mergeCell ref="E41:E62"/>
    <mergeCell ref="F41:H41"/>
    <mergeCell ref="G59:H59"/>
    <mergeCell ref="G60:H60"/>
    <mergeCell ref="G61:H61"/>
    <mergeCell ref="G62:H62"/>
    <mergeCell ref="C72:C73"/>
    <mergeCell ref="D72:D73"/>
    <mergeCell ref="E72:H73"/>
    <mergeCell ref="I72:I73"/>
    <mergeCell ref="K72:M72"/>
    <mergeCell ref="C74:C92"/>
    <mergeCell ref="D74:D92"/>
    <mergeCell ref="E74:E82"/>
    <mergeCell ref="F74:H74"/>
    <mergeCell ref="F75:F79"/>
    <mergeCell ref="G75:H75"/>
    <mergeCell ref="G76:H76"/>
    <mergeCell ref="G77:H77"/>
    <mergeCell ref="G78:H78"/>
    <mergeCell ref="G79:H79"/>
    <mergeCell ref="F80:F82"/>
    <mergeCell ref="G80:H80"/>
    <mergeCell ref="G81:H81"/>
    <mergeCell ref="G82:H82"/>
    <mergeCell ref="E83:E87"/>
    <mergeCell ref="F83:H83"/>
    <mergeCell ref="G84:H84"/>
    <mergeCell ref="F85:F87"/>
    <mergeCell ref="G86:H86"/>
    <mergeCell ref="G87:H87"/>
    <mergeCell ref="E88:E92"/>
    <mergeCell ref="F88:H88"/>
    <mergeCell ref="G89:H89"/>
    <mergeCell ref="F90:F92"/>
    <mergeCell ref="G90:H90"/>
    <mergeCell ref="G91:H91"/>
    <mergeCell ref="G92:H92"/>
    <mergeCell ref="C93:M94"/>
    <mergeCell ref="C99:C100"/>
    <mergeCell ref="D99:D100"/>
    <mergeCell ref="E99:H100"/>
    <mergeCell ref="I99:I100"/>
    <mergeCell ref="K99:M99"/>
    <mergeCell ref="C101:C121"/>
    <mergeCell ref="D101:D121"/>
    <mergeCell ref="E101:E102"/>
    <mergeCell ref="F101:H101"/>
    <mergeCell ref="G102:H102"/>
    <mergeCell ref="E103:E106"/>
    <mergeCell ref="E107:E114"/>
    <mergeCell ref="E115:E117"/>
    <mergeCell ref="G115:H115"/>
    <mergeCell ref="G116:H116"/>
    <mergeCell ref="G117:H117"/>
    <mergeCell ref="E118:E119"/>
    <mergeCell ref="G118:H118"/>
    <mergeCell ref="G119:H119"/>
    <mergeCell ref="F120:H120"/>
    <mergeCell ref="F121:H121"/>
    <mergeCell ref="C122:M123"/>
    <mergeCell ref="C128:C129"/>
    <mergeCell ref="D128:D129"/>
    <mergeCell ref="E128:H129"/>
    <mergeCell ref="I128:I129"/>
    <mergeCell ref="K128:M128"/>
    <mergeCell ref="C130:C152"/>
    <mergeCell ref="D130:D152"/>
    <mergeCell ref="E130:E131"/>
    <mergeCell ref="F130:H130"/>
    <mergeCell ref="F131:H131"/>
    <mergeCell ref="E132:E142"/>
    <mergeCell ref="F132:H132"/>
    <mergeCell ref="G133:H133"/>
    <mergeCell ref="G134:H134"/>
    <mergeCell ref="G135:H135"/>
    <mergeCell ref="F136:H136"/>
    <mergeCell ref="F137:H137"/>
    <mergeCell ref="F138:H138"/>
    <mergeCell ref="F139:H139"/>
    <mergeCell ref="F140:H140"/>
    <mergeCell ref="F141:H141"/>
    <mergeCell ref="F145:H145"/>
    <mergeCell ref="F146:H146"/>
    <mergeCell ref="F147:H147"/>
    <mergeCell ref="F148:H148"/>
    <mergeCell ref="F149:H149"/>
    <mergeCell ref="F150:H150"/>
    <mergeCell ref="E151:E152"/>
    <mergeCell ref="F151:H151"/>
    <mergeCell ref="F152:H152"/>
    <mergeCell ref="C153:M154"/>
    <mergeCell ref="K1:M1"/>
    <mergeCell ref="F142:H142"/>
    <mergeCell ref="E143:E144"/>
    <mergeCell ref="F143:H143"/>
    <mergeCell ref="F144:H144"/>
    <mergeCell ref="E145:E150"/>
  </mergeCells>
  <phoneticPr fontId="18"/>
  <conditionalFormatting sqref="K15:L15">
    <cfRule type="expression" dxfId="636" priority="127" stopIfTrue="1">
      <formula>COUNTIF($K$15:$L$15,"✔")=0</formula>
    </cfRule>
    <cfRule type="expression" dxfId="635" priority="136" stopIfTrue="1">
      <formula>$Q$15="×"</formula>
    </cfRule>
  </conditionalFormatting>
  <conditionalFormatting sqref="K16:L16">
    <cfRule type="expression" dxfId="634" priority="126" stopIfTrue="1">
      <formula>COUNTIF($K$16:$L$16,"✔")=0</formula>
    </cfRule>
    <cfRule type="expression" dxfId="633" priority="135" stopIfTrue="1">
      <formula>$Q$16="×"</formula>
    </cfRule>
  </conditionalFormatting>
  <conditionalFormatting sqref="E5:H5">
    <cfRule type="expression" dxfId="632" priority="134" stopIfTrue="1">
      <formula>$E$5=""</formula>
    </cfRule>
  </conditionalFormatting>
  <conditionalFormatting sqref="E7:H7">
    <cfRule type="expression" dxfId="631" priority="133" stopIfTrue="1">
      <formula>$E$7=""</formula>
    </cfRule>
  </conditionalFormatting>
  <conditionalFormatting sqref="K7:M7">
    <cfRule type="expression" dxfId="630" priority="132" stopIfTrue="1">
      <formula>$K$7=""</formula>
    </cfRule>
  </conditionalFormatting>
  <conditionalFormatting sqref="K17:L17">
    <cfRule type="expression" dxfId="629" priority="125" stopIfTrue="1">
      <formula>COUNTIF($K$17:$L$17,"✔")=0</formula>
    </cfRule>
    <cfRule type="expression" dxfId="628" priority="131" stopIfTrue="1">
      <formula>$Q$17="×"</formula>
    </cfRule>
  </conditionalFormatting>
  <conditionalFormatting sqref="K18:L18">
    <cfRule type="expression" dxfId="627" priority="124" stopIfTrue="1">
      <formula>COUNTIF($K$18:$L$18,"✔")=0</formula>
    </cfRule>
    <cfRule type="expression" dxfId="626" priority="130" stopIfTrue="1">
      <formula>$Q$18="×"</formula>
    </cfRule>
  </conditionalFormatting>
  <conditionalFormatting sqref="K19:L19">
    <cfRule type="expression" dxfId="625" priority="123" stopIfTrue="1">
      <formula>COUNTIF($K$19:$L$19,"✔")=0</formula>
    </cfRule>
    <cfRule type="expression" dxfId="624" priority="129" stopIfTrue="1">
      <formula>$Q$19="×"</formula>
    </cfRule>
  </conditionalFormatting>
  <conditionalFormatting sqref="K20:L20">
    <cfRule type="expression" dxfId="623" priority="122" stopIfTrue="1">
      <formula>COUNTIF($K$20:$L$20,"✔")=0</formula>
    </cfRule>
    <cfRule type="expression" dxfId="622" priority="128" stopIfTrue="1">
      <formula>$Q$20="×"</formula>
    </cfRule>
  </conditionalFormatting>
  <conditionalFormatting sqref="K21:L21">
    <cfRule type="expression" dxfId="621" priority="120" stopIfTrue="1">
      <formula>COUNTIF($K$21:$L$21,"✔")=0</formula>
    </cfRule>
    <cfRule type="expression" dxfId="620" priority="121" stopIfTrue="1">
      <formula>$Q$21="×"</formula>
    </cfRule>
  </conditionalFormatting>
  <conditionalFormatting sqref="K22:L22">
    <cfRule type="expression" dxfId="619" priority="118" stopIfTrue="1">
      <formula>COUNTIF($K$22:$L$22,"✔")=0</formula>
    </cfRule>
    <cfRule type="expression" dxfId="618" priority="119" stopIfTrue="1">
      <formula>$Q$22="×"</formula>
    </cfRule>
  </conditionalFormatting>
  <conditionalFormatting sqref="K25:L25">
    <cfRule type="expression" dxfId="617" priority="82" stopIfTrue="1">
      <formula>COUNTIF($K$25:$L$25,"✔")=0</formula>
    </cfRule>
    <cfRule type="expression" dxfId="616" priority="117" stopIfTrue="1">
      <formula>$Q$25="×"</formula>
    </cfRule>
  </conditionalFormatting>
  <conditionalFormatting sqref="K28:L28">
    <cfRule type="expression" dxfId="615" priority="47" stopIfTrue="1">
      <formula>COUNTIF($K$28:$L$28,"✔")=0</formula>
    </cfRule>
  </conditionalFormatting>
  <conditionalFormatting sqref="K29:L29">
    <cfRule type="expression" dxfId="614" priority="48" stopIfTrue="1">
      <formula>COUNTIF($K$29:$L$29,"✔")=0</formula>
    </cfRule>
  </conditionalFormatting>
  <conditionalFormatting sqref="K30:L30">
    <cfRule type="expression" dxfId="613" priority="46" stopIfTrue="1">
      <formula>COUNTIF($K$30:$L$30,"✔")=0</formula>
    </cfRule>
  </conditionalFormatting>
  <conditionalFormatting sqref="K32:L32">
    <cfRule type="expression" dxfId="612" priority="49" stopIfTrue="1">
      <formula>COUNTIF($K$32:$L$32,"✔")=0</formula>
    </cfRule>
    <cfRule type="expression" dxfId="611" priority="113" stopIfTrue="1">
      <formula>$Q$32="×"</formula>
    </cfRule>
  </conditionalFormatting>
  <conditionalFormatting sqref="K74:L74">
    <cfRule type="expression" dxfId="610" priority="79" stopIfTrue="1">
      <formula>COUNTIF($K$74:$L$74,"✔")=0</formula>
    </cfRule>
    <cfRule type="expression" dxfId="609" priority="112" stopIfTrue="1">
      <formula>$Q$74="×"</formula>
    </cfRule>
  </conditionalFormatting>
  <conditionalFormatting sqref="K83:L83">
    <cfRule type="expression" dxfId="608" priority="67" stopIfTrue="1">
      <formula>COUNTIF($K$83:$L$83,"✔")=0</formula>
    </cfRule>
    <cfRule type="expression" dxfId="607" priority="111" stopIfTrue="1">
      <formula>$Q$83="×"</formula>
    </cfRule>
  </conditionalFormatting>
  <conditionalFormatting sqref="K101:L101">
    <cfRule type="expression" dxfId="606" priority="54" stopIfTrue="1">
      <formula>COUNTIF($K$101:$L$101,"✔")=0</formula>
    </cfRule>
  </conditionalFormatting>
  <conditionalFormatting sqref="K121:L121">
    <cfRule type="expression" dxfId="605" priority="29" stopIfTrue="1">
      <formula>COUNTIF($K$121:$L$121,"✔")=0</formula>
    </cfRule>
    <cfRule type="expression" dxfId="604" priority="109" stopIfTrue="1">
      <formula>$Q$121="×"</formula>
    </cfRule>
  </conditionalFormatting>
  <conditionalFormatting sqref="K140:M140">
    <cfRule type="expression" dxfId="603" priority="17" stopIfTrue="1">
      <formula>COUNTIF($K$140:$M$140,"✔")=0</formula>
    </cfRule>
    <cfRule type="expression" dxfId="602" priority="108" stopIfTrue="1">
      <formula>$Q$140="×"</formula>
    </cfRule>
  </conditionalFormatting>
  <conditionalFormatting sqref="K41:L41">
    <cfRule type="expression" dxfId="601" priority="80" stopIfTrue="1">
      <formula>$Q$41="×"</formula>
    </cfRule>
  </conditionalFormatting>
  <conditionalFormatting sqref="K42:M42">
    <cfRule type="expression" dxfId="600" priority="106" stopIfTrue="1">
      <formula>($K$41="✔")*($Q$42="×")</formula>
    </cfRule>
  </conditionalFormatting>
  <conditionalFormatting sqref="K43:M43">
    <cfRule type="expression" dxfId="599" priority="105" stopIfTrue="1">
      <formula>($K$41="✔")*($Q$43="×")</formula>
    </cfRule>
  </conditionalFormatting>
  <conditionalFormatting sqref="K44:M44">
    <cfRule type="expression" dxfId="598" priority="104" stopIfTrue="1">
      <formula>($K$41="✔")*($Q$44="×")</formula>
    </cfRule>
  </conditionalFormatting>
  <conditionalFormatting sqref="K45:M45">
    <cfRule type="expression" dxfId="597" priority="103" stopIfTrue="1">
      <formula>($K$41="✔")*($Q$45="×")</formula>
    </cfRule>
  </conditionalFormatting>
  <conditionalFormatting sqref="K46:M46">
    <cfRule type="expression" dxfId="596" priority="102" stopIfTrue="1">
      <formula>($K$41="✔")*($Q$46="×")</formula>
    </cfRule>
  </conditionalFormatting>
  <conditionalFormatting sqref="K47:M47">
    <cfRule type="expression" dxfId="595" priority="101" stopIfTrue="1">
      <formula>($K$41="✔")*($Q$47="×")</formula>
    </cfRule>
  </conditionalFormatting>
  <conditionalFormatting sqref="K48:M48">
    <cfRule type="expression" dxfId="594" priority="100" stopIfTrue="1">
      <formula>($K$41="✔")*($Q$48="×")</formula>
    </cfRule>
  </conditionalFormatting>
  <conditionalFormatting sqref="K49:M49">
    <cfRule type="expression" dxfId="593" priority="99" stopIfTrue="1">
      <formula>($K$41="✔")*($Q$49="×")</formula>
    </cfRule>
  </conditionalFormatting>
  <conditionalFormatting sqref="K63:M63">
    <cfRule type="expression" dxfId="592" priority="86" stopIfTrue="1">
      <formula>($K$41="✔")*($Q$63="×")</formula>
    </cfRule>
  </conditionalFormatting>
  <conditionalFormatting sqref="K23:L23">
    <cfRule type="expression" dxfId="591" priority="85" stopIfTrue="1">
      <formula>$Q$23="×"</formula>
    </cfRule>
  </conditionalFormatting>
  <conditionalFormatting sqref="K24:L24">
    <cfRule type="expression" dxfId="590" priority="84" stopIfTrue="1">
      <formula>$Q$24="×"</formula>
    </cfRule>
  </conditionalFormatting>
  <conditionalFormatting sqref="K27:L27">
    <cfRule type="expression" dxfId="589" priority="81" stopIfTrue="1">
      <formula>$Q$27="×"</formula>
    </cfRule>
  </conditionalFormatting>
  <conditionalFormatting sqref="K42:M49 K63:M63">
    <cfRule type="expression" dxfId="588" priority="107" stopIfTrue="1">
      <formula>$L$41="✔"</formula>
    </cfRule>
  </conditionalFormatting>
  <conditionalFormatting sqref="K64:L64">
    <cfRule type="expression" dxfId="587" priority="78" stopIfTrue="1">
      <formula>$Q$64="×"</formula>
    </cfRule>
  </conditionalFormatting>
  <conditionalFormatting sqref="K65:L65">
    <cfRule type="expression" dxfId="586" priority="77" stopIfTrue="1">
      <formula>$Q$65="×"</formula>
    </cfRule>
  </conditionalFormatting>
  <conditionalFormatting sqref="K75:M82">
    <cfRule type="expression" dxfId="585" priority="76" stopIfTrue="1">
      <formula>$L$74="✔"</formula>
    </cfRule>
  </conditionalFormatting>
  <conditionalFormatting sqref="K75:M75">
    <cfRule type="expression" dxfId="584" priority="75" stopIfTrue="1">
      <formula>$Q$75="×"</formula>
    </cfRule>
  </conditionalFormatting>
  <conditionalFormatting sqref="K76:M76">
    <cfRule type="expression" dxfId="583" priority="74" stopIfTrue="1">
      <formula>$Q$76="×"</formula>
    </cfRule>
  </conditionalFormatting>
  <conditionalFormatting sqref="K77:M77">
    <cfRule type="expression" dxfId="582" priority="73" stopIfTrue="1">
      <formula>$Q$77="×"</formula>
    </cfRule>
  </conditionalFormatting>
  <conditionalFormatting sqref="K78:M78">
    <cfRule type="expression" dxfId="581" priority="72" stopIfTrue="1">
      <formula>$Q$78="×"</formula>
    </cfRule>
  </conditionalFormatting>
  <conditionalFormatting sqref="K79:M79">
    <cfRule type="expression" dxfId="580" priority="71" stopIfTrue="1">
      <formula>$Q$79="×"</formula>
    </cfRule>
  </conditionalFormatting>
  <conditionalFormatting sqref="K80:M80">
    <cfRule type="expression" dxfId="579" priority="70" stopIfTrue="1">
      <formula>$Q$80="×"</formula>
    </cfRule>
  </conditionalFormatting>
  <conditionalFormatting sqref="K81:M81">
    <cfRule type="expression" dxfId="578" priority="69" stopIfTrue="1">
      <formula>$Q$81="×"</formula>
    </cfRule>
  </conditionalFormatting>
  <conditionalFormatting sqref="K84:M87">
    <cfRule type="expression" dxfId="577" priority="66" stopIfTrue="1">
      <formula>$L$83="✔"</formula>
    </cfRule>
  </conditionalFormatting>
  <conditionalFormatting sqref="K84:M84">
    <cfRule type="expression" dxfId="576" priority="65" stopIfTrue="1">
      <formula>$Q$84="×"</formula>
    </cfRule>
  </conditionalFormatting>
  <conditionalFormatting sqref="K85:M85">
    <cfRule type="expression" dxfId="575" priority="64" stopIfTrue="1">
      <formula>$Q$85="×"</formula>
    </cfRule>
  </conditionalFormatting>
  <conditionalFormatting sqref="K86:M86">
    <cfRule type="expression" dxfId="574" priority="63" stopIfTrue="1">
      <formula>$Q$86="×"</formula>
    </cfRule>
  </conditionalFormatting>
  <conditionalFormatting sqref="K87:M87">
    <cfRule type="expression" dxfId="573" priority="62" stopIfTrue="1">
      <formula>$Q$87="×"</formula>
    </cfRule>
  </conditionalFormatting>
  <conditionalFormatting sqref="K88:L88">
    <cfRule type="expression" dxfId="572" priority="61" stopIfTrue="1">
      <formula>$Q$88="×"</formula>
    </cfRule>
  </conditionalFormatting>
  <conditionalFormatting sqref="K89:M89">
    <cfRule type="expression" dxfId="571" priority="60" stopIfTrue="1">
      <formula>$Q$89="×"</formula>
    </cfRule>
  </conditionalFormatting>
  <conditionalFormatting sqref="K90:M90">
    <cfRule type="expression" dxfId="570" priority="59" stopIfTrue="1">
      <formula>$Q$90="×"</formula>
    </cfRule>
  </conditionalFormatting>
  <conditionalFormatting sqref="K91:M91">
    <cfRule type="expression" dxfId="569" priority="58" stopIfTrue="1">
      <formula>$Q$91="×"</formula>
    </cfRule>
  </conditionalFormatting>
  <conditionalFormatting sqref="K92:M92">
    <cfRule type="expression" dxfId="568" priority="57" stopIfTrue="1">
      <formula>$Q$92="×"</formula>
    </cfRule>
  </conditionalFormatting>
  <conditionalFormatting sqref="K102:M102">
    <cfRule type="expression" dxfId="567" priority="56" stopIfTrue="1">
      <formula>$Q$102="×"</formula>
    </cfRule>
  </conditionalFormatting>
  <conditionalFormatting sqref="K103:L103">
    <cfRule type="expression" dxfId="566" priority="55" stopIfTrue="1">
      <formula>$Q$103="×"</formula>
    </cfRule>
  </conditionalFormatting>
  <conditionalFormatting sqref="L101">
    <cfRule type="expression" dxfId="565" priority="110" stopIfTrue="1">
      <formula>$Q$101="×"</formula>
    </cfRule>
  </conditionalFormatting>
  <conditionalFormatting sqref="K102:M119">
    <cfRule type="expression" dxfId="564" priority="53" stopIfTrue="1">
      <formula>$L$101="✔"</formula>
    </cfRule>
  </conditionalFormatting>
  <conditionalFormatting sqref="K104:M104">
    <cfRule type="expression" dxfId="563" priority="52" stopIfTrue="1">
      <formula>$Q$104="×"</formula>
    </cfRule>
  </conditionalFormatting>
  <conditionalFormatting sqref="K105:M105">
    <cfRule type="expression" dxfId="562" priority="51" stopIfTrue="1">
      <formula>$Q$105="×"</formula>
    </cfRule>
  </conditionalFormatting>
  <conditionalFormatting sqref="K106:M106">
    <cfRule type="expression" dxfId="561" priority="50" stopIfTrue="1">
      <formula>$Q$106="×"</formula>
    </cfRule>
  </conditionalFormatting>
  <conditionalFormatting sqref="L29">
    <cfRule type="expression" dxfId="560" priority="115" stopIfTrue="1">
      <formula>$Q$29="×"</formula>
    </cfRule>
  </conditionalFormatting>
  <conditionalFormatting sqref="L28">
    <cfRule type="expression" dxfId="559" priority="116" stopIfTrue="1">
      <formula>$Q$28="×"</formula>
    </cfRule>
  </conditionalFormatting>
  <conditionalFormatting sqref="L30">
    <cfRule type="expression" dxfId="558" priority="114" stopIfTrue="1">
      <formula>$Q$30="×"</formula>
    </cfRule>
  </conditionalFormatting>
  <conditionalFormatting sqref="K107:L107">
    <cfRule type="expression" dxfId="557" priority="45" stopIfTrue="1">
      <formula>$Q$107="×"</formula>
    </cfRule>
  </conditionalFormatting>
  <conditionalFormatting sqref="K104:M106">
    <cfRule type="expression" dxfId="556" priority="44" stopIfTrue="1">
      <formula>$L$103="✔"</formula>
    </cfRule>
  </conditionalFormatting>
  <conditionalFormatting sqref="K108:M108">
    <cfRule type="expression" dxfId="555" priority="42" stopIfTrue="1">
      <formula>$Q$108="×"</formula>
    </cfRule>
  </conditionalFormatting>
  <conditionalFormatting sqref="K109:M109">
    <cfRule type="expression" dxfId="554" priority="41" stopIfTrue="1">
      <formula>$Q$109="×"</formula>
    </cfRule>
  </conditionalFormatting>
  <conditionalFormatting sqref="K110:M110">
    <cfRule type="expression" dxfId="553" priority="40" stopIfTrue="1">
      <formula>$Q$110="×"</formula>
    </cfRule>
  </conditionalFormatting>
  <conditionalFormatting sqref="K111:M111">
    <cfRule type="expression" dxfId="552" priority="39" stopIfTrue="1">
      <formula>$Q$111="×"</formula>
    </cfRule>
  </conditionalFormatting>
  <conditionalFormatting sqref="K112:M112">
    <cfRule type="expression" dxfId="551" priority="38" stopIfTrue="1">
      <formula>$Q$112="×"</formula>
    </cfRule>
  </conditionalFormatting>
  <conditionalFormatting sqref="K113:M113">
    <cfRule type="expression" dxfId="550" priority="37" stopIfTrue="1">
      <formula>$Q$113="×"</formula>
    </cfRule>
  </conditionalFormatting>
  <conditionalFormatting sqref="K114:M114">
    <cfRule type="expression" dxfId="549" priority="36" stopIfTrue="1">
      <formula>$Q$114="×"</formula>
    </cfRule>
  </conditionalFormatting>
  <conditionalFormatting sqref="K108:M114">
    <cfRule type="expression" dxfId="548" priority="3" stopIfTrue="1">
      <formula>$L$107="✔"</formula>
    </cfRule>
    <cfRule type="expression" dxfId="547" priority="43" stopIfTrue="1">
      <formula>$L$107="✔"</formula>
    </cfRule>
  </conditionalFormatting>
  <conditionalFormatting sqref="K115:L115">
    <cfRule type="expression" dxfId="546" priority="35" stopIfTrue="1">
      <formula>$Q$115="×"</formula>
    </cfRule>
  </conditionalFormatting>
  <conditionalFormatting sqref="K116:L116">
    <cfRule type="expression" dxfId="545" priority="34" stopIfTrue="1">
      <formula>$Q$116="×"</formula>
    </cfRule>
  </conditionalFormatting>
  <conditionalFormatting sqref="K117:L117">
    <cfRule type="expression" dxfId="544" priority="33" stopIfTrue="1">
      <formula>$Q$117="×"</formula>
    </cfRule>
  </conditionalFormatting>
  <conditionalFormatting sqref="K118:L118">
    <cfRule type="expression" dxfId="543" priority="32" stopIfTrue="1">
      <formula>$Q$118="×"</formula>
    </cfRule>
  </conditionalFormatting>
  <conditionalFormatting sqref="K119:L119">
    <cfRule type="expression" dxfId="542" priority="31" stopIfTrue="1">
      <formula>$Q$119="×"</formula>
    </cfRule>
  </conditionalFormatting>
  <conditionalFormatting sqref="K130:L130">
    <cfRule type="expression" dxfId="541" priority="28" stopIfTrue="1">
      <formula>$Q$130="×"</formula>
    </cfRule>
  </conditionalFormatting>
  <conditionalFormatting sqref="K131:L131">
    <cfRule type="expression" dxfId="540" priority="27" stopIfTrue="1">
      <formula>$Q$131="×"</formula>
    </cfRule>
  </conditionalFormatting>
  <conditionalFormatting sqref="K132:L132">
    <cfRule type="expression" dxfId="539" priority="26" stopIfTrue="1">
      <formula>$Q$132="×"</formula>
    </cfRule>
  </conditionalFormatting>
  <conditionalFormatting sqref="K133:M135">
    <cfRule type="expression" dxfId="538" priority="25" stopIfTrue="1">
      <formula>$L$132="✔"</formula>
    </cfRule>
  </conditionalFormatting>
  <conditionalFormatting sqref="K133:M133">
    <cfRule type="expression" dxfId="537" priority="24" stopIfTrue="1">
      <formula>$Q$133="×"</formula>
    </cfRule>
  </conditionalFormatting>
  <conditionalFormatting sqref="K134:M134">
    <cfRule type="expression" dxfId="536" priority="23" stopIfTrue="1">
      <formula>$Q$134="×"</formula>
    </cfRule>
  </conditionalFormatting>
  <conditionalFormatting sqref="K135:M135">
    <cfRule type="expression" dxfId="535" priority="22" stopIfTrue="1">
      <formula>$Q$135="×"</formula>
    </cfRule>
  </conditionalFormatting>
  <conditionalFormatting sqref="K136:L136">
    <cfRule type="expression" dxfId="534" priority="21" stopIfTrue="1">
      <formula>$Q$136="×"</formula>
    </cfRule>
  </conditionalFormatting>
  <conditionalFormatting sqref="K137:L137">
    <cfRule type="expression" dxfId="533" priority="20" stopIfTrue="1">
      <formula>$Q$137="×"</formula>
    </cfRule>
  </conditionalFormatting>
  <conditionalFormatting sqref="K138:L138">
    <cfRule type="expression" dxfId="532" priority="19" stopIfTrue="1">
      <formula>$Q$138="×"</formula>
    </cfRule>
  </conditionalFormatting>
  <conditionalFormatting sqref="K139:L139">
    <cfRule type="expression" dxfId="531" priority="18" stopIfTrue="1">
      <formula>$Q$139="×"</formula>
    </cfRule>
  </conditionalFormatting>
  <conditionalFormatting sqref="K141:M141">
    <cfRule type="expression" dxfId="530" priority="16" stopIfTrue="1">
      <formula>$Q$141="×"</formula>
    </cfRule>
  </conditionalFormatting>
  <conditionalFormatting sqref="K142:M142">
    <cfRule type="expression" dxfId="529" priority="15" stopIfTrue="1">
      <formula>$Q$142="×"</formula>
    </cfRule>
  </conditionalFormatting>
  <conditionalFormatting sqref="K143:L143">
    <cfRule type="expression" dxfId="528" priority="14" stopIfTrue="1">
      <formula>$Q$143="×"</formula>
    </cfRule>
  </conditionalFormatting>
  <conditionalFormatting sqref="K144:L144">
    <cfRule type="expression" dxfId="527" priority="13" stopIfTrue="1">
      <formula>$Q$144="×"</formula>
    </cfRule>
  </conditionalFormatting>
  <conditionalFormatting sqref="K145:L145">
    <cfRule type="expression" dxfId="526" priority="12" stopIfTrue="1">
      <formula>$Q$145="×"</formula>
    </cfRule>
  </conditionalFormatting>
  <conditionalFormatting sqref="K146:L146">
    <cfRule type="expression" dxfId="525" priority="11" stopIfTrue="1">
      <formula>$Q$146="×"</formula>
    </cfRule>
  </conditionalFormatting>
  <conditionalFormatting sqref="K147:L147">
    <cfRule type="expression" dxfId="524" priority="10" stopIfTrue="1">
      <formula>$Q$147="×"</formula>
    </cfRule>
  </conditionalFormatting>
  <conditionalFormatting sqref="K148:L148">
    <cfRule type="expression" dxfId="523" priority="9" stopIfTrue="1">
      <formula>$Q$148="×"</formula>
    </cfRule>
  </conditionalFormatting>
  <conditionalFormatting sqref="K149:L149">
    <cfRule type="expression" dxfId="522" priority="8" stopIfTrue="1">
      <formula>$Q$149="×"</formula>
    </cfRule>
  </conditionalFormatting>
  <conditionalFormatting sqref="K150:L150">
    <cfRule type="expression" dxfId="521" priority="7" stopIfTrue="1">
      <formula>$Q$150="×"</formula>
    </cfRule>
  </conditionalFormatting>
  <conditionalFormatting sqref="K151:L151">
    <cfRule type="expression" dxfId="520" priority="6" stopIfTrue="1">
      <formula>$Q$151="×"</formula>
    </cfRule>
  </conditionalFormatting>
  <conditionalFormatting sqref="K152:L152">
    <cfRule type="expression" dxfId="519" priority="5" stopIfTrue="1">
      <formula>$Q$152="×"</formula>
    </cfRule>
  </conditionalFormatting>
  <conditionalFormatting sqref="K31:L31">
    <cfRule type="expression" dxfId="518" priority="4" stopIfTrue="1">
      <formula>COUNTIF($K$31:$L$31,"✔")=0</formula>
    </cfRule>
  </conditionalFormatting>
  <conditionalFormatting sqref="K23:L24">
    <cfRule type="expression" dxfId="517" priority="2" stopIfTrue="1">
      <formula>$L$22="✔"</formula>
    </cfRule>
  </conditionalFormatting>
  <conditionalFormatting sqref="K89:M92">
    <cfRule type="expression" dxfId="516" priority="1" stopIfTrue="1">
      <formula>$L$88="✔"</formula>
    </cfRule>
  </conditionalFormatting>
  <dataValidations count="1">
    <dataValidation type="list" allowBlank="1" showInputMessage="1" showErrorMessage="1" sqref="K41:M65 K130:M152 K101:M121 K74:M92 K15:M32">
      <formula1>$O$15:$O$16</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161"/>
  <sheetViews>
    <sheetView view="pageBreakPreview" zoomScale="70" zoomScaleNormal="55" zoomScaleSheetLayoutView="70" workbookViewId="0">
      <selection activeCell="A66" sqref="A1:A65536"/>
    </sheetView>
  </sheetViews>
  <sheetFormatPr defaultRowHeight="14.25" x14ac:dyDescent="0.15"/>
  <cols>
    <col min="1" max="1" width="9" style="98" customWidth="1"/>
    <col min="2" max="2" width="2" style="98" customWidth="1"/>
    <col min="3" max="3" width="9" style="98"/>
    <col min="4" max="4" width="16.5" style="98" customWidth="1"/>
    <col min="5" max="5" width="5" style="98" customWidth="1"/>
    <col min="6" max="6" width="3.375" style="98" customWidth="1"/>
    <col min="7" max="7" width="3.25" style="98" customWidth="1"/>
    <col min="8" max="8" width="59.5" style="98" customWidth="1"/>
    <col min="9" max="9" width="11.5" style="147" customWidth="1"/>
    <col min="10" max="10" width="16" style="98" customWidth="1"/>
    <col min="11" max="12" width="8" style="98" customWidth="1"/>
    <col min="13" max="13" width="8" style="99" customWidth="1"/>
    <col min="14" max="14" width="1.875" style="107" customWidth="1"/>
    <col min="15" max="15" width="9" style="98" hidden="1" customWidth="1"/>
    <col min="16" max="16" width="9" style="98"/>
    <col min="17" max="17" width="12.125" style="135" hidden="1" customWidth="1"/>
    <col min="18" max="19" width="9" style="98" hidden="1" customWidth="1"/>
    <col min="20" max="16384" width="9" style="98"/>
  </cols>
  <sheetData>
    <row r="1" spans="2:17" ht="21" x14ac:dyDescent="0.15">
      <c r="B1" s="2" t="s">
        <v>146</v>
      </c>
      <c r="C1" s="1"/>
      <c r="D1" s="1"/>
      <c r="E1" s="1"/>
      <c r="F1" s="1"/>
      <c r="G1" s="1"/>
      <c r="H1" s="1"/>
      <c r="I1" s="141"/>
      <c r="J1" s="1"/>
      <c r="K1" s="484" t="s">
        <v>355</v>
      </c>
      <c r="L1" s="484"/>
      <c r="M1" s="484"/>
      <c r="N1" s="101"/>
      <c r="O1" s="1"/>
    </row>
    <row r="2" spans="2:17" ht="7.5" customHeight="1" x14ac:dyDescent="0.15">
      <c r="B2" s="1"/>
      <c r="C2" s="1"/>
      <c r="D2" s="1"/>
      <c r="E2" s="1"/>
      <c r="F2" s="1"/>
      <c r="G2" s="1"/>
      <c r="H2" s="1"/>
      <c r="I2" s="141"/>
      <c r="J2" s="1"/>
      <c r="K2" s="4"/>
      <c r="L2" s="4"/>
      <c r="M2" s="4"/>
      <c r="N2" s="102"/>
      <c r="O2" s="1"/>
    </row>
    <row r="3" spans="2:17" ht="24" x14ac:dyDescent="0.15">
      <c r="B3" s="1"/>
      <c r="C3" s="446" t="s">
        <v>0</v>
      </c>
      <c r="D3" s="446"/>
      <c r="E3" s="446"/>
      <c r="F3" s="446"/>
      <c r="G3" s="446"/>
      <c r="H3" s="446"/>
      <c r="I3" s="446"/>
      <c r="J3" s="446"/>
      <c r="K3" s="446"/>
      <c r="L3" s="446"/>
      <c r="M3" s="446"/>
      <c r="N3" s="102"/>
      <c r="O3" s="1"/>
    </row>
    <row r="4" spans="2:17" ht="9.9499999999999993" customHeight="1" thickBot="1" x14ac:dyDescent="0.2">
      <c r="B4" s="1"/>
      <c r="C4" s="123"/>
      <c r="D4" s="123"/>
      <c r="E4" s="123"/>
      <c r="F4" s="123"/>
      <c r="G4" s="123"/>
      <c r="H4" s="123"/>
      <c r="I4" s="123"/>
      <c r="J4" s="123"/>
      <c r="K4" s="6"/>
      <c r="L4" s="6"/>
      <c r="M4" s="6"/>
      <c r="N4" s="103"/>
      <c r="O4" s="1"/>
    </row>
    <row r="5" spans="2:17" ht="27" customHeight="1" thickTop="1" thickBot="1" x14ac:dyDescent="0.2">
      <c r="B5" s="1"/>
      <c r="C5" s="430" t="s">
        <v>1</v>
      </c>
      <c r="D5" s="431"/>
      <c r="E5" s="436"/>
      <c r="F5" s="437"/>
      <c r="G5" s="437"/>
      <c r="H5" s="438"/>
      <c r="I5" s="7"/>
      <c r="J5" s="1"/>
      <c r="K5" s="6"/>
      <c r="L5" s="6"/>
      <c r="M5" s="6"/>
      <c r="N5" s="103"/>
      <c r="O5" s="1"/>
    </row>
    <row r="6" spans="2:17" ht="9.9499999999999993" customHeight="1" thickTop="1" thickBot="1" x14ac:dyDescent="0.2">
      <c r="B6" s="1"/>
      <c r="C6" s="8"/>
      <c r="D6" s="8"/>
      <c r="E6" s="9"/>
      <c r="F6" s="9"/>
      <c r="G6" s="9"/>
      <c r="H6" s="9"/>
      <c r="I6" s="7"/>
      <c r="J6" s="7"/>
      <c r="K6" s="6"/>
      <c r="L6" s="6"/>
      <c r="M6" s="6"/>
      <c r="N6" s="103"/>
      <c r="O6" s="1"/>
    </row>
    <row r="7" spans="2:17" ht="27" customHeight="1" thickTop="1" thickBot="1" x14ac:dyDescent="0.2">
      <c r="B7" s="1"/>
      <c r="C7" s="430" t="s">
        <v>2</v>
      </c>
      <c r="D7" s="431"/>
      <c r="E7" s="436"/>
      <c r="F7" s="437"/>
      <c r="G7" s="437"/>
      <c r="H7" s="438"/>
      <c r="I7" s="423" t="s">
        <v>3</v>
      </c>
      <c r="J7" s="424"/>
      <c r="K7" s="443"/>
      <c r="L7" s="444"/>
      <c r="M7" s="445"/>
      <c r="N7" s="103"/>
      <c r="O7" s="1"/>
    </row>
    <row r="8" spans="2:17" s="113" customFormat="1" ht="6" customHeight="1" thickTop="1" x14ac:dyDescent="0.15">
      <c r="B8" s="108"/>
      <c r="C8" s="109"/>
      <c r="D8" s="109"/>
      <c r="E8" s="110"/>
      <c r="F8" s="110"/>
      <c r="G8" s="110"/>
      <c r="H8" s="110"/>
      <c r="I8" s="111"/>
      <c r="J8" s="112"/>
      <c r="K8" s="112"/>
      <c r="L8" s="103"/>
      <c r="M8" s="103"/>
      <c r="N8" s="103"/>
      <c r="O8" s="108"/>
      <c r="Q8" s="136"/>
    </row>
    <row r="9" spans="2:17" s="113" customFormat="1" ht="6" customHeight="1" x14ac:dyDescent="0.15">
      <c r="B9" s="108"/>
      <c r="C9" s="109"/>
      <c r="D9" s="109"/>
      <c r="E9" s="110"/>
      <c r="F9" s="110"/>
      <c r="G9" s="110"/>
      <c r="H9" s="110"/>
      <c r="I9" s="111"/>
      <c r="J9" s="112"/>
      <c r="K9" s="112"/>
      <c r="L9" s="103"/>
      <c r="M9" s="103"/>
      <c r="N9" s="103"/>
      <c r="O9" s="108"/>
      <c r="Q9" s="136"/>
    </row>
    <row r="10" spans="2:17" s="113" customFormat="1" ht="17.25" x14ac:dyDescent="0.15">
      <c r="B10" s="108"/>
      <c r="C10" s="114" t="s">
        <v>4</v>
      </c>
      <c r="D10" s="108"/>
      <c r="E10" s="108"/>
      <c r="F10" s="115"/>
      <c r="G10" s="115"/>
      <c r="H10" s="115"/>
      <c r="I10" s="115"/>
      <c r="J10" s="115"/>
      <c r="K10" s="112"/>
      <c r="L10" s="103"/>
      <c r="M10" s="103"/>
      <c r="N10" s="103"/>
      <c r="O10" s="108"/>
      <c r="Q10" s="136"/>
    </row>
    <row r="11" spans="2:17" s="113" customFormat="1" ht="4.5" customHeight="1" x14ac:dyDescent="0.15">
      <c r="B11" s="108"/>
      <c r="C11" s="109"/>
      <c r="D11" s="109"/>
      <c r="E11" s="110"/>
      <c r="F11" s="110"/>
      <c r="G11" s="110"/>
      <c r="H11" s="110"/>
      <c r="I11" s="111"/>
      <c r="J11" s="112"/>
      <c r="K11" s="112"/>
      <c r="L11" s="103"/>
      <c r="M11" s="103"/>
      <c r="N11" s="103"/>
      <c r="O11" s="108"/>
      <c r="Q11" s="136"/>
    </row>
    <row r="12" spans="2:17" s="113" customFormat="1" ht="4.5" customHeight="1" thickBot="1" x14ac:dyDescent="0.2">
      <c r="B12" s="108"/>
      <c r="C12" s="116"/>
      <c r="D12" s="116"/>
      <c r="E12" s="116"/>
      <c r="F12" s="117"/>
      <c r="G12" s="118"/>
      <c r="H12" s="119"/>
      <c r="I12" s="120"/>
      <c r="J12" s="121"/>
      <c r="K12" s="122"/>
      <c r="L12" s="122"/>
      <c r="M12" s="101"/>
      <c r="N12" s="101"/>
      <c r="O12" s="108"/>
      <c r="Q12" s="136"/>
    </row>
    <row r="13" spans="2:17" ht="14.25" customHeight="1" x14ac:dyDescent="0.15">
      <c r="B13" s="1"/>
      <c r="C13" s="434" t="s">
        <v>5</v>
      </c>
      <c r="D13" s="409" t="s">
        <v>6</v>
      </c>
      <c r="E13" s="411" t="s">
        <v>7</v>
      </c>
      <c r="F13" s="412"/>
      <c r="G13" s="412"/>
      <c r="H13" s="413"/>
      <c r="I13" s="425" t="s">
        <v>8</v>
      </c>
      <c r="J13" s="165" t="s">
        <v>132</v>
      </c>
      <c r="K13" s="427" t="s">
        <v>9</v>
      </c>
      <c r="L13" s="428"/>
      <c r="M13" s="429"/>
      <c r="N13" s="104"/>
      <c r="O13" s="16"/>
    </row>
    <row r="14" spans="2:17" ht="14.25" customHeight="1" thickBot="1" x14ac:dyDescent="0.2">
      <c r="B14" s="1"/>
      <c r="C14" s="435"/>
      <c r="D14" s="410"/>
      <c r="E14" s="414"/>
      <c r="F14" s="415"/>
      <c r="G14" s="415"/>
      <c r="H14" s="416"/>
      <c r="I14" s="426"/>
      <c r="J14" s="166" t="s">
        <v>143</v>
      </c>
      <c r="K14" s="162" t="s">
        <v>11</v>
      </c>
      <c r="L14" s="163" t="s">
        <v>12</v>
      </c>
      <c r="M14" s="164" t="s">
        <v>13</v>
      </c>
      <c r="N14" s="104"/>
      <c r="O14" s="16"/>
    </row>
    <row r="15" spans="2:17" ht="56.25" customHeight="1" x14ac:dyDescent="0.15">
      <c r="B15" s="1"/>
      <c r="C15" s="432" t="s">
        <v>14</v>
      </c>
      <c r="D15" s="417" t="s">
        <v>15</v>
      </c>
      <c r="E15" s="420" t="s">
        <v>16</v>
      </c>
      <c r="F15" s="422" t="s">
        <v>17</v>
      </c>
      <c r="G15" s="422"/>
      <c r="H15" s="422"/>
      <c r="I15" s="142" t="s">
        <v>18</v>
      </c>
      <c r="J15" s="19" t="s">
        <v>30</v>
      </c>
      <c r="K15" s="20"/>
      <c r="L15" s="21"/>
      <c r="M15" s="22"/>
      <c r="N15" s="105"/>
      <c r="O15" s="23" t="s">
        <v>20</v>
      </c>
      <c r="Q15" s="135" t="str">
        <f t="shared" ref="Q15:Q22" si="0">IF(K15="✔","○","×")</f>
        <v>×</v>
      </c>
    </row>
    <row r="16" spans="2:17" ht="56.25" customHeight="1" x14ac:dyDescent="0.15">
      <c r="B16" s="1"/>
      <c r="C16" s="432"/>
      <c r="D16" s="417"/>
      <c r="E16" s="421"/>
      <c r="F16" s="419" t="s">
        <v>21</v>
      </c>
      <c r="G16" s="419"/>
      <c r="H16" s="419"/>
      <c r="I16" s="143" t="s">
        <v>18</v>
      </c>
      <c r="J16" s="26" t="s">
        <v>30</v>
      </c>
      <c r="K16" s="27"/>
      <c r="L16" s="28"/>
      <c r="M16" s="29"/>
      <c r="N16" s="105"/>
      <c r="O16" s="1"/>
      <c r="Q16" s="135" t="str">
        <f t="shared" si="0"/>
        <v>×</v>
      </c>
    </row>
    <row r="17" spans="2:17" ht="56.25" customHeight="1" x14ac:dyDescent="0.15">
      <c r="B17" s="1"/>
      <c r="C17" s="432"/>
      <c r="D17" s="417"/>
      <c r="E17" s="421"/>
      <c r="F17" s="419" t="s">
        <v>22</v>
      </c>
      <c r="G17" s="419"/>
      <c r="H17" s="419"/>
      <c r="I17" s="143" t="s">
        <v>18</v>
      </c>
      <c r="J17" s="26" t="s">
        <v>30</v>
      </c>
      <c r="K17" s="27"/>
      <c r="L17" s="28"/>
      <c r="M17" s="29"/>
      <c r="N17" s="105"/>
      <c r="O17" s="1"/>
      <c r="Q17" s="135" t="str">
        <f t="shared" si="0"/>
        <v>×</v>
      </c>
    </row>
    <row r="18" spans="2:17" ht="56.25" customHeight="1" x14ac:dyDescent="0.15">
      <c r="B18" s="1"/>
      <c r="C18" s="432"/>
      <c r="D18" s="417"/>
      <c r="E18" s="421"/>
      <c r="F18" s="419" t="s">
        <v>25</v>
      </c>
      <c r="G18" s="419"/>
      <c r="H18" s="419"/>
      <c r="I18" s="143" t="s">
        <v>18</v>
      </c>
      <c r="J18" s="26" t="s">
        <v>30</v>
      </c>
      <c r="K18" s="27"/>
      <c r="L18" s="28"/>
      <c r="M18" s="29"/>
      <c r="N18" s="105"/>
      <c r="O18" s="1"/>
      <c r="Q18" s="135" t="str">
        <f t="shared" si="0"/>
        <v>×</v>
      </c>
    </row>
    <row r="19" spans="2:17" ht="56.25" customHeight="1" x14ac:dyDescent="0.15">
      <c r="B19" s="1"/>
      <c r="C19" s="432"/>
      <c r="D19" s="417"/>
      <c r="E19" s="421"/>
      <c r="F19" s="419" t="s">
        <v>26</v>
      </c>
      <c r="G19" s="419"/>
      <c r="H19" s="419"/>
      <c r="I19" s="143" t="s">
        <v>18</v>
      </c>
      <c r="J19" s="26" t="s">
        <v>30</v>
      </c>
      <c r="K19" s="27"/>
      <c r="L19" s="28"/>
      <c r="M19" s="29"/>
      <c r="N19" s="105"/>
      <c r="O19" s="1"/>
      <c r="Q19" s="135" t="str">
        <f t="shared" si="0"/>
        <v>×</v>
      </c>
    </row>
    <row r="20" spans="2:17" ht="56.25" customHeight="1" x14ac:dyDescent="0.15">
      <c r="B20" s="1"/>
      <c r="C20" s="432"/>
      <c r="D20" s="417"/>
      <c r="E20" s="421"/>
      <c r="F20" s="419" t="s">
        <v>27</v>
      </c>
      <c r="G20" s="419"/>
      <c r="H20" s="419"/>
      <c r="I20" s="143" t="s">
        <v>18</v>
      </c>
      <c r="J20" s="26" t="s">
        <v>30</v>
      </c>
      <c r="K20" s="27"/>
      <c r="L20" s="28"/>
      <c r="M20" s="29"/>
      <c r="N20" s="105"/>
      <c r="O20" s="1"/>
      <c r="Q20" s="135" t="str">
        <f t="shared" si="0"/>
        <v>×</v>
      </c>
    </row>
    <row r="21" spans="2:17" ht="56.25" customHeight="1" x14ac:dyDescent="0.15">
      <c r="B21" s="1"/>
      <c r="C21" s="432"/>
      <c r="D21" s="417"/>
      <c r="E21" s="421"/>
      <c r="F21" s="419" t="s">
        <v>28</v>
      </c>
      <c r="G21" s="419"/>
      <c r="H21" s="419"/>
      <c r="I21" s="143" t="s">
        <v>18</v>
      </c>
      <c r="J21" s="26" t="s">
        <v>30</v>
      </c>
      <c r="K21" s="27"/>
      <c r="L21" s="28"/>
      <c r="M21" s="29"/>
      <c r="N21" s="105"/>
      <c r="O21" s="1"/>
      <c r="Q21" s="135" t="str">
        <f t="shared" si="0"/>
        <v>×</v>
      </c>
    </row>
    <row r="22" spans="2:17" ht="56.25" customHeight="1" x14ac:dyDescent="0.15">
      <c r="B22" s="1"/>
      <c r="C22" s="432"/>
      <c r="D22" s="417"/>
      <c r="E22" s="421"/>
      <c r="F22" s="449" t="s">
        <v>29</v>
      </c>
      <c r="G22" s="419"/>
      <c r="H22" s="419"/>
      <c r="I22" s="143" t="s">
        <v>18</v>
      </c>
      <c r="J22" s="26" t="s">
        <v>30</v>
      </c>
      <c r="K22" s="27"/>
      <c r="L22" s="28"/>
      <c r="M22" s="29"/>
      <c r="N22" s="105"/>
      <c r="O22" s="1"/>
      <c r="Q22" s="135" t="str">
        <f t="shared" si="0"/>
        <v>×</v>
      </c>
    </row>
    <row r="23" spans="2:17" ht="52.5" customHeight="1" x14ac:dyDescent="0.15">
      <c r="B23" s="1"/>
      <c r="C23" s="432"/>
      <c r="D23" s="417"/>
      <c r="E23" s="421"/>
      <c r="F23" s="30"/>
      <c r="G23" s="419" t="s">
        <v>148</v>
      </c>
      <c r="H23" s="419"/>
      <c r="I23" s="143"/>
      <c r="J23" s="26" t="s">
        <v>30</v>
      </c>
      <c r="K23" s="27"/>
      <c r="L23" s="28"/>
      <c r="M23" s="29"/>
      <c r="N23" s="105"/>
      <c r="O23" s="1"/>
      <c r="Q23" s="135" t="str">
        <f>IF(COUNTIF(K23:L23,"✔")=1,"○","×")</f>
        <v>×</v>
      </c>
    </row>
    <row r="24" spans="2:17" ht="52.5" customHeight="1" x14ac:dyDescent="0.15">
      <c r="B24" s="1"/>
      <c r="C24" s="432"/>
      <c r="D24" s="417"/>
      <c r="E24" s="421"/>
      <c r="F24" s="31"/>
      <c r="G24" s="419" t="s">
        <v>149</v>
      </c>
      <c r="H24" s="419"/>
      <c r="I24" s="143"/>
      <c r="J24" s="26" t="s">
        <v>30</v>
      </c>
      <c r="K24" s="27"/>
      <c r="L24" s="28"/>
      <c r="M24" s="29"/>
      <c r="N24" s="105"/>
      <c r="O24" s="1"/>
      <c r="Q24" s="135" t="str">
        <f>IF(COUNTIF(K24:L24,"✔")=1,"○","×")</f>
        <v>×</v>
      </c>
    </row>
    <row r="25" spans="2:17" ht="56.25" customHeight="1" x14ac:dyDescent="0.15">
      <c r="B25" s="1"/>
      <c r="C25" s="432"/>
      <c r="D25" s="417"/>
      <c r="E25" s="421" t="s">
        <v>31</v>
      </c>
      <c r="F25" s="419" t="s">
        <v>32</v>
      </c>
      <c r="G25" s="419"/>
      <c r="H25" s="419"/>
      <c r="I25" s="143" t="s">
        <v>18</v>
      </c>
      <c r="J25" s="26" t="s">
        <v>30</v>
      </c>
      <c r="K25" s="27"/>
      <c r="L25" s="28"/>
      <c r="M25" s="29"/>
      <c r="N25" s="105"/>
      <c r="O25" s="1"/>
      <c r="Q25" s="135" t="str">
        <f>IF(K25="✔","○","×")</f>
        <v>×</v>
      </c>
    </row>
    <row r="26" spans="2:17" ht="56.25" customHeight="1" x14ac:dyDescent="0.15">
      <c r="B26" s="1"/>
      <c r="C26" s="432"/>
      <c r="D26" s="417"/>
      <c r="E26" s="421"/>
      <c r="F26" s="419" t="s">
        <v>33</v>
      </c>
      <c r="G26" s="419"/>
      <c r="H26" s="419"/>
      <c r="I26" s="143"/>
      <c r="J26" s="26"/>
      <c r="K26" s="155"/>
      <c r="L26" s="156"/>
      <c r="M26" s="29"/>
      <c r="N26" s="105"/>
      <c r="O26" s="1"/>
    </row>
    <row r="27" spans="2:17" ht="56.25" customHeight="1" x14ac:dyDescent="0.15">
      <c r="B27" s="1"/>
      <c r="C27" s="432"/>
      <c r="D27" s="417"/>
      <c r="E27" s="421"/>
      <c r="F27" s="419" t="s">
        <v>34</v>
      </c>
      <c r="G27" s="419"/>
      <c r="H27" s="419"/>
      <c r="I27" s="143"/>
      <c r="J27" s="26" t="s">
        <v>30</v>
      </c>
      <c r="K27" s="27"/>
      <c r="L27" s="28"/>
      <c r="M27" s="29"/>
      <c r="N27" s="105"/>
      <c r="O27" s="1"/>
      <c r="Q27" s="135" t="str">
        <f>IF(COUNTIF(K27:L27,"✔")=1,"○","×")</f>
        <v>×</v>
      </c>
    </row>
    <row r="28" spans="2:17" ht="56.25" customHeight="1" x14ac:dyDescent="0.15">
      <c r="B28" s="1"/>
      <c r="C28" s="432"/>
      <c r="D28" s="417"/>
      <c r="E28" s="421" t="s">
        <v>35</v>
      </c>
      <c r="F28" s="419" t="s">
        <v>36</v>
      </c>
      <c r="G28" s="419"/>
      <c r="H28" s="419"/>
      <c r="I28" s="143" t="s">
        <v>18</v>
      </c>
      <c r="J28" s="26" t="s">
        <v>30</v>
      </c>
      <c r="K28" s="27"/>
      <c r="L28" s="28"/>
      <c r="M28" s="29"/>
      <c r="N28" s="105"/>
      <c r="O28" s="1"/>
      <c r="Q28" s="135" t="str">
        <f>IF(K28="✔","○","×")</f>
        <v>×</v>
      </c>
    </row>
    <row r="29" spans="2:17" ht="80.25" customHeight="1" x14ac:dyDescent="0.15">
      <c r="B29" s="1"/>
      <c r="C29" s="432"/>
      <c r="D29" s="417"/>
      <c r="E29" s="421"/>
      <c r="F29" s="419" t="s">
        <v>37</v>
      </c>
      <c r="G29" s="419"/>
      <c r="H29" s="419"/>
      <c r="I29" s="143" t="s">
        <v>18</v>
      </c>
      <c r="J29" s="26" t="s">
        <v>30</v>
      </c>
      <c r="K29" s="27"/>
      <c r="L29" s="28"/>
      <c r="M29" s="29"/>
      <c r="N29" s="105"/>
      <c r="O29" s="1"/>
      <c r="Q29" s="135" t="str">
        <f>IF(K29="✔","○","×")</f>
        <v>×</v>
      </c>
    </row>
    <row r="30" spans="2:17" ht="56.25" customHeight="1" x14ac:dyDescent="0.15">
      <c r="B30" s="1"/>
      <c r="C30" s="432"/>
      <c r="D30" s="417"/>
      <c r="E30" s="125" t="s">
        <v>38</v>
      </c>
      <c r="F30" s="419" t="s">
        <v>39</v>
      </c>
      <c r="G30" s="419"/>
      <c r="H30" s="419"/>
      <c r="I30" s="143" t="s">
        <v>18</v>
      </c>
      <c r="J30" s="26" t="s">
        <v>30</v>
      </c>
      <c r="K30" s="27"/>
      <c r="L30" s="28"/>
      <c r="M30" s="29"/>
      <c r="N30" s="105"/>
      <c r="O30" s="1"/>
      <c r="Q30" s="135" t="str">
        <f>IF(K30="✔","○","×")</f>
        <v>×</v>
      </c>
    </row>
    <row r="31" spans="2:17" ht="56.25" customHeight="1" x14ac:dyDescent="0.15">
      <c r="B31" s="1"/>
      <c r="C31" s="432"/>
      <c r="D31" s="417"/>
      <c r="E31" s="125" t="s">
        <v>40</v>
      </c>
      <c r="F31" s="419" t="s">
        <v>41</v>
      </c>
      <c r="G31" s="419"/>
      <c r="H31" s="419"/>
      <c r="I31" s="143"/>
      <c r="J31" s="26" t="s">
        <v>30</v>
      </c>
      <c r="K31" s="27"/>
      <c r="L31" s="28"/>
      <c r="M31" s="29"/>
      <c r="N31" s="105"/>
      <c r="O31" s="1"/>
      <c r="Q31" s="135" t="str">
        <f>IF(COUNTIF(K31:L31,"✔")=1,"○","×")</f>
        <v>×</v>
      </c>
    </row>
    <row r="32" spans="2:17" ht="80.25" customHeight="1" thickBot="1" x14ac:dyDescent="0.2">
      <c r="B32" s="1"/>
      <c r="C32" s="433"/>
      <c r="D32" s="418"/>
      <c r="E32" s="35" t="s">
        <v>42</v>
      </c>
      <c r="F32" s="439" t="s">
        <v>43</v>
      </c>
      <c r="G32" s="439"/>
      <c r="H32" s="439"/>
      <c r="I32" s="144" t="s">
        <v>18</v>
      </c>
      <c r="J32" s="38" t="s">
        <v>30</v>
      </c>
      <c r="K32" s="39"/>
      <c r="L32" s="40"/>
      <c r="M32" s="41"/>
      <c r="N32" s="105"/>
      <c r="O32" s="1"/>
      <c r="Q32" s="135" t="str">
        <f>IF(K32="✔","○","×")</f>
        <v>×</v>
      </c>
    </row>
    <row r="33" spans="2:20" ht="15.75" customHeight="1" x14ac:dyDescent="0.15">
      <c r="B33" s="1"/>
      <c r="C33" s="441" t="s">
        <v>147</v>
      </c>
      <c r="D33" s="441"/>
      <c r="E33" s="441"/>
      <c r="F33" s="441"/>
      <c r="G33" s="441"/>
      <c r="H33" s="441"/>
      <c r="I33" s="441"/>
      <c r="J33" s="441"/>
      <c r="K33" s="441"/>
      <c r="L33" s="441"/>
      <c r="M33" s="441"/>
      <c r="N33" s="105"/>
      <c r="O33" s="1"/>
    </row>
    <row r="34" spans="2:20" x14ac:dyDescent="0.15">
      <c r="B34" s="1"/>
      <c r="C34" s="442"/>
      <c r="D34" s="442"/>
      <c r="E34" s="442"/>
      <c r="F34" s="442"/>
      <c r="G34" s="442"/>
      <c r="H34" s="442"/>
      <c r="I34" s="442"/>
      <c r="J34" s="442"/>
      <c r="K34" s="442"/>
      <c r="L34" s="442"/>
      <c r="M34" s="442"/>
      <c r="N34" s="105"/>
      <c r="O34" s="1"/>
    </row>
    <row r="35" spans="2:20" x14ac:dyDescent="0.15">
      <c r="B35" s="1"/>
      <c r="C35" s="1"/>
      <c r="D35" s="1"/>
      <c r="E35" s="1"/>
      <c r="F35" s="1"/>
      <c r="G35" s="1"/>
      <c r="H35" s="1"/>
      <c r="I35" s="141"/>
      <c r="J35" s="1"/>
      <c r="K35" s="1"/>
      <c r="L35" s="1"/>
      <c r="M35" s="3"/>
      <c r="N35" s="101"/>
      <c r="O35" s="1"/>
    </row>
    <row r="36" spans="2:20" x14ac:dyDescent="0.15">
      <c r="B36" s="1"/>
      <c r="C36" s="1"/>
      <c r="D36" s="1"/>
      <c r="E36" s="1"/>
      <c r="F36" s="1"/>
      <c r="G36" s="1"/>
      <c r="H36" s="1"/>
      <c r="I36" s="141"/>
      <c r="J36" s="1"/>
      <c r="K36" s="1"/>
      <c r="L36" s="1"/>
      <c r="M36" s="3"/>
      <c r="N36" s="101"/>
      <c r="O36" s="1"/>
    </row>
    <row r="37" spans="2:20" ht="24" x14ac:dyDescent="0.15">
      <c r="B37" s="1"/>
      <c r="C37" s="131" t="s">
        <v>44</v>
      </c>
      <c r="D37" s="132"/>
      <c r="E37" s="132"/>
      <c r="F37" s="132"/>
      <c r="G37" s="132"/>
      <c r="H37" s="132"/>
      <c r="I37" s="145"/>
      <c r="J37" s="132"/>
      <c r="K37" s="133"/>
      <c r="L37" s="133"/>
      <c r="M37" s="134"/>
      <c r="N37" s="101"/>
      <c r="O37" s="1"/>
    </row>
    <row r="38" spans="2:20" ht="11.25" customHeight="1" thickBot="1" x14ac:dyDescent="0.2">
      <c r="B38" s="1"/>
      <c r="C38" s="10"/>
      <c r="D38" s="10"/>
      <c r="E38" s="10"/>
      <c r="F38" s="11"/>
      <c r="G38" s="12"/>
      <c r="H38" s="13"/>
      <c r="I38" s="14"/>
      <c r="J38" s="15"/>
      <c r="K38" s="15"/>
      <c r="L38" s="15"/>
      <c r="M38" s="3"/>
      <c r="N38" s="101"/>
      <c r="O38" s="1"/>
    </row>
    <row r="39" spans="2:20" ht="14.25" customHeight="1" x14ac:dyDescent="0.15">
      <c r="B39" s="1"/>
      <c r="C39" s="434" t="s">
        <v>5</v>
      </c>
      <c r="D39" s="409" t="s">
        <v>6</v>
      </c>
      <c r="E39" s="411" t="s">
        <v>7</v>
      </c>
      <c r="F39" s="412"/>
      <c r="G39" s="412"/>
      <c r="H39" s="413"/>
      <c r="I39" s="425" t="s">
        <v>8</v>
      </c>
      <c r="J39" s="165" t="s">
        <v>132</v>
      </c>
      <c r="K39" s="427" t="s">
        <v>9</v>
      </c>
      <c r="L39" s="428"/>
      <c r="M39" s="429"/>
      <c r="N39" s="104"/>
      <c r="O39" s="16"/>
    </row>
    <row r="40" spans="2:20" ht="14.25" customHeight="1" thickBot="1" x14ac:dyDescent="0.2">
      <c r="B40" s="1"/>
      <c r="C40" s="447"/>
      <c r="D40" s="448"/>
      <c r="E40" s="414"/>
      <c r="F40" s="415"/>
      <c r="G40" s="415"/>
      <c r="H40" s="416"/>
      <c r="I40" s="440"/>
      <c r="J40" s="167" t="s">
        <v>143</v>
      </c>
      <c r="K40" s="168" t="s">
        <v>11</v>
      </c>
      <c r="L40" s="169" t="s">
        <v>12</v>
      </c>
      <c r="M40" s="170" t="s">
        <v>13</v>
      </c>
      <c r="N40" s="104"/>
      <c r="O40" s="16"/>
    </row>
    <row r="41" spans="2:20" ht="50.25" customHeight="1" x14ac:dyDescent="0.15">
      <c r="B41" s="1"/>
      <c r="C41" s="462" t="s">
        <v>47</v>
      </c>
      <c r="D41" s="452" t="s">
        <v>48</v>
      </c>
      <c r="E41" s="455" t="s">
        <v>16</v>
      </c>
      <c r="F41" s="457" t="s">
        <v>49</v>
      </c>
      <c r="G41" s="422"/>
      <c r="H41" s="422"/>
      <c r="I41" s="17"/>
      <c r="J41" s="42" t="s">
        <v>19</v>
      </c>
      <c r="K41" s="20"/>
      <c r="L41" s="21"/>
      <c r="M41" s="22"/>
      <c r="N41" s="105"/>
      <c r="O41" s="1"/>
      <c r="Q41" s="135" t="str">
        <f>IF(COUNTIF(K41:L41,"✔")=1,"○","×")</f>
        <v>×</v>
      </c>
    </row>
    <row r="42" spans="2:20" ht="50.25" customHeight="1" x14ac:dyDescent="0.15">
      <c r="B42" s="1"/>
      <c r="C42" s="463"/>
      <c r="D42" s="453"/>
      <c r="E42" s="456"/>
      <c r="F42" s="458" t="s">
        <v>50</v>
      </c>
      <c r="G42" s="419" t="s">
        <v>186</v>
      </c>
      <c r="H42" s="419"/>
      <c r="I42" s="24"/>
      <c r="J42" s="43"/>
      <c r="K42" s="155"/>
      <c r="L42" s="156"/>
      <c r="M42" s="153"/>
      <c r="N42" s="105"/>
      <c r="O42" s="1"/>
      <c r="R42" s="150"/>
      <c r="S42" s="100"/>
    </row>
    <row r="43" spans="2:20" ht="50.25" customHeight="1" x14ac:dyDescent="0.15">
      <c r="B43" s="1"/>
      <c r="C43" s="463"/>
      <c r="D43" s="453"/>
      <c r="E43" s="456"/>
      <c r="F43" s="459"/>
      <c r="G43" s="419" t="s">
        <v>187</v>
      </c>
      <c r="H43" s="419"/>
      <c r="I43" s="24"/>
      <c r="J43" s="43"/>
      <c r="K43" s="155"/>
      <c r="L43" s="156"/>
      <c r="M43" s="153"/>
      <c r="N43" s="105"/>
      <c r="O43" s="1"/>
      <c r="R43" s="137" t="s">
        <v>137</v>
      </c>
      <c r="S43" s="138">
        <f>COUNTIF(K50:K62,"✔")</f>
        <v>0</v>
      </c>
    </row>
    <row r="44" spans="2:20" ht="50.25" customHeight="1" x14ac:dyDescent="0.15">
      <c r="B44" s="1"/>
      <c r="C44" s="463"/>
      <c r="D44" s="453"/>
      <c r="E44" s="456"/>
      <c r="F44" s="459"/>
      <c r="G44" s="419" t="s">
        <v>173</v>
      </c>
      <c r="H44" s="419"/>
      <c r="I44" s="24"/>
      <c r="J44" s="43"/>
      <c r="K44" s="155"/>
      <c r="L44" s="156"/>
      <c r="M44" s="153"/>
      <c r="N44" s="105"/>
      <c r="O44" s="1"/>
      <c r="R44" s="150"/>
      <c r="S44" s="100"/>
      <c r="T44" s="100"/>
    </row>
    <row r="45" spans="2:20" ht="50.25" customHeight="1" x14ac:dyDescent="0.15">
      <c r="B45" s="1"/>
      <c r="C45" s="463"/>
      <c r="D45" s="453"/>
      <c r="E45" s="456"/>
      <c r="F45" s="459"/>
      <c r="G45" s="419" t="s">
        <v>188</v>
      </c>
      <c r="H45" s="419"/>
      <c r="I45" s="24"/>
      <c r="J45" s="43"/>
      <c r="K45" s="155"/>
      <c r="L45" s="156"/>
      <c r="M45" s="153"/>
      <c r="N45" s="105"/>
      <c r="O45" s="1"/>
    </row>
    <row r="46" spans="2:20" ht="50.25" customHeight="1" x14ac:dyDescent="0.15">
      <c r="B46" s="1"/>
      <c r="C46" s="463"/>
      <c r="D46" s="453"/>
      <c r="E46" s="456"/>
      <c r="F46" s="459"/>
      <c r="G46" s="419" t="s">
        <v>189</v>
      </c>
      <c r="H46" s="419"/>
      <c r="I46" s="24"/>
      <c r="J46" s="43"/>
      <c r="K46" s="155"/>
      <c r="L46" s="156"/>
      <c r="M46" s="153"/>
      <c r="N46" s="105"/>
      <c r="O46" s="1"/>
    </row>
    <row r="47" spans="2:20" ht="50.25" customHeight="1" x14ac:dyDescent="0.15">
      <c r="B47" s="1"/>
      <c r="C47" s="463"/>
      <c r="D47" s="453"/>
      <c r="E47" s="456"/>
      <c r="F47" s="459"/>
      <c r="G47" s="419" t="s">
        <v>176</v>
      </c>
      <c r="H47" s="419"/>
      <c r="I47" s="24"/>
      <c r="J47" s="43"/>
      <c r="K47" s="155"/>
      <c r="L47" s="156"/>
      <c r="M47" s="153"/>
      <c r="N47" s="105"/>
      <c r="O47" s="1"/>
    </row>
    <row r="48" spans="2:20" ht="50.25" customHeight="1" x14ac:dyDescent="0.15">
      <c r="B48" s="1"/>
      <c r="C48" s="463"/>
      <c r="D48" s="453"/>
      <c r="E48" s="456"/>
      <c r="F48" s="459"/>
      <c r="G48" s="419" t="s">
        <v>190</v>
      </c>
      <c r="H48" s="419"/>
      <c r="I48" s="24"/>
      <c r="J48" s="43"/>
      <c r="K48" s="155"/>
      <c r="L48" s="156"/>
      <c r="M48" s="153"/>
      <c r="N48" s="105"/>
      <c r="O48" s="1"/>
    </row>
    <row r="49" spans="2:17" ht="50.25" customHeight="1" x14ac:dyDescent="0.15">
      <c r="B49" s="1"/>
      <c r="C49" s="463"/>
      <c r="D49" s="453"/>
      <c r="E49" s="456"/>
      <c r="F49" s="460"/>
      <c r="G49" s="449" t="s">
        <v>157</v>
      </c>
      <c r="H49" s="449"/>
      <c r="I49" s="44"/>
      <c r="J49" s="45"/>
      <c r="K49" s="178"/>
      <c r="L49" s="179"/>
      <c r="M49" s="180"/>
      <c r="N49" s="105"/>
      <c r="O49" s="1"/>
    </row>
    <row r="50" spans="2:17" ht="50.25" customHeight="1" x14ac:dyDescent="0.15">
      <c r="B50" s="1"/>
      <c r="C50" s="463"/>
      <c r="D50" s="453"/>
      <c r="E50" s="456"/>
      <c r="F50" s="461" t="s">
        <v>51</v>
      </c>
      <c r="G50" s="465" t="s">
        <v>191</v>
      </c>
      <c r="H50" s="465"/>
      <c r="I50" s="49"/>
      <c r="J50" s="50" t="s">
        <v>30</v>
      </c>
      <c r="K50" s="51"/>
      <c r="L50" s="52"/>
      <c r="M50" s="53"/>
      <c r="N50" s="105"/>
      <c r="O50" s="1"/>
      <c r="Q50" s="135" t="str">
        <f>IF(((K41="✔")*(COUNTIF(K50:M50,"✔")=0)),"×","○")</f>
        <v>○</v>
      </c>
    </row>
    <row r="51" spans="2:17" ht="50.25" customHeight="1" x14ac:dyDescent="0.15">
      <c r="B51" s="1"/>
      <c r="C51" s="463"/>
      <c r="D51" s="453"/>
      <c r="E51" s="456"/>
      <c r="F51" s="459"/>
      <c r="G51" s="419" t="s">
        <v>192</v>
      </c>
      <c r="H51" s="419"/>
      <c r="I51" s="24"/>
      <c r="J51" s="43" t="s">
        <v>30</v>
      </c>
      <c r="K51" s="27"/>
      <c r="L51" s="28"/>
      <c r="M51" s="33"/>
      <c r="N51" s="105"/>
      <c r="O51" s="1"/>
      <c r="Q51" s="135" t="str">
        <f>IF(((K41="✔")*(COUNTIF(K51:M51,"✔")=0)),"×","○")</f>
        <v>○</v>
      </c>
    </row>
    <row r="52" spans="2:17" ht="50.25" customHeight="1" x14ac:dyDescent="0.15">
      <c r="B52" s="1"/>
      <c r="C52" s="463"/>
      <c r="D52" s="453"/>
      <c r="E52" s="456"/>
      <c r="F52" s="459"/>
      <c r="G52" s="419" t="s">
        <v>180</v>
      </c>
      <c r="H52" s="419"/>
      <c r="I52" s="24"/>
      <c r="J52" s="43" t="s">
        <v>30</v>
      </c>
      <c r="K52" s="27"/>
      <c r="L52" s="28"/>
      <c r="M52" s="33"/>
      <c r="N52" s="105"/>
      <c r="O52" s="1"/>
      <c r="Q52" s="135" t="str">
        <f>IF(((K41="✔")*(COUNTIF(K52:M52,"✔")=0)),"×","○")</f>
        <v>○</v>
      </c>
    </row>
    <row r="53" spans="2:17" ht="50.25" customHeight="1" x14ac:dyDescent="0.15">
      <c r="B53" s="1"/>
      <c r="C53" s="463"/>
      <c r="D53" s="453"/>
      <c r="E53" s="456"/>
      <c r="F53" s="459"/>
      <c r="G53" s="419" t="s">
        <v>161</v>
      </c>
      <c r="H53" s="419"/>
      <c r="I53" s="24"/>
      <c r="J53" s="43" t="s">
        <v>30</v>
      </c>
      <c r="K53" s="27"/>
      <c r="L53" s="28"/>
      <c r="M53" s="33"/>
      <c r="N53" s="105"/>
      <c r="O53" s="1"/>
      <c r="Q53" s="135" t="str">
        <f>IF(((K41="✔")*(COUNTIF(K53:M53,"✔")=0)),"×","○")</f>
        <v>○</v>
      </c>
    </row>
    <row r="54" spans="2:17" ht="50.25" customHeight="1" x14ac:dyDescent="0.15">
      <c r="B54" s="1"/>
      <c r="C54" s="463"/>
      <c r="D54" s="453"/>
      <c r="E54" s="456"/>
      <c r="F54" s="459"/>
      <c r="G54" s="419" t="s">
        <v>193</v>
      </c>
      <c r="H54" s="419"/>
      <c r="I54" s="24"/>
      <c r="J54" s="43" t="s">
        <v>30</v>
      </c>
      <c r="K54" s="27"/>
      <c r="L54" s="28"/>
      <c r="M54" s="33"/>
      <c r="N54" s="105"/>
      <c r="O54" s="1"/>
      <c r="Q54" s="135" t="str">
        <f>IF(((K41="✔")*(COUNTIF(K54:M54,"✔")=0)),"×","○")</f>
        <v>○</v>
      </c>
    </row>
    <row r="55" spans="2:17" ht="50.25" customHeight="1" x14ac:dyDescent="0.15">
      <c r="B55" s="1"/>
      <c r="C55" s="463"/>
      <c r="D55" s="453"/>
      <c r="E55" s="456"/>
      <c r="F55" s="459"/>
      <c r="G55" s="419" t="s">
        <v>194</v>
      </c>
      <c r="H55" s="419"/>
      <c r="I55" s="24"/>
      <c r="J55" s="43" t="s">
        <v>30</v>
      </c>
      <c r="K55" s="27"/>
      <c r="L55" s="28"/>
      <c r="M55" s="33"/>
      <c r="N55" s="105"/>
      <c r="O55" s="1"/>
      <c r="Q55" s="135" t="str">
        <f>IF(((K41="✔")*(COUNTIF(K55:M55,"✔")=0)),"×","○")</f>
        <v>○</v>
      </c>
    </row>
    <row r="56" spans="2:17" ht="50.25" customHeight="1" x14ac:dyDescent="0.15">
      <c r="B56" s="1"/>
      <c r="C56" s="463"/>
      <c r="D56" s="453"/>
      <c r="E56" s="456"/>
      <c r="F56" s="459"/>
      <c r="G56" s="419" t="s">
        <v>164</v>
      </c>
      <c r="H56" s="419"/>
      <c r="I56" s="24"/>
      <c r="J56" s="43" t="s">
        <v>30</v>
      </c>
      <c r="K56" s="27"/>
      <c r="L56" s="28"/>
      <c r="M56" s="33"/>
      <c r="N56" s="105"/>
      <c r="O56" s="1"/>
      <c r="Q56" s="135" t="str">
        <f>IF(((K41="✔")*(COUNTIF(K56:M56,"✔")=0)),"×","○")</f>
        <v>○</v>
      </c>
    </row>
    <row r="57" spans="2:17" ht="50.25" customHeight="1" x14ac:dyDescent="0.15">
      <c r="B57" s="1"/>
      <c r="C57" s="463"/>
      <c r="D57" s="453"/>
      <c r="E57" s="456"/>
      <c r="F57" s="459"/>
      <c r="G57" s="450" t="s">
        <v>165</v>
      </c>
      <c r="H57" s="451"/>
      <c r="I57" s="24"/>
      <c r="J57" s="43" t="s">
        <v>30</v>
      </c>
      <c r="K57" s="27"/>
      <c r="L57" s="28"/>
      <c r="M57" s="33"/>
      <c r="N57" s="105"/>
      <c r="O57" s="1"/>
      <c r="Q57" s="135" t="str">
        <f>IF(((K41="✔")*(COUNTIF(K57:M57,"✔")=0)),"×","○")</f>
        <v>○</v>
      </c>
    </row>
    <row r="58" spans="2:17" ht="50.25" customHeight="1" x14ac:dyDescent="0.15">
      <c r="B58" s="1"/>
      <c r="C58" s="463"/>
      <c r="D58" s="453"/>
      <c r="E58" s="456"/>
      <c r="F58" s="459"/>
      <c r="G58" s="419" t="s">
        <v>183</v>
      </c>
      <c r="H58" s="419"/>
      <c r="I58" s="24"/>
      <c r="J58" s="43" t="s">
        <v>30</v>
      </c>
      <c r="K58" s="27"/>
      <c r="L58" s="28"/>
      <c r="M58" s="33"/>
      <c r="N58" s="105"/>
      <c r="O58" s="1"/>
      <c r="Q58" s="135" t="str">
        <f>IF(((K41="✔")*(COUNTIF(K58:M58,"✔")=0)),"×","○")</f>
        <v>○</v>
      </c>
    </row>
    <row r="59" spans="2:17" ht="50.25" customHeight="1" x14ac:dyDescent="0.15">
      <c r="B59" s="1"/>
      <c r="C59" s="463"/>
      <c r="D59" s="453"/>
      <c r="E59" s="456"/>
      <c r="F59" s="459"/>
      <c r="G59" s="419" t="s">
        <v>167</v>
      </c>
      <c r="H59" s="419"/>
      <c r="I59" s="24"/>
      <c r="J59" s="43" t="s">
        <v>30</v>
      </c>
      <c r="K59" s="27"/>
      <c r="L59" s="28"/>
      <c r="M59" s="33"/>
      <c r="N59" s="105"/>
      <c r="O59" s="1"/>
      <c r="Q59" s="135" t="str">
        <f>IF(((K41="✔")*(COUNTIF(K59:M59,"✔")=0)),"×","○")</f>
        <v>○</v>
      </c>
    </row>
    <row r="60" spans="2:17" ht="50.25" customHeight="1" x14ac:dyDescent="0.15">
      <c r="B60" s="1"/>
      <c r="C60" s="463"/>
      <c r="D60" s="453"/>
      <c r="E60" s="456"/>
      <c r="F60" s="459"/>
      <c r="G60" s="419" t="s">
        <v>195</v>
      </c>
      <c r="H60" s="419"/>
      <c r="I60" s="24"/>
      <c r="J60" s="43" t="s">
        <v>30</v>
      </c>
      <c r="K60" s="27"/>
      <c r="L60" s="28"/>
      <c r="M60" s="33"/>
      <c r="N60" s="105"/>
      <c r="O60" s="1"/>
      <c r="Q60" s="135" t="str">
        <f>IF(((K41="✔")*(COUNTIF(K60:M60,"✔")=0)),"×","○")</f>
        <v>○</v>
      </c>
    </row>
    <row r="61" spans="2:17" ht="50.25" customHeight="1" x14ac:dyDescent="0.15">
      <c r="B61" s="1"/>
      <c r="C61" s="463"/>
      <c r="D61" s="453"/>
      <c r="E61" s="456"/>
      <c r="F61" s="459"/>
      <c r="G61" s="419" t="s">
        <v>169</v>
      </c>
      <c r="H61" s="419"/>
      <c r="I61" s="24"/>
      <c r="J61" s="43" t="s">
        <v>30</v>
      </c>
      <c r="K61" s="27"/>
      <c r="L61" s="28"/>
      <c r="M61" s="33"/>
      <c r="N61" s="105"/>
      <c r="O61" s="1"/>
      <c r="Q61" s="135" t="str">
        <f>IF(((K41="✔")*(COUNTIF(K61:M61,"✔")=0)),"×","○")</f>
        <v>○</v>
      </c>
    </row>
    <row r="62" spans="2:17" ht="50.25" customHeight="1" x14ac:dyDescent="0.15">
      <c r="B62" s="1"/>
      <c r="C62" s="463"/>
      <c r="D62" s="453"/>
      <c r="E62" s="456"/>
      <c r="F62" s="459"/>
      <c r="G62" s="419" t="s">
        <v>170</v>
      </c>
      <c r="H62" s="419"/>
      <c r="I62" s="24"/>
      <c r="J62" s="43" t="s">
        <v>30</v>
      </c>
      <c r="K62" s="27"/>
      <c r="L62" s="28"/>
      <c r="M62" s="33"/>
      <c r="N62" s="105"/>
      <c r="O62" s="1"/>
      <c r="Q62" s="135" t="str">
        <f>IF(((K41="✔")*(COUNTIF(K62:M62,"✔")=0)),"×","○")</f>
        <v>○</v>
      </c>
    </row>
    <row r="63" spans="2:17" ht="50.25" customHeight="1" x14ac:dyDescent="0.15">
      <c r="B63" s="1"/>
      <c r="C63" s="463"/>
      <c r="D63" s="453"/>
      <c r="E63" s="128" t="s">
        <v>31</v>
      </c>
      <c r="F63" s="474" t="s">
        <v>52</v>
      </c>
      <c r="G63" s="474"/>
      <c r="H63" s="474"/>
      <c r="I63" s="54"/>
      <c r="J63" s="56" t="s">
        <v>30</v>
      </c>
      <c r="K63" s="27"/>
      <c r="L63" s="28"/>
      <c r="M63" s="33"/>
      <c r="N63" s="105"/>
      <c r="O63" s="1"/>
      <c r="Q63" s="135" t="str">
        <f>IF(((K41="✔")*(COUNTIF(K63:M63,"✔")=0)),"×","○")</f>
        <v>○</v>
      </c>
    </row>
    <row r="64" spans="2:17" ht="50.25" customHeight="1" x14ac:dyDescent="0.15">
      <c r="B64" s="1"/>
      <c r="C64" s="463"/>
      <c r="D64" s="453"/>
      <c r="E64" s="127" t="s">
        <v>35</v>
      </c>
      <c r="F64" s="419" t="s">
        <v>53</v>
      </c>
      <c r="G64" s="419"/>
      <c r="H64" s="419"/>
      <c r="I64" s="24"/>
      <c r="J64" s="43" t="s">
        <v>30</v>
      </c>
      <c r="K64" s="27"/>
      <c r="L64" s="28"/>
      <c r="M64" s="29"/>
      <c r="N64" s="105"/>
      <c r="O64" s="1"/>
      <c r="Q64" s="135" t="str">
        <f>IF(COUNTIF(K64:L64,"✔")=1,"○","×")</f>
        <v>×</v>
      </c>
    </row>
    <row r="65" spans="2:19" ht="50.25" customHeight="1" thickBot="1" x14ac:dyDescent="0.2">
      <c r="B65" s="1"/>
      <c r="C65" s="464"/>
      <c r="D65" s="454"/>
      <c r="E65" s="130" t="s">
        <v>38</v>
      </c>
      <c r="F65" s="439" t="s">
        <v>54</v>
      </c>
      <c r="G65" s="439"/>
      <c r="H65" s="439"/>
      <c r="I65" s="36"/>
      <c r="J65" s="57" t="s">
        <v>30</v>
      </c>
      <c r="K65" s="39"/>
      <c r="L65" s="40"/>
      <c r="M65" s="41"/>
      <c r="N65" s="105"/>
      <c r="O65" s="1"/>
      <c r="Q65" s="135" t="str">
        <f>IF(COUNTIF(K65:L65,"✔")=1,"○","×")</f>
        <v>×</v>
      </c>
    </row>
    <row r="66" spans="2:19" ht="15.75" customHeight="1" x14ac:dyDescent="0.15">
      <c r="B66" s="1"/>
      <c r="C66" s="441" t="str">
        <f>C33</f>
        <v xml:space="preserve"> ● … 「連携の形態」のうち、各「医療・介護連携のポイント」が該当するもの
 ★ … 各ポイントのうち、都のあり方指針に基づき遵守が必要なもの</v>
      </c>
      <c r="D66" s="441"/>
      <c r="E66" s="441"/>
      <c r="F66" s="441"/>
      <c r="G66" s="441"/>
      <c r="H66" s="441"/>
      <c r="I66" s="441"/>
      <c r="J66" s="441"/>
      <c r="K66" s="441"/>
      <c r="L66" s="441"/>
      <c r="M66" s="441"/>
      <c r="N66" s="105"/>
      <c r="O66" s="1"/>
    </row>
    <row r="67" spans="2:19" x14ac:dyDescent="0.15">
      <c r="B67" s="1"/>
      <c r="C67" s="442"/>
      <c r="D67" s="442"/>
      <c r="E67" s="442"/>
      <c r="F67" s="442"/>
      <c r="G67" s="442"/>
      <c r="H67" s="442"/>
      <c r="I67" s="442"/>
      <c r="J67" s="442"/>
      <c r="K67" s="442"/>
      <c r="L67" s="442"/>
      <c r="M67" s="442"/>
      <c r="N67" s="105"/>
      <c r="O67" s="1"/>
    </row>
    <row r="68" spans="2:19" ht="14.25" customHeight="1" x14ac:dyDescent="0.15">
      <c r="B68" s="1"/>
      <c r="C68" s="1"/>
      <c r="D68" s="1"/>
      <c r="E68" s="1"/>
      <c r="F68" s="1"/>
      <c r="G68" s="1"/>
      <c r="H68" s="1"/>
      <c r="I68" s="141"/>
      <c r="J68" s="1"/>
      <c r="K68" s="1"/>
      <c r="L68" s="1"/>
      <c r="M68" s="3"/>
      <c r="N68" s="101"/>
      <c r="O68" s="1"/>
    </row>
    <row r="69" spans="2:19" ht="14.25" customHeight="1" x14ac:dyDescent="0.15">
      <c r="B69" s="1"/>
      <c r="C69" s="1"/>
      <c r="D69" s="1"/>
      <c r="E69" s="1"/>
      <c r="F69" s="1"/>
      <c r="G69" s="1"/>
      <c r="H69" s="1"/>
      <c r="I69" s="141"/>
      <c r="J69" s="1"/>
      <c r="K69" s="1"/>
      <c r="L69" s="1"/>
      <c r="M69" s="3"/>
      <c r="N69" s="101"/>
      <c r="O69" s="1"/>
    </row>
    <row r="70" spans="2:19" ht="24" customHeight="1" x14ac:dyDescent="0.15">
      <c r="B70" s="1"/>
      <c r="C70" s="446" t="s">
        <v>55</v>
      </c>
      <c r="D70" s="446"/>
      <c r="E70" s="446"/>
      <c r="F70" s="446"/>
      <c r="G70" s="446"/>
      <c r="H70" s="446"/>
      <c r="I70" s="446"/>
      <c r="J70" s="446"/>
      <c r="K70" s="446"/>
      <c r="L70" s="446"/>
      <c r="M70" s="446"/>
      <c r="N70" s="101"/>
      <c r="O70" s="1"/>
    </row>
    <row r="71" spans="2:19" ht="11.25" customHeight="1" thickBot="1" x14ac:dyDescent="0.2">
      <c r="B71" s="1"/>
      <c r="C71" s="10"/>
      <c r="D71" s="10"/>
      <c r="E71" s="10"/>
      <c r="F71" s="11"/>
      <c r="G71" s="12"/>
      <c r="H71" s="13"/>
      <c r="I71" s="14"/>
      <c r="J71" s="15"/>
      <c r="K71" s="15"/>
      <c r="L71" s="15"/>
      <c r="M71" s="3"/>
      <c r="N71" s="101"/>
      <c r="O71" s="1"/>
    </row>
    <row r="72" spans="2:19" ht="14.25" customHeight="1" x14ac:dyDescent="0.15">
      <c r="B72" s="1"/>
      <c r="C72" s="434" t="s">
        <v>5</v>
      </c>
      <c r="D72" s="409" t="s">
        <v>6</v>
      </c>
      <c r="E72" s="411" t="s">
        <v>7</v>
      </c>
      <c r="F72" s="412"/>
      <c r="G72" s="412"/>
      <c r="H72" s="413"/>
      <c r="I72" s="425" t="s">
        <v>8</v>
      </c>
      <c r="J72" s="171" t="s">
        <v>139</v>
      </c>
      <c r="K72" s="427" t="s">
        <v>9</v>
      </c>
      <c r="L72" s="428"/>
      <c r="M72" s="429"/>
      <c r="N72" s="104"/>
      <c r="O72" s="16"/>
    </row>
    <row r="73" spans="2:19" ht="14.25" customHeight="1" thickBot="1" x14ac:dyDescent="0.2">
      <c r="B73" s="1"/>
      <c r="C73" s="447"/>
      <c r="D73" s="448"/>
      <c r="E73" s="414"/>
      <c r="F73" s="415"/>
      <c r="G73" s="415"/>
      <c r="H73" s="416"/>
      <c r="I73" s="440"/>
      <c r="J73" s="172" t="s">
        <v>143</v>
      </c>
      <c r="K73" s="162" t="s">
        <v>11</v>
      </c>
      <c r="L73" s="163" t="s">
        <v>12</v>
      </c>
      <c r="M73" s="164" t="s">
        <v>13</v>
      </c>
      <c r="N73" s="104"/>
      <c r="O73" s="16"/>
    </row>
    <row r="74" spans="2:19" ht="63" customHeight="1" x14ac:dyDescent="0.15">
      <c r="B74" s="1"/>
      <c r="C74" s="491" t="s">
        <v>56</v>
      </c>
      <c r="D74" s="452" t="s">
        <v>57</v>
      </c>
      <c r="E74" s="455" t="s">
        <v>16</v>
      </c>
      <c r="F74" s="466" t="s">
        <v>58</v>
      </c>
      <c r="G74" s="467"/>
      <c r="H74" s="468"/>
      <c r="I74" s="146" t="s">
        <v>18</v>
      </c>
      <c r="J74" s="58" t="s">
        <v>19</v>
      </c>
      <c r="K74" s="59"/>
      <c r="L74" s="21"/>
      <c r="M74" s="22"/>
      <c r="N74" s="105"/>
      <c r="O74" s="1"/>
      <c r="Q74" s="135" t="str">
        <f>IF(K74="✔","○","×")</f>
        <v>×</v>
      </c>
    </row>
    <row r="75" spans="2:19" ht="63" customHeight="1" x14ac:dyDescent="0.15">
      <c r="B75" s="1"/>
      <c r="C75" s="492"/>
      <c r="D75" s="453"/>
      <c r="E75" s="456"/>
      <c r="F75" s="483" t="s">
        <v>50</v>
      </c>
      <c r="G75" s="419" t="s">
        <v>59</v>
      </c>
      <c r="H75" s="419"/>
      <c r="I75" s="24"/>
      <c r="J75" s="26"/>
      <c r="K75" s="60"/>
      <c r="L75" s="28"/>
      <c r="M75" s="61"/>
      <c r="N75" s="105"/>
      <c r="O75" s="1"/>
      <c r="R75" s="150"/>
      <c r="S75" s="100"/>
    </row>
    <row r="76" spans="2:19" ht="63" customHeight="1" x14ac:dyDescent="0.15">
      <c r="B76" s="1"/>
      <c r="C76" s="492"/>
      <c r="D76" s="453"/>
      <c r="E76" s="456"/>
      <c r="F76" s="470"/>
      <c r="G76" s="419" t="s">
        <v>60</v>
      </c>
      <c r="H76" s="419"/>
      <c r="I76" s="24"/>
      <c r="J76" s="26"/>
      <c r="K76" s="60"/>
      <c r="L76" s="28"/>
      <c r="M76" s="61"/>
      <c r="N76" s="105"/>
      <c r="O76" s="1"/>
    </row>
    <row r="77" spans="2:19" ht="63" customHeight="1" x14ac:dyDescent="0.15">
      <c r="B77" s="1"/>
      <c r="C77" s="493"/>
      <c r="D77" s="453"/>
      <c r="E77" s="456"/>
      <c r="F77" s="470"/>
      <c r="G77" s="419" t="s">
        <v>61</v>
      </c>
      <c r="H77" s="419"/>
      <c r="I77" s="24"/>
      <c r="J77" s="26"/>
      <c r="K77" s="60"/>
      <c r="L77" s="28"/>
      <c r="M77" s="61"/>
      <c r="N77" s="105"/>
      <c r="O77" s="1"/>
    </row>
    <row r="78" spans="2:19" ht="63" customHeight="1" x14ac:dyDescent="0.15">
      <c r="B78" s="1"/>
      <c r="C78" s="493"/>
      <c r="D78" s="453"/>
      <c r="E78" s="456"/>
      <c r="F78" s="470"/>
      <c r="G78" s="419" t="s">
        <v>62</v>
      </c>
      <c r="H78" s="419"/>
      <c r="I78" s="24"/>
      <c r="J78" s="26"/>
      <c r="K78" s="60"/>
      <c r="L78" s="28"/>
      <c r="M78" s="61"/>
      <c r="N78" s="105"/>
      <c r="O78" s="1"/>
    </row>
    <row r="79" spans="2:19" ht="63" customHeight="1" x14ac:dyDescent="0.15">
      <c r="B79" s="1"/>
      <c r="C79" s="493"/>
      <c r="D79" s="453"/>
      <c r="E79" s="456"/>
      <c r="F79" s="497"/>
      <c r="G79" s="482" t="s">
        <v>63</v>
      </c>
      <c r="H79" s="482"/>
      <c r="I79" s="62"/>
      <c r="J79" s="63"/>
      <c r="K79" s="64"/>
      <c r="L79" s="47"/>
      <c r="M79" s="65"/>
      <c r="N79" s="105"/>
      <c r="O79" s="1"/>
    </row>
    <row r="80" spans="2:19" ht="63" customHeight="1" x14ac:dyDescent="0.15">
      <c r="B80" s="1"/>
      <c r="C80" s="493"/>
      <c r="D80" s="453"/>
      <c r="E80" s="456"/>
      <c r="F80" s="483" t="s">
        <v>51</v>
      </c>
      <c r="G80" s="474" t="s">
        <v>64</v>
      </c>
      <c r="H80" s="474"/>
      <c r="I80" s="54"/>
      <c r="J80" s="66" t="s">
        <v>19</v>
      </c>
      <c r="K80" s="67"/>
      <c r="L80" s="52"/>
      <c r="M80" s="68"/>
      <c r="N80" s="105"/>
      <c r="O80" s="1"/>
      <c r="Q80" s="135" t="str">
        <f>IF(((K74="✔")*(COUNTIF(K80:M80,"✔")=0)),"×","○")</f>
        <v>○</v>
      </c>
      <c r="R80" s="137" t="s">
        <v>135</v>
      </c>
      <c r="S80" s="138" t="str">
        <f>IF(COUNTIF(K80:K82,"✔")&gt;=1,"OK","NG")</f>
        <v>NG</v>
      </c>
    </row>
    <row r="81" spans="2:17" ht="63" customHeight="1" x14ac:dyDescent="0.15">
      <c r="B81" s="1"/>
      <c r="C81" s="493"/>
      <c r="D81" s="453"/>
      <c r="E81" s="456"/>
      <c r="F81" s="470"/>
      <c r="G81" s="419" t="s">
        <v>65</v>
      </c>
      <c r="H81" s="419"/>
      <c r="I81" s="24"/>
      <c r="J81" s="26" t="s">
        <v>19</v>
      </c>
      <c r="K81" s="60"/>
      <c r="L81" s="28"/>
      <c r="M81" s="61"/>
      <c r="N81" s="105"/>
      <c r="O81" s="1"/>
      <c r="Q81" s="135" t="str">
        <f>IF(((K74="✔")*(COUNTIF(K81:M81,"✔")=0)),"×","○")</f>
        <v>○</v>
      </c>
    </row>
    <row r="82" spans="2:17" ht="63" customHeight="1" x14ac:dyDescent="0.15">
      <c r="B82" s="1"/>
      <c r="C82" s="493"/>
      <c r="D82" s="453"/>
      <c r="E82" s="456"/>
      <c r="F82" s="470"/>
      <c r="G82" s="419" t="s">
        <v>66</v>
      </c>
      <c r="H82" s="419"/>
      <c r="I82" s="24"/>
      <c r="J82" s="26" t="s">
        <v>19</v>
      </c>
      <c r="K82" s="60"/>
      <c r="L82" s="28"/>
      <c r="M82" s="61"/>
      <c r="N82" s="105"/>
      <c r="O82" s="1"/>
      <c r="Q82" s="135" t="str">
        <f>IF(((K74="✔")*(COUNTIF(K82:M82,"✔")=0)),"×","○")</f>
        <v>○</v>
      </c>
    </row>
    <row r="83" spans="2:17" ht="63" customHeight="1" x14ac:dyDescent="0.15">
      <c r="B83" s="1"/>
      <c r="C83" s="493"/>
      <c r="D83" s="453"/>
      <c r="E83" s="477" t="s">
        <v>31</v>
      </c>
      <c r="F83" s="475" t="s">
        <v>68</v>
      </c>
      <c r="G83" s="476"/>
      <c r="H83" s="476"/>
      <c r="I83" s="143" t="s">
        <v>18</v>
      </c>
      <c r="J83" s="26" t="s">
        <v>19</v>
      </c>
      <c r="K83" s="60"/>
      <c r="L83" s="28"/>
      <c r="M83" s="29"/>
      <c r="N83" s="105"/>
      <c r="O83" s="1"/>
      <c r="Q83" s="135" t="str">
        <f>IF(K83="✔","○","×")</f>
        <v>×</v>
      </c>
    </row>
    <row r="84" spans="2:17" ht="63" customHeight="1" x14ac:dyDescent="0.15">
      <c r="B84" s="1"/>
      <c r="C84" s="493"/>
      <c r="D84" s="453"/>
      <c r="E84" s="478"/>
      <c r="F84" s="69" t="s">
        <v>50</v>
      </c>
      <c r="G84" s="449" t="s">
        <v>69</v>
      </c>
      <c r="H84" s="449"/>
      <c r="I84" s="44"/>
      <c r="J84" s="70"/>
      <c r="K84" s="71"/>
      <c r="L84" s="72"/>
      <c r="M84" s="73"/>
      <c r="N84" s="105"/>
      <c r="O84" s="1"/>
    </row>
    <row r="85" spans="2:17" ht="63" customHeight="1" x14ac:dyDescent="0.15">
      <c r="B85" s="1"/>
      <c r="C85" s="493"/>
      <c r="D85" s="453"/>
      <c r="E85" s="478"/>
      <c r="F85" s="469" t="s">
        <v>51</v>
      </c>
      <c r="G85" s="74" t="s">
        <v>70</v>
      </c>
      <c r="H85" s="74"/>
      <c r="I85" s="49"/>
      <c r="J85" s="75" t="s">
        <v>19</v>
      </c>
      <c r="K85" s="67"/>
      <c r="L85" s="52"/>
      <c r="M85" s="68"/>
      <c r="N85" s="106"/>
      <c r="O85" s="1"/>
      <c r="Q85" s="135" t="str">
        <f>IF(((K83="✔")*(COUNTIF(K85:M85,"✔")=0)),"×","○")</f>
        <v>○</v>
      </c>
    </row>
    <row r="86" spans="2:17" ht="63" customHeight="1" x14ac:dyDescent="0.15">
      <c r="B86" s="1"/>
      <c r="C86" s="493"/>
      <c r="D86" s="453"/>
      <c r="E86" s="478"/>
      <c r="F86" s="470"/>
      <c r="G86" s="476" t="s">
        <v>71</v>
      </c>
      <c r="H86" s="476"/>
      <c r="I86" s="24"/>
      <c r="J86" s="76" t="s">
        <v>19</v>
      </c>
      <c r="K86" s="60"/>
      <c r="L86" s="28"/>
      <c r="M86" s="61"/>
      <c r="N86" s="106"/>
      <c r="O86" s="1"/>
      <c r="Q86" s="135" t="str">
        <f>IF(((K83="✔")*(COUNTIF(K86:M86,"✔")=0)),"×","○")</f>
        <v>○</v>
      </c>
    </row>
    <row r="87" spans="2:17" ht="63" customHeight="1" x14ac:dyDescent="0.15">
      <c r="B87" s="1"/>
      <c r="C87" s="493"/>
      <c r="D87" s="453"/>
      <c r="E87" s="479"/>
      <c r="F87" s="470"/>
      <c r="G87" s="476" t="s">
        <v>72</v>
      </c>
      <c r="H87" s="486"/>
      <c r="I87" s="24"/>
      <c r="J87" s="76" t="s">
        <v>19</v>
      </c>
      <c r="K87" s="60"/>
      <c r="L87" s="28"/>
      <c r="M87" s="61"/>
      <c r="N87" s="106"/>
      <c r="O87" s="1"/>
      <c r="Q87" s="135" t="str">
        <f>IF(((K83="✔")*(COUNTIF(K87:M87,"✔")=0)),"×","○")</f>
        <v>○</v>
      </c>
    </row>
    <row r="88" spans="2:17" ht="63" customHeight="1" x14ac:dyDescent="0.15">
      <c r="B88" s="1"/>
      <c r="C88" s="493"/>
      <c r="D88" s="453"/>
      <c r="E88" s="456" t="s">
        <v>35</v>
      </c>
      <c r="F88" s="480" t="s">
        <v>74</v>
      </c>
      <c r="G88" s="481"/>
      <c r="H88" s="481"/>
      <c r="I88" s="24"/>
      <c r="J88" s="76" t="s">
        <v>19</v>
      </c>
      <c r="K88" s="60"/>
      <c r="L88" s="28"/>
      <c r="M88" s="29"/>
      <c r="N88" s="106"/>
      <c r="O88" s="1"/>
      <c r="Q88" s="135" t="str">
        <f>IF(COUNTIF(K88:L88,"✔")=1,"○","×")</f>
        <v>×</v>
      </c>
    </row>
    <row r="89" spans="2:17" ht="63" customHeight="1" x14ac:dyDescent="0.15">
      <c r="B89" s="1"/>
      <c r="C89" s="493"/>
      <c r="D89" s="453"/>
      <c r="E89" s="456"/>
      <c r="F89" s="69" t="s">
        <v>50</v>
      </c>
      <c r="G89" s="449" t="s">
        <v>69</v>
      </c>
      <c r="H89" s="449"/>
      <c r="I89" s="44"/>
      <c r="J89" s="77"/>
      <c r="K89" s="71"/>
      <c r="L89" s="72"/>
      <c r="M89" s="73"/>
      <c r="N89" s="106"/>
      <c r="O89" s="1"/>
    </row>
    <row r="90" spans="2:17" ht="63" customHeight="1" x14ac:dyDescent="0.15">
      <c r="B90" s="1"/>
      <c r="C90" s="493"/>
      <c r="D90" s="453"/>
      <c r="E90" s="456"/>
      <c r="F90" s="469" t="s">
        <v>51</v>
      </c>
      <c r="G90" s="472" t="s">
        <v>70</v>
      </c>
      <c r="H90" s="473"/>
      <c r="I90" s="49"/>
      <c r="J90" s="75" t="s">
        <v>19</v>
      </c>
      <c r="K90" s="78"/>
      <c r="L90" s="79"/>
      <c r="M90" s="80"/>
      <c r="N90" s="106"/>
      <c r="O90" s="1"/>
      <c r="Q90" s="135" t="str">
        <f>IF(((K88="✔")*(COUNTIF(K90:M90,"✔")=0)),"×","○")</f>
        <v>○</v>
      </c>
    </row>
    <row r="91" spans="2:17" ht="63" customHeight="1" x14ac:dyDescent="0.15">
      <c r="B91" s="1"/>
      <c r="C91" s="493"/>
      <c r="D91" s="453"/>
      <c r="E91" s="456"/>
      <c r="F91" s="470"/>
      <c r="G91" s="476" t="s">
        <v>71</v>
      </c>
      <c r="H91" s="476"/>
      <c r="I91" s="24"/>
      <c r="J91" s="76" t="s">
        <v>19</v>
      </c>
      <c r="K91" s="60"/>
      <c r="L91" s="28"/>
      <c r="M91" s="61"/>
      <c r="N91" s="106"/>
      <c r="O91" s="1"/>
      <c r="Q91" s="135" t="str">
        <f>IF(((K88="✔")*(COUNTIF(K91:M91,"✔")=0)),"×","○")</f>
        <v>○</v>
      </c>
    </row>
    <row r="92" spans="2:17" ht="63" customHeight="1" thickBot="1" x14ac:dyDescent="0.2">
      <c r="B92" s="1"/>
      <c r="C92" s="494"/>
      <c r="D92" s="454"/>
      <c r="E92" s="487"/>
      <c r="F92" s="471"/>
      <c r="G92" s="495" t="s">
        <v>72</v>
      </c>
      <c r="H92" s="496"/>
      <c r="I92" s="36"/>
      <c r="J92" s="81" t="s">
        <v>19</v>
      </c>
      <c r="K92" s="82"/>
      <c r="L92" s="40"/>
      <c r="M92" s="83"/>
      <c r="N92" s="106"/>
      <c r="O92" s="1"/>
      <c r="Q92" s="135" t="str">
        <f>IF(((K88="✔")*(COUNTIF(K92:M92,"✔")=0)),"×","○")</f>
        <v>○</v>
      </c>
    </row>
    <row r="93" spans="2:17" ht="15.75" customHeight="1" x14ac:dyDescent="0.15">
      <c r="B93" s="1"/>
      <c r="C93" s="442" t="str">
        <f>C66</f>
        <v xml:space="preserve"> ● … 「連携の形態」のうち、各「医療・介護連携のポイント」が該当するもの
 ★ … 各ポイントのうち、都のあり方指針に基づき遵守が必要なもの</v>
      </c>
      <c r="D93" s="442"/>
      <c r="E93" s="442"/>
      <c r="F93" s="442"/>
      <c r="G93" s="442"/>
      <c r="H93" s="442"/>
      <c r="I93" s="442"/>
      <c r="J93" s="442"/>
      <c r="K93" s="442"/>
      <c r="L93" s="442"/>
      <c r="M93" s="442"/>
      <c r="N93" s="105"/>
      <c r="O93" s="1"/>
    </row>
    <row r="94" spans="2:17" x14ac:dyDescent="0.15">
      <c r="B94" s="1"/>
      <c r="C94" s="442"/>
      <c r="D94" s="442"/>
      <c r="E94" s="442"/>
      <c r="F94" s="442"/>
      <c r="G94" s="442"/>
      <c r="H94" s="442"/>
      <c r="I94" s="442"/>
      <c r="J94" s="442"/>
      <c r="K94" s="442"/>
      <c r="L94" s="442"/>
      <c r="M94" s="442"/>
      <c r="N94" s="105"/>
      <c r="O94" s="1"/>
    </row>
    <row r="95" spans="2:17" x14ac:dyDescent="0.15">
      <c r="B95" s="1"/>
      <c r="C95" s="1"/>
      <c r="D95" s="1"/>
      <c r="E95" s="1"/>
      <c r="F95" s="1"/>
      <c r="G95" s="1"/>
      <c r="H95" s="1"/>
      <c r="I95" s="141"/>
      <c r="J95" s="1"/>
      <c r="K95" s="1"/>
      <c r="L95" s="1"/>
      <c r="M95" s="3"/>
      <c r="N95" s="101"/>
      <c r="O95" s="1"/>
    </row>
    <row r="96" spans="2:17" x14ac:dyDescent="0.15">
      <c r="B96" s="1"/>
      <c r="C96" s="1"/>
      <c r="D96" s="1"/>
      <c r="E96" s="1"/>
      <c r="F96" s="1"/>
      <c r="G96" s="1"/>
      <c r="H96" s="1"/>
      <c r="I96" s="141"/>
      <c r="J96" s="1"/>
      <c r="K96" s="1"/>
      <c r="L96" s="1"/>
      <c r="M96" s="3"/>
      <c r="N96" s="101"/>
      <c r="O96" s="1"/>
    </row>
    <row r="97" spans="2:17" ht="24" x14ac:dyDescent="0.15">
      <c r="B97" s="1"/>
      <c r="C97" s="446" t="s">
        <v>78</v>
      </c>
      <c r="D97" s="446"/>
      <c r="E97" s="446"/>
      <c r="F97" s="446"/>
      <c r="G97" s="446"/>
      <c r="H97" s="446"/>
      <c r="I97" s="446"/>
      <c r="J97" s="446"/>
      <c r="K97" s="446"/>
      <c r="L97" s="446"/>
      <c r="M97" s="446"/>
      <c r="N97" s="101"/>
      <c r="O97" s="1"/>
    </row>
    <row r="98" spans="2:17" ht="11.25" customHeight="1" thickBot="1" x14ac:dyDescent="0.2">
      <c r="B98" s="1"/>
      <c r="C98" s="10"/>
      <c r="D98" s="10"/>
      <c r="E98" s="10"/>
      <c r="F98" s="11"/>
      <c r="G98" s="12"/>
      <c r="H98" s="13"/>
      <c r="I98" s="14"/>
      <c r="J98" s="15"/>
      <c r="K98" s="15"/>
      <c r="L98" s="15"/>
      <c r="M98" s="3"/>
      <c r="N98" s="101"/>
      <c r="O98" s="1"/>
    </row>
    <row r="99" spans="2:17" ht="14.25" customHeight="1" x14ac:dyDescent="0.15">
      <c r="B99" s="1"/>
      <c r="C99" s="434" t="s">
        <v>5</v>
      </c>
      <c r="D99" s="409" t="s">
        <v>6</v>
      </c>
      <c r="E99" s="411" t="s">
        <v>7</v>
      </c>
      <c r="F99" s="412"/>
      <c r="G99" s="412"/>
      <c r="H99" s="413"/>
      <c r="I99" s="425" t="s">
        <v>8</v>
      </c>
      <c r="J99" s="171" t="s">
        <v>139</v>
      </c>
      <c r="K99" s="427" t="s">
        <v>9</v>
      </c>
      <c r="L99" s="428"/>
      <c r="M99" s="429"/>
      <c r="N99" s="104"/>
      <c r="O99" s="16"/>
    </row>
    <row r="100" spans="2:17" ht="14.25" customHeight="1" thickBot="1" x14ac:dyDescent="0.2">
      <c r="B100" s="1"/>
      <c r="C100" s="447"/>
      <c r="D100" s="448"/>
      <c r="E100" s="414"/>
      <c r="F100" s="415"/>
      <c r="G100" s="415"/>
      <c r="H100" s="416"/>
      <c r="I100" s="440"/>
      <c r="J100" s="167" t="s">
        <v>143</v>
      </c>
      <c r="K100" s="162" t="s">
        <v>11</v>
      </c>
      <c r="L100" s="163" t="s">
        <v>12</v>
      </c>
      <c r="M100" s="164" t="s">
        <v>13</v>
      </c>
      <c r="N100" s="104"/>
      <c r="O100" s="16"/>
    </row>
    <row r="101" spans="2:17" ht="57.75" customHeight="1" x14ac:dyDescent="0.15">
      <c r="B101" s="1"/>
      <c r="C101" s="462" t="s">
        <v>79</v>
      </c>
      <c r="D101" s="457" t="s">
        <v>80</v>
      </c>
      <c r="E101" s="488" t="s">
        <v>141</v>
      </c>
      <c r="F101" s="457" t="s">
        <v>81</v>
      </c>
      <c r="G101" s="422"/>
      <c r="H101" s="422"/>
      <c r="I101" s="142" t="s">
        <v>18</v>
      </c>
      <c r="J101" s="42" t="s">
        <v>30</v>
      </c>
      <c r="K101" s="20"/>
      <c r="L101" s="21"/>
      <c r="M101" s="22"/>
      <c r="N101" s="105"/>
      <c r="O101" s="1"/>
      <c r="Q101" s="135" t="str">
        <f>IF(K101="✔","○","×")</f>
        <v>×</v>
      </c>
    </row>
    <row r="102" spans="2:17" ht="61.5" customHeight="1" x14ac:dyDescent="0.15">
      <c r="B102" s="1"/>
      <c r="C102" s="463"/>
      <c r="D102" s="489"/>
      <c r="E102" s="485"/>
      <c r="F102" s="129"/>
      <c r="G102" s="419" t="s">
        <v>82</v>
      </c>
      <c r="H102" s="419"/>
      <c r="I102" s="24"/>
      <c r="J102" s="43" t="s">
        <v>30</v>
      </c>
      <c r="K102" s="27"/>
      <c r="L102" s="28"/>
      <c r="M102" s="33"/>
      <c r="N102" s="105"/>
      <c r="O102" s="1"/>
      <c r="Q102" s="135" t="str">
        <f>IF(((K101="✔")*(COUNTIF(K102:M102,"✔")=0)),"×","○")</f>
        <v>○</v>
      </c>
    </row>
    <row r="103" spans="2:17" ht="57.75" customHeight="1" x14ac:dyDescent="0.15">
      <c r="B103" s="1"/>
      <c r="C103" s="463"/>
      <c r="D103" s="489"/>
      <c r="E103" s="485" t="s">
        <v>16</v>
      </c>
      <c r="F103" s="85"/>
      <c r="G103" s="86" t="s">
        <v>84</v>
      </c>
      <c r="H103" s="87"/>
      <c r="I103" s="24"/>
      <c r="J103" s="88" t="s">
        <v>30</v>
      </c>
      <c r="K103" s="27"/>
      <c r="L103" s="28"/>
      <c r="M103" s="29"/>
      <c r="N103" s="106"/>
      <c r="O103" s="1"/>
      <c r="Q103" s="135" t="str">
        <f>IF(((K101="✔")*(COUNTIF(K103:L103,"✔")=0)),"×","○")</f>
        <v>○</v>
      </c>
    </row>
    <row r="104" spans="2:17" ht="61.5" customHeight="1" x14ac:dyDescent="0.15">
      <c r="B104" s="1"/>
      <c r="C104" s="463"/>
      <c r="D104" s="489"/>
      <c r="E104" s="485"/>
      <c r="F104" s="89"/>
      <c r="G104" s="85"/>
      <c r="H104" s="124" t="s">
        <v>85</v>
      </c>
      <c r="I104" s="24"/>
      <c r="J104" s="88" t="s">
        <v>30</v>
      </c>
      <c r="K104" s="27"/>
      <c r="L104" s="28"/>
      <c r="M104" s="33"/>
      <c r="N104" s="106"/>
      <c r="O104" s="1"/>
      <c r="Q104" s="135" t="str">
        <f>IF(((K101="✔")*(K103="✔")*(COUNTIF(K104:M104,"✔")=0)),"×","○")</f>
        <v>○</v>
      </c>
    </row>
    <row r="105" spans="2:17" ht="57.75" customHeight="1" x14ac:dyDescent="0.15">
      <c r="B105" s="1"/>
      <c r="C105" s="463"/>
      <c r="D105" s="489"/>
      <c r="E105" s="485"/>
      <c r="F105" s="30"/>
      <c r="G105" s="129"/>
      <c r="H105" s="124" t="s">
        <v>86</v>
      </c>
      <c r="I105" s="24"/>
      <c r="J105" s="88" t="s">
        <v>30</v>
      </c>
      <c r="K105" s="27"/>
      <c r="L105" s="28"/>
      <c r="M105" s="33"/>
      <c r="N105" s="106"/>
      <c r="O105" s="1"/>
      <c r="Q105" s="135" t="str">
        <f>IF(((K101="✔")*(K103="✔")*(COUNTIF(K105:M105,"✔")=0)),"×","○")</f>
        <v>○</v>
      </c>
    </row>
    <row r="106" spans="2:17" ht="57.75" customHeight="1" x14ac:dyDescent="0.15">
      <c r="B106" s="1"/>
      <c r="C106" s="463"/>
      <c r="D106" s="489"/>
      <c r="E106" s="485"/>
      <c r="F106" s="30"/>
      <c r="G106" s="126"/>
      <c r="H106" s="124" t="s">
        <v>87</v>
      </c>
      <c r="I106" s="24"/>
      <c r="J106" s="88" t="s">
        <v>30</v>
      </c>
      <c r="K106" s="27"/>
      <c r="L106" s="28"/>
      <c r="M106" s="33"/>
      <c r="N106" s="106"/>
      <c r="O106" s="1"/>
      <c r="Q106" s="135" t="str">
        <f>IF(((K101="✔")*(K103="✔")*(COUNTIF(K106:M106,"✔")=0)),"×","○")</f>
        <v>○</v>
      </c>
    </row>
    <row r="107" spans="2:17" ht="57.75" customHeight="1" x14ac:dyDescent="0.15">
      <c r="B107" s="1"/>
      <c r="C107" s="463"/>
      <c r="D107" s="489"/>
      <c r="E107" s="485" t="s">
        <v>31</v>
      </c>
      <c r="F107" s="85"/>
      <c r="G107" s="86" t="s">
        <v>88</v>
      </c>
      <c r="H107" s="87"/>
      <c r="I107" s="24"/>
      <c r="J107" s="88" t="s">
        <v>30</v>
      </c>
      <c r="K107" s="27"/>
      <c r="L107" s="28"/>
      <c r="M107" s="29"/>
      <c r="N107" s="106"/>
      <c r="O107" s="1"/>
      <c r="Q107" s="135" t="str">
        <f>IF(((K101="✔")*(COUNTIF(K107:L107,"✔")=0)),"×","○")</f>
        <v>○</v>
      </c>
    </row>
    <row r="108" spans="2:17" ht="75.75" customHeight="1" x14ac:dyDescent="0.15">
      <c r="B108" s="1"/>
      <c r="C108" s="463"/>
      <c r="D108" s="489"/>
      <c r="E108" s="485"/>
      <c r="F108" s="89"/>
      <c r="G108" s="85"/>
      <c r="H108" s="124" t="s">
        <v>89</v>
      </c>
      <c r="I108" s="24"/>
      <c r="J108" s="88" t="s">
        <v>30</v>
      </c>
      <c r="K108" s="27"/>
      <c r="L108" s="28"/>
      <c r="M108" s="33"/>
      <c r="N108" s="106"/>
      <c r="O108" s="1"/>
      <c r="Q108" s="135" t="str">
        <f>IF(((K101="✔")*(K107="✔")*(COUNTIF(K108:M108,"✔")=0)),"×","○")</f>
        <v>○</v>
      </c>
    </row>
    <row r="109" spans="2:17" ht="57.75" customHeight="1" x14ac:dyDescent="0.15">
      <c r="B109" s="1"/>
      <c r="C109" s="463"/>
      <c r="D109" s="489"/>
      <c r="E109" s="485"/>
      <c r="F109" s="30"/>
      <c r="G109" s="129"/>
      <c r="H109" s="124" t="s">
        <v>90</v>
      </c>
      <c r="I109" s="24"/>
      <c r="J109" s="88" t="s">
        <v>30</v>
      </c>
      <c r="K109" s="27"/>
      <c r="L109" s="28"/>
      <c r="M109" s="33"/>
      <c r="N109" s="106"/>
      <c r="O109" s="1"/>
      <c r="Q109" s="135" t="str">
        <f>IF(((K101="✔")*(K107="✔")*(COUNTIF(K109:M109,"✔")=0)),"×","○")</f>
        <v>○</v>
      </c>
    </row>
    <row r="110" spans="2:17" ht="57.75" customHeight="1" x14ac:dyDescent="0.15">
      <c r="B110" s="1"/>
      <c r="C110" s="463"/>
      <c r="D110" s="489"/>
      <c r="E110" s="485"/>
      <c r="F110" s="89"/>
      <c r="G110" s="85"/>
      <c r="H110" s="92" t="s">
        <v>91</v>
      </c>
      <c r="I110" s="24"/>
      <c r="J110" s="88" t="s">
        <v>30</v>
      </c>
      <c r="K110" s="27"/>
      <c r="L110" s="28"/>
      <c r="M110" s="33"/>
      <c r="N110" s="106"/>
      <c r="O110" s="1"/>
      <c r="Q110" s="135" t="str">
        <f>IF(((K101="✔")*(K107="✔")*(COUNTIF(K110:M110,"✔")=0)),"×","○")</f>
        <v>○</v>
      </c>
    </row>
    <row r="111" spans="2:17" ht="57.75" customHeight="1" x14ac:dyDescent="0.15">
      <c r="B111" s="1"/>
      <c r="C111" s="463"/>
      <c r="D111" s="489"/>
      <c r="E111" s="485"/>
      <c r="F111" s="93"/>
      <c r="G111" s="85"/>
      <c r="H111" s="124" t="s">
        <v>92</v>
      </c>
      <c r="I111" s="24"/>
      <c r="J111" s="88" t="s">
        <v>30</v>
      </c>
      <c r="K111" s="27"/>
      <c r="L111" s="28"/>
      <c r="M111" s="33"/>
      <c r="N111" s="106"/>
      <c r="O111" s="1"/>
      <c r="Q111" s="135" t="str">
        <f>IF(((K101="✔")*(K107="✔")*(COUNTIF(K111:M111,"✔")=0)),"×","○")</f>
        <v>○</v>
      </c>
    </row>
    <row r="112" spans="2:17" ht="57.75" customHeight="1" x14ac:dyDescent="0.15">
      <c r="B112" s="1"/>
      <c r="C112" s="463"/>
      <c r="D112" s="489"/>
      <c r="E112" s="485"/>
      <c r="F112" s="89"/>
      <c r="G112" s="85"/>
      <c r="H112" s="124" t="s">
        <v>93</v>
      </c>
      <c r="I112" s="24"/>
      <c r="J112" s="88" t="s">
        <v>30</v>
      </c>
      <c r="K112" s="27"/>
      <c r="L112" s="28"/>
      <c r="M112" s="33"/>
      <c r="N112" s="106"/>
      <c r="O112" s="1"/>
      <c r="Q112" s="135" t="str">
        <f>IF(((K101="✔")*(K107="✔")*(COUNTIF(K112:M112,"✔")=0)),"×","○")</f>
        <v>○</v>
      </c>
    </row>
    <row r="113" spans="2:17" ht="57.75" customHeight="1" x14ac:dyDescent="0.15">
      <c r="B113" s="1"/>
      <c r="C113" s="463"/>
      <c r="D113" s="489"/>
      <c r="E113" s="485"/>
      <c r="F113" s="30"/>
      <c r="G113" s="129"/>
      <c r="H113" s="124" t="s">
        <v>86</v>
      </c>
      <c r="I113" s="24"/>
      <c r="J113" s="88" t="s">
        <v>30</v>
      </c>
      <c r="K113" s="27"/>
      <c r="L113" s="28"/>
      <c r="M113" s="33"/>
      <c r="N113" s="106"/>
      <c r="O113" s="1"/>
      <c r="Q113" s="135" t="str">
        <f>IF(((K101="✔")*(K107="✔")*(COUNTIF(K113:M113,"✔")=0)),"×","○")</f>
        <v>○</v>
      </c>
    </row>
    <row r="114" spans="2:17" ht="57.75" customHeight="1" x14ac:dyDescent="0.15">
      <c r="B114" s="1"/>
      <c r="C114" s="463"/>
      <c r="D114" s="489"/>
      <c r="E114" s="485"/>
      <c r="F114" s="89"/>
      <c r="G114" s="94"/>
      <c r="H114" s="124" t="s">
        <v>94</v>
      </c>
      <c r="I114" s="24"/>
      <c r="J114" s="88" t="s">
        <v>30</v>
      </c>
      <c r="K114" s="27"/>
      <c r="L114" s="28"/>
      <c r="M114" s="33"/>
      <c r="N114" s="106"/>
      <c r="O114" s="1"/>
      <c r="Q114" s="135" t="str">
        <f>IF(((K101="✔")*(K107="✔")*(COUNTIF(K114:M114,"✔")=0)),"×","○")</f>
        <v>○</v>
      </c>
    </row>
    <row r="115" spans="2:17" ht="57.75" customHeight="1" x14ac:dyDescent="0.15">
      <c r="B115" s="1"/>
      <c r="C115" s="463"/>
      <c r="D115" s="489"/>
      <c r="E115" s="485" t="s">
        <v>35</v>
      </c>
      <c r="F115" s="85"/>
      <c r="G115" s="476" t="s">
        <v>95</v>
      </c>
      <c r="H115" s="486"/>
      <c r="I115" s="24"/>
      <c r="J115" s="88" t="s">
        <v>30</v>
      </c>
      <c r="K115" s="27"/>
      <c r="L115" s="28"/>
      <c r="M115" s="29"/>
      <c r="N115" s="106"/>
      <c r="O115" s="1"/>
      <c r="Q115" s="135" t="str">
        <f>IF(((K101="✔")*(COUNTIF(K115:L115,"✔")=0)),"×","○")</f>
        <v>○</v>
      </c>
    </row>
    <row r="116" spans="2:17" ht="57.75" customHeight="1" x14ac:dyDescent="0.15">
      <c r="B116" s="1"/>
      <c r="C116" s="463"/>
      <c r="D116" s="489"/>
      <c r="E116" s="485"/>
      <c r="F116" s="85"/>
      <c r="G116" s="476" t="s">
        <v>96</v>
      </c>
      <c r="H116" s="486"/>
      <c r="I116" s="24"/>
      <c r="J116" s="88" t="s">
        <v>30</v>
      </c>
      <c r="K116" s="27"/>
      <c r="L116" s="28"/>
      <c r="M116" s="29"/>
      <c r="N116" s="106"/>
      <c r="O116" s="1"/>
      <c r="Q116" s="135" t="str">
        <f>IF(((K101="✔")*(COUNTIF(K116:L116,"✔")=0)),"×","○")</f>
        <v>○</v>
      </c>
    </row>
    <row r="117" spans="2:17" ht="57.75" customHeight="1" x14ac:dyDescent="0.15">
      <c r="B117" s="1"/>
      <c r="C117" s="463"/>
      <c r="D117" s="489"/>
      <c r="E117" s="485"/>
      <c r="F117" s="85"/>
      <c r="G117" s="476" t="s">
        <v>97</v>
      </c>
      <c r="H117" s="486"/>
      <c r="I117" s="95"/>
      <c r="J117" s="88" t="s">
        <v>30</v>
      </c>
      <c r="K117" s="27"/>
      <c r="L117" s="28"/>
      <c r="M117" s="29"/>
      <c r="N117" s="106"/>
      <c r="O117" s="1"/>
      <c r="Q117" s="135" t="str">
        <f>IF(((K101="✔")*(COUNTIF(K117:L117,"✔")=0)),"×","○")</f>
        <v>○</v>
      </c>
    </row>
    <row r="118" spans="2:17" ht="57.75" customHeight="1" x14ac:dyDescent="0.15">
      <c r="B118" s="1"/>
      <c r="C118" s="463"/>
      <c r="D118" s="489"/>
      <c r="E118" s="485" t="s">
        <v>38</v>
      </c>
      <c r="F118" s="85"/>
      <c r="G118" s="476" t="s">
        <v>99</v>
      </c>
      <c r="H118" s="486"/>
      <c r="I118" s="95"/>
      <c r="J118" s="88" t="s">
        <v>30</v>
      </c>
      <c r="K118" s="27"/>
      <c r="L118" s="28"/>
      <c r="M118" s="29"/>
      <c r="N118" s="106"/>
      <c r="O118" s="1"/>
      <c r="Q118" s="135" t="str">
        <f>IF(((K101="✔")*(COUNTIF(K118:L118,"✔")=0)),"×","○")</f>
        <v>○</v>
      </c>
    </row>
    <row r="119" spans="2:17" ht="57.75" customHeight="1" x14ac:dyDescent="0.15">
      <c r="B119" s="1"/>
      <c r="C119" s="463"/>
      <c r="D119" s="489"/>
      <c r="E119" s="485"/>
      <c r="F119" s="94"/>
      <c r="G119" s="476" t="s">
        <v>100</v>
      </c>
      <c r="H119" s="486"/>
      <c r="I119" s="95"/>
      <c r="J119" s="88" t="s">
        <v>30</v>
      </c>
      <c r="K119" s="27"/>
      <c r="L119" s="28"/>
      <c r="M119" s="29"/>
      <c r="N119" s="106"/>
      <c r="O119" s="1"/>
      <c r="Q119" s="135" t="str">
        <f>IF(((K101="✔")*(COUNTIF(K119:L119,"✔")=0)),"×","○")</f>
        <v>○</v>
      </c>
    </row>
    <row r="120" spans="2:17" ht="57.75" customHeight="1" x14ac:dyDescent="0.15">
      <c r="B120" s="1"/>
      <c r="C120" s="463"/>
      <c r="D120" s="489"/>
      <c r="E120" s="128" t="s">
        <v>40</v>
      </c>
      <c r="F120" s="419" t="s">
        <v>102</v>
      </c>
      <c r="G120" s="419"/>
      <c r="H120" s="419"/>
      <c r="I120" s="24"/>
      <c r="J120" s="88"/>
      <c r="K120" s="155"/>
      <c r="L120" s="156"/>
      <c r="M120" s="153"/>
      <c r="N120" s="106"/>
      <c r="O120" s="1"/>
    </row>
    <row r="121" spans="2:17" ht="57.75" customHeight="1" thickBot="1" x14ac:dyDescent="0.2">
      <c r="B121" s="1"/>
      <c r="C121" s="464"/>
      <c r="D121" s="490"/>
      <c r="E121" s="130" t="s">
        <v>42</v>
      </c>
      <c r="F121" s="439" t="s">
        <v>104</v>
      </c>
      <c r="G121" s="439"/>
      <c r="H121" s="439"/>
      <c r="I121" s="144" t="s">
        <v>18</v>
      </c>
      <c r="J121" s="96" t="s">
        <v>30</v>
      </c>
      <c r="K121" s="39"/>
      <c r="L121" s="40"/>
      <c r="M121" s="41"/>
      <c r="N121" s="106"/>
      <c r="O121" s="1"/>
      <c r="Q121" s="135" t="str">
        <f>IF(K121="✔","○","×")</f>
        <v>×</v>
      </c>
    </row>
    <row r="122" spans="2:17" ht="15.75" customHeight="1" x14ac:dyDescent="0.15">
      <c r="B122" s="1"/>
      <c r="C122" s="441" t="str">
        <f>C93</f>
        <v xml:space="preserve"> ● … 「連携の形態」のうち、各「医療・介護連携のポイント」が該当するもの
 ★ … 各ポイントのうち、都のあり方指針に基づき遵守が必要なもの</v>
      </c>
      <c r="D122" s="441"/>
      <c r="E122" s="441"/>
      <c r="F122" s="441"/>
      <c r="G122" s="441"/>
      <c r="H122" s="441"/>
      <c r="I122" s="441"/>
      <c r="J122" s="441"/>
      <c r="K122" s="441"/>
      <c r="L122" s="441"/>
      <c r="M122" s="441"/>
      <c r="N122" s="105"/>
      <c r="O122" s="1"/>
    </row>
    <row r="123" spans="2:17" x14ac:dyDescent="0.15">
      <c r="B123" s="1"/>
      <c r="C123" s="442"/>
      <c r="D123" s="442"/>
      <c r="E123" s="442"/>
      <c r="F123" s="442"/>
      <c r="G123" s="442"/>
      <c r="H123" s="442"/>
      <c r="I123" s="442"/>
      <c r="J123" s="442"/>
      <c r="K123" s="442"/>
      <c r="L123" s="442"/>
      <c r="M123" s="442"/>
      <c r="N123" s="105"/>
      <c r="O123" s="1"/>
    </row>
    <row r="124" spans="2:17" x14ac:dyDescent="0.15">
      <c r="B124" s="1"/>
      <c r="C124" s="1"/>
      <c r="D124" s="1"/>
      <c r="E124" s="1"/>
      <c r="F124" s="1"/>
      <c r="G124" s="1"/>
      <c r="H124" s="1"/>
      <c r="I124" s="141"/>
      <c r="J124" s="1"/>
      <c r="K124" s="1"/>
      <c r="L124" s="1"/>
      <c r="M124" s="3"/>
      <c r="N124" s="101"/>
      <c r="O124" s="1"/>
    </row>
    <row r="125" spans="2:17" x14ac:dyDescent="0.15">
      <c r="B125" s="1"/>
      <c r="C125" s="1"/>
      <c r="D125" s="1"/>
      <c r="E125" s="1"/>
      <c r="F125" s="1"/>
      <c r="G125" s="1"/>
      <c r="H125" s="1"/>
      <c r="I125" s="141"/>
      <c r="J125" s="1"/>
      <c r="K125" s="1"/>
      <c r="L125" s="1"/>
      <c r="M125" s="3"/>
      <c r="N125" s="101"/>
      <c r="O125" s="1"/>
    </row>
    <row r="126" spans="2:17" ht="24" x14ac:dyDescent="0.15">
      <c r="B126" s="1"/>
      <c r="C126" s="446" t="s">
        <v>105</v>
      </c>
      <c r="D126" s="446"/>
      <c r="E126" s="446"/>
      <c r="F126" s="446"/>
      <c r="G126" s="446"/>
      <c r="H126" s="446"/>
      <c r="I126" s="446"/>
      <c r="J126" s="446"/>
      <c r="K126" s="446"/>
      <c r="L126" s="446"/>
      <c r="M126" s="446"/>
      <c r="N126" s="101"/>
      <c r="O126" s="1"/>
    </row>
    <row r="127" spans="2:17" ht="11.25" customHeight="1" thickBot="1" x14ac:dyDescent="0.2">
      <c r="B127" s="1"/>
      <c r="C127" s="10"/>
      <c r="D127" s="10"/>
      <c r="E127" s="10"/>
      <c r="F127" s="11"/>
      <c r="G127" s="12"/>
      <c r="H127" s="13"/>
      <c r="I127" s="14"/>
      <c r="J127" s="15"/>
      <c r="K127" s="15"/>
      <c r="L127" s="15"/>
      <c r="M127" s="3"/>
      <c r="N127" s="101"/>
      <c r="O127" s="1"/>
    </row>
    <row r="128" spans="2:17" ht="14.25" customHeight="1" x14ac:dyDescent="0.15">
      <c r="B128" s="1"/>
      <c r="C128" s="434" t="s">
        <v>5</v>
      </c>
      <c r="D128" s="409" t="s">
        <v>6</v>
      </c>
      <c r="E128" s="411" t="s">
        <v>7</v>
      </c>
      <c r="F128" s="412"/>
      <c r="G128" s="412"/>
      <c r="H128" s="413"/>
      <c r="I128" s="425" t="s">
        <v>8</v>
      </c>
      <c r="J128" s="171" t="s">
        <v>132</v>
      </c>
      <c r="K128" s="427" t="s">
        <v>9</v>
      </c>
      <c r="L128" s="428"/>
      <c r="M128" s="429"/>
      <c r="N128" s="104"/>
      <c r="O128" s="16"/>
    </row>
    <row r="129" spans="2:20" ht="14.25" customHeight="1" thickBot="1" x14ac:dyDescent="0.2">
      <c r="B129" s="1"/>
      <c r="C129" s="447"/>
      <c r="D129" s="448"/>
      <c r="E129" s="414"/>
      <c r="F129" s="415"/>
      <c r="G129" s="415"/>
      <c r="H129" s="416"/>
      <c r="I129" s="440"/>
      <c r="J129" s="167" t="s">
        <v>143</v>
      </c>
      <c r="K129" s="162" t="s">
        <v>11</v>
      </c>
      <c r="L129" s="163" t="s">
        <v>12</v>
      </c>
      <c r="M129" s="164" t="s">
        <v>13</v>
      </c>
      <c r="N129" s="104"/>
      <c r="O129" s="16"/>
    </row>
    <row r="130" spans="2:20" ht="51.75" customHeight="1" x14ac:dyDescent="0.15">
      <c r="B130" s="1"/>
      <c r="C130" s="462" t="s">
        <v>106</v>
      </c>
      <c r="D130" s="452" t="s">
        <v>107</v>
      </c>
      <c r="E130" s="488" t="s">
        <v>16</v>
      </c>
      <c r="F130" s="422" t="s">
        <v>108</v>
      </c>
      <c r="G130" s="422"/>
      <c r="H130" s="422"/>
      <c r="I130" s="17"/>
      <c r="J130" s="97"/>
      <c r="K130" s="20"/>
      <c r="L130" s="21"/>
      <c r="M130" s="22"/>
      <c r="N130" s="106"/>
      <c r="O130" s="1"/>
    </row>
    <row r="131" spans="2:20" ht="51.75" customHeight="1" x14ac:dyDescent="0.15">
      <c r="B131" s="1"/>
      <c r="C131" s="463"/>
      <c r="D131" s="453"/>
      <c r="E131" s="485"/>
      <c r="F131" s="419" t="s">
        <v>109</v>
      </c>
      <c r="G131" s="419"/>
      <c r="H131" s="419"/>
      <c r="I131" s="24"/>
      <c r="J131" s="88" t="s">
        <v>30</v>
      </c>
      <c r="K131" s="27"/>
      <c r="L131" s="28"/>
      <c r="M131" s="29"/>
      <c r="N131" s="106"/>
      <c r="O131" s="1"/>
      <c r="Q131" s="135" t="str">
        <f>IF(COUNTIF(K131:L131,"✔")=1,"○","×")</f>
        <v>×</v>
      </c>
    </row>
    <row r="132" spans="2:20" ht="51.75" customHeight="1" x14ac:dyDescent="0.15">
      <c r="B132" s="1"/>
      <c r="C132" s="463"/>
      <c r="D132" s="453"/>
      <c r="E132" s="485" t="s">
        <v>31</v>
      </c>
      <c r="F132" s="475" t="s">
        <v>110</v>
      </c>
      <c r="G132" s="486"/>
      <c r="H132" s="486"/>
      <c r="I132" s="24"/>
      <c r="J132" s="88" t="s">
        <v>30</v>
      </c>
      <c r="K132" s="27"/>
      <c r="L132" s="28"/>
      <c r="M132" s="29"/>
      <c r="N132" s="106"/>
      <c r="O132" s="1"/>
      <c r="Q132" s="135" t="str">
        <f>IF(COUNTIF(K132:L132,"✔")=1,"○","×")</f>
        <v>×</v>
      </c>
    </row>
    <row r="133" spans="2:20" ht="51.75" customHeight="1" x14ac:dyDescent="0.15">
      <c r="B133" s="1"/>
      <c r="C133" s="463"/>
      <c r="D133" s="453"/>
      <c r="E133" s="485"/>
      <c r="F133" s="129"/>
      <c r="G133" s="498" t="s">
        <v>111</v>
      </c>
      <c r="H133" s="498"/>
      <c r="I133" s="24"/>
      <c r="J133" s="88" t="s">
        <v>30</v>
      </c>
      <c r="K133" s="27"/>
      <c r="L133" s="28"/>
      <c r="M133" s="33"/>
      <c r="N133" s="106"/>
      <c r="O133" s="1"/>
      <c r="Q133" s="135" t="str">
        <f>IF(((K132="✔")*(COUNTIF(K133:M133,"✔")=0)),"×","○")</f>
        <v>○</v>
      </c>
    </row>
    <row r="134" spans="2:20" ht="51.75" customHeight="1" x14ac:dyDescent="0.15">
      <c r="B134" s="1"/>
      <c r="C134" s="463"/>
      <c r="D134" s="453"/>
      <c r="E134" s="485"/>
      <c r="F134" s="129"/>
      <c r="G134" s="498" t="s">
        <v>112</v>
      </c>
      <c r="H134" s="498"/>
      <c r="I134" s="24"/>
      <c r="J134" s="88" t="s">
        <v>30</v>
      </c>
      <c r="K134" s="27"/>
      <c r="L134" s="28"/>
      <c r="M134" s="33"/>
      <c r="N134" s="106"/>
      <c r="O134" s="1"/>
      <c r="Q134" s="135" t="str">
        <f>IF(((K132="✔")*(COUNTIF(K134:M134,"✔")=0)),"×","○")</f>
        <v>○</v>
      </c>
    </row>
    <row r="135" spans="2:20" ht="51.75" customHeight="1" x14ac:dyDescent="0.15">
      <c r="B135" s="1"/>
      <c r="C135" s="463"/>
      <c r="D135" s="453"/>
      <c r="E135" s="485"/>
      <c r="F135" s="126"/>
      <c r="G135" s="498" t="s">
        <v>113</v>
      </c>
      <c r="H135" s="498"/>
      <c r="I135" s="24"/>
      <c r="J135" s="88" t="s">
        <v>30</v>
      </c>
      <c r="K135" s="27"/>
      <c r="L135" s="28"/>
      <c r="M135" s="33"/>
      <c r="N135" s="106"/>
      <c r="O135" s="1"/>
      <c r="Q135" s="135" t="str">
        <f>IF(((K132="✔")*(COUNTIF(K135:M135,"✔")=0)),"×","○")</f>
        <v>○</v>
      </c>
    </row>
    <row r="136" spans="2:20" ht="51.75" customHeight="1" x14ac:dyDescent="0.15">
      <c r="B136" s="1"/>
      <c r="C136" s="463"/>
      <c r="D136" s="453"/>
      <c r="E136" s="485"/>
      <c r="F136" s="419" t="s">
        <v>114</v>
      </c>
      <c r="G136" s="419"/>
      <c r="H136" s="419"/>
      <c r="I136" s="24"/>
      <c r="J136" s="88"/>
      <c r="K136" s="155"/>
      <c r="L136" s="156"/>
      <c r="M136" s="153"/>
      <c r="N136" s="106"/>
      <c r="O136" s="1"/>
    </row>
    <row r="137" spans="2:20" ht="51.75" customHeight="1" x14ac:dyDescent="0.15">
      <c r="B137" s="1"/>
      <c r="C137" s="463"/>
      <c r="D137" s="453"/>
      <c r="E137" s="485"/>
      <c r="F137" s="419" t="s">
        <v>115</v>
      </c>
      <c r="G137" s="419"/>
      <c r="H137" s="419"/>
      <c r="I137" s="24"/>
      <c r="J137" s="88" t="s">
        <v>30</v>
      </c>
      <c r="K137" s="27"/>
      <c r="L137" s="28"/>
      <c r="M137" s="140"/>
      <c r="N137" s="106"/>
      <c r="O137" s="1"/>
      <c r="Q137" s="135" t="str">
        <f>IF(COUNTIF(K137:L137,"✔")=1,"○","×")</f>
        <v>×</v>
      </c>
    </row>
    <row r="138" spans="2:20" ht="51.75" customHeight="1" x14ac:dyDescent="0.15">
      <c r="B138" s="1"/>
      <c r="C138" s="463"/>
      <c r="D138" s="453"/>
      <c r="E138" s="485"/>
      <c r="F138" s="419" t="s">
        <v>116</v>
      </c>
      <c r="G138" s="419"/>
      <c r="H138" s="419"/>
      <c r="I138" s="24"/>
      <c r="J138" s="88" t="s">
        <v>30</v>
      </c>
      <c r="K138" s="27"/>
      <c r="L138" s="28"/>
      <c r="M138" s="29"/>
      <c r="N138" s="106"/>
      <c r="O138" s="1"/>
      <c r="Q138" s="135" t="str">
        <f>IF(COUNTIF(K138:L138,"✔")=1,"○","×")</f>
        <v>×</v>
      </c>
    </row>
    <row r="139" spans="2:20" ht="51.75" customHeight="1" x14ac:dyDescent="0.15">
      <c r="B139" s="1"/>
      <c r="C139" s="463"/>
      <c r="D139" s="453"/>
      <c r="E139" s="485"/>
      <c r="F139" s="419" t="s">
        <v>117</v>
      </c>
      <c r="G139" s="419"/>
      <c r="H139" s="419"/>
      <c r="I139" s="24"/>
      <c r="J139" s="88" t="s">
        <v>30</v>
      </c>
      <c r="K139" s="27"/>
      <c r="L139" s="28"/>
      <c r="M139" s="29"/>
      <c r="N139" s="106"/>
      <c r="O139" s="1"/>
      <c r="Q139" s="135" t="str">
        <f>IF(COUNTIF(K139:L139,"✔")=1,"○","×")</f>
        <v>×</v>
      </c>
    </row>
    <row r="140" spans="2:20" ht="51.75" customHeight="1" x14ac:dyDescent="0.15">
      <c r="B140" s="1"/>
      <c r="C140" s="463"/>
      <c r="D140" s="453"/>
      <c r="E140" s="485"/>
      <c r="F140" s="419" t="s">
        <v>118</v>
      </c>
      <c r="G140" s="419"/>
      <c r="H140" s="419"/>
      <c r="I140" s="143" t="s">
        <v>18</v>
      </c>
      <c r="J140" s="88" t="s">
        <v>30</v>
      </c>
      <c r="K140" s="27"/>
      <c r="L140" s="28"/>
      <c r="M140" s="33"/>
      <c r="N140" s="106"/>
      <c r="O140" s="1"/>
      <c r="Q140" s="135" t="str">
        <f>IF((COUNTIF(K140:M140,"✔")=1)*(L140=""),"○","×")</f>
        <v>×</v>
      </c>
      <c r="T140" s="139" t="str">
        <f>IF(M140="✔","看取り未実施","")</f>
        <v/>
      </c>
    </row>
    <row r="141" spans="2:20" ht="51.75" customHeight="1" x14ac:dyDescent="0.15">
      <c r="B141" s="1"/>
      <c r="C141" s="463"/>
      <c r="D141" s="453"/>
      <c r="E141" s="485"/>
      <c r="F141" s="419" t="s">
        <v>119</v>
      </c>
      <c r="G141" s="419"/>
      <c r="H141" s="419"/>
      <c r="I141" s="24"/>
      <c r="J141" s="88" t="s">
        <v>30</v>
      </c>
      <c r="K141" s="27"/>
      <c r="L141" s="28"/>
      <c r="M141" s="33"/>
      <c r="N141" s="106"/>
      <c r="O141" s="1"/>
      <c r="Q141" s="135" t="str">
        <f>IF(COUNTIF(K141:M141,"✔")=1,"○","×")</f>
        <v>×</v>
      </c>
    </row>
    <row r="142" spans="2:20" ht="51.75" customHeight="1" x14ac:dyDescent="0.15">
      <c r="B142" s="1"/>
      <c r="C142" s="463"/>
      <c r="D142" s="453"/>
      <c r="E142" s="485"/>
      <c r="F142" s="419" t="s">
        <v>120</v>
      </c>
      <c r="G142" s="419"/>
      <c r="H142" s="419"/>
      <c r="I142" s="24"/>
      <c r="J142" s="88" t="s">
        <v>30</v>
      </c>
      <c r="K142" s="27"/>
      <c r="L142" s="28"/>
      <c r="M142" s="33"/>
      <c r="N142" s="106"/>
      <c r="O142" s="1"/>
      <c r="Q142" s="135" t="str">
        <f>IF(COUNTIF(K142:M142,"✔")=1,"○","×")</f>
        <v>×</v>
      </c>
    </row>
    <row r="143" spans="2:20" ht="51.75" customHeight="1" x14ac:dyDescent="0.15">
      <c r="B143" s="1"/>
      <c r="C143" s="463"/>
      <c r="D143" s="453"/>
      <c r="E143" s="485" t="s">
        <v>35</v>
      </c>
      <c r="F143" s="419" t="s">
        <v>121</v>
      </c>
      <c r="G143" s="419"/>
      <c r="H143" s="419"/>
      <c r="I143" s="24"/>
      <c r="J143" s="88" t="s">
        <v>30</v>
      </c>
      <c r="K143" s="27"/>
      <c r="L143" s="28"/>
      <c r="M143" s="140"/>
      <c r="N143" s="106"/>
      <c r="O143" s="1"/>
      <c r="Q143" s="135" t="str">
        <f>IF(COUNTIF(K143:L143,"✔")=1,"○","×")</f>
        <v>×</v>
      </c>
    </row>
    <row r="144" spans="2:20" ht="51.75" customHeight="1" x14ac:dyDescent="0.15">
      <c r="B144" s="1"/>
      <c r="C144" s="463"/>
      <c r="D144" s="453"/>
      <c r="E144" s="485"/>
      <c r="F144" s="419" t="s">
        <v>122</v>
      </c>
      <c r="G144" s="419"/>
      <c r="H144" s="419"/>
      <c r="I144" s="24"/>
      <c r="J144" s="88"/>
      <c r="K144" s="155"/>
      <c r="L144" s="156"/>
      <c r="M144" s="140"/>
      <c r="N144" s="106"/>
      <c r="O144" s="1"/>
    </row>
    <row r="145" spans="2:18" ht="51.75" customHeight="1" x14ac:dyDescent="0.15">
      <c r="B145" s="1"/>
      <c r="C145" s="463"/>
      <c r="D145" s="453"/>
      <c r="E145" s="485" t="s">
        <v>38</v>
      </c>
      <c r="F145" s="419" t="s">
        <v>123</v>
      </c>
      <c r="G145" s="419"/>
      <c r="H145" s="419"/>
      <c r="I145" s="24"/>
      <c r="J145" s="88" t="s">
        <v>30</v>
      </c>
      <c r="K145" s="27"/>
      <c r="L145" s="28"/>
      <c r="M145" s="29"/>
      <c r="N145" s="106"/>
      <c r="O145" s="1"/>
      <c r="Q145" s="135" t="str">
        <f t="shared" ref="Q145:Q152" si="1">IF(COUNTIF(K145:L145,"✔")=1,"○","×")</f>
        <v>×</v>
      </c>
    </row>
    <row r="146" spans="2:18" ht="51.75" customHeight="1" x14ac:dyDescent="0.15">
      <c r="B146" s="1"/>
      <c r="C146" s="463"/>
      <c r="D146" s="453"/>
      <c r="E146" s="485"/>
      <c r="F146" s="419" t="s">
        <v>124</v>
      </c>
      <c r="G146" s="419"/>
      <c r="H146" s="419"/>
      <c r="I146" s="24"/>
      <c r="J146" s="88" t="s">
        <v>30</v>
      </c>
      <c r="K146" s="27"/>
      <c r="L146" s="28"/>
      <c r="M146" s="29"/>
      <c r="N146" s="106"/>
      <c r="O146" s="1"/>
      <c r="Q146" s="135" t="str">
        <f t="shared" si="1"/>
        <v>×</v>
      </c>
    </row>
    <row r="147" spans="2:18" ht="51.75" customHeight="1" x14ac:dyDescent="0.15">
      <c r="B147" s="1"/>
      <c r="C147" s="463"/>
      <c r="D147" s="453"/>
      <c r="E147" s="485"/>
      <c r="F147" s="419" t="s">
        <v>125</v>
      </c>
      <c r="G147" s="419"/>
      <c r="H147" s="419"/>
      <c r="I147" s="24"/>
      <c r="J147" s="88" t="s">
        <v>30</v>
      </c>
      <c r="K147" s="27"/>
      <c r="L147" s="28"/>
      <c r="M147" s="29"/>
      <c r="N147" s="106"/>
      <c r="O147" s="1"/>
      <c r="Q147" s="135" t="str">
        <f t="shared" si="1"/>
        <v>×</v>
      </c>
    </row>
    <row r="148" spans="2:18" ht="51.75" customHeight="1" x14ac:dyDescent="0.15">
      <c r="B148" s="1"/>
      <c r="C148" s="463"/>
      <c r="D148" s="453"/>
      <c r="E148" s="485"/>
      <c r="F148" s="419" t="s">
        <v>126</v>
      </c>
      <c r="G148" s="419"/>
      <c r="H148" s="419"/>
      <c r="I148" s="24"/>
      <c r="J148" s="88" t="s">
        <v>30</v>
      </c>
      <c r="K148" s="27"/>
      <c r="L148" s="28"/>
      <c r="M148" s="29"/>
      <c r="N148" s="106"/>
      <c r="O148" s="1"/>
      <c r="Q148" s="135" t="str">
        <f t="shared" si="1"/>
        <v>×</v>
      </c>
    </row>
    <row r="149" spans="2:18" ht="51.75" customHeight="1" x14ac:dyDescent="0.15">
      <c r="B149" s="1"/>
      <c r="C149" s="463"/>
      <c r="D149" s="453"/>
      <c r="E149" s="485"/>
      <c r="F149" s="419" t="s">
        <v>127</v>
      </c>
      <c r="G149" s="419"/>
      <c r="H149" s="419"/>
      <c r="I149" s="24"/>
      <c r="J149" s="88" t="s">
        <v>30</v>
      </c>
      <c r="K149" s="27"/>
      <c r="L149" s="28"/>
      <c r="M149" s="29"/>
      <c r="N149" s="106"/>
      <c r="O149" s="1"/>
      <c r="Q149" s="135" t="str">
        <f t="shared" si="1"/>
        <v>×</v>
      </c>
    </row>
    <row r="150" spans="2:18" ht="51.75" customHeight="1" x14ac:dyDescent="0.15">
      <c r="B150" s="1"/>
      <c r="C150" s="463"/>
      <c r="D150" s="453"/>
      <c r="E150" s="485"/>
      <c r="F150" s="419" t="s">
        <v>128</v>
      </c>
      <c r="G150" s="419"/>
      <c r="H150" s="419"/>
      <c r="I150" s="24"/>
      <c r="J150" s="88" t="s">
        <v>30</v>
      </c>
      <c r="K150" s="27"/>
      <c r="L150" s="28"/>
      <c r="M150" s="29"/>
      <c r="N150" s="106"/>
      <c r="O150" s="1"/>
      <c r="Q150" s="135" t="str">
        <f t="shared" si="1"/>
        <v>×</v>
      </c>
    </row>
    <row r="151" spans="2:18" ht="51.75" customHeight="1" x14ac:dyDescent="0.15">
      <c r="B151" s="1"/>
      <c r="C151" s="463"/>
      <c r="D151" s="453"/>
      <c r="E151" s="485" t="s">
        <v>40</v>
      </c>
      <c r="F151" s="419" t="s">
        <v>129</v>
      </c>
      <c r="G151" s="419"/>
      <c r="H151" s="419"/>
      <c r="I151" s="24"/>
      <c r="J151" s="88" t="s">
        <v>30</v>
      </c>
      <c r="K151" s="27"/>
      <c r="L151" s="28"/>
      <c r="M151" s="29"/>
      <c r="N151" s="106"/>
      <c r="O151" s="1"/>
      <c r="Q151" s="135" t="str">
        <f t="shared" si="1"/>
        <v>×</v>
      </c>
    </row>
    <row r="152" spans="2:18" ht="51.75" customHeight="1" thickBot="1" x14ac:dyDescent="0.2">
      <c r="B152" s="1"/>
      <c r="C152" s="464"/>
      <c r="D152" s="454"/>
      <c r="E152" s="499"/>
      <c r="F152" s="439" t="s">
        <v>130</v>
      </c>
      <c r="G152" s="439"/>
      <c r="H152" s="439"/>
      <c r="I152" s="36"/>
      <c r="J152" s="96" t="s">
        <v>30</v>
      </c>
      <c r="K152" s="39"/>
      <c r="L152" s="40"/>
      <c r="M152" s="41"/>
      <c r="N152" s="106"/>
      <c r="O152" s="1"/>
      <c r="Q152" s="135" t="str">
        <f t="shared" si="1"/>
        <v>×</v>
      </c>
    </row>
    <row r="153" spans="2:18" ht="15.75" customHeight="1" x14ac:dyDescent="0.15">
      <c r="B153" s="1"/>
      <c r="C153" s="441" t="str">
        <f>C122</f>
        <v xml:space="preserve"> ● … 「連携の形態」のうち、各「医療・介護連携のポイント」が該当するもの
 ★ … 各ポイントのうち、都のあり方指針に基づき遵守が必要なもの</v>
      </c>
      <c r="D153" s="441"/>
      <c r="E153" s="441"/>
      <c r="F153" s="441"/>
      <c r="G153" s="441"/>
      <c r="H153" s="441"/>
      <c r="I153" s="441"/>
      <c r="J153" s="441"/>
      <c r="K153" s="441"/>
      <c r="L153" s="441"/>
      <c r="M153" s="441"/>
      <c r="N153" s="105"/>
      <c r="O153" s="1"/>
    </row>
    <row r="154" spans="2:18" x14ac:dyDescent="0.15">
      <c r="B154" s="1"/>
      <c r="C154" s="442"/>
      <c r="D154" s="442"/>
      <c r="E154" s="442"/>
      <c r="F154" s="442"/>
      <c r="G154" s="442"/>
      <c r="H154" s="442"/>
      <c r="I154" s="442"/>
      <c r="J154" s="442"/>
      <c r="K154" s="442"/>
      <c r="L154" s="442"/>
      <c r="M154" s="442"/>
      <c r="N154" s="105"/>
      <c r="O154" s="1"/>
    </row>
    <row r="155" spans="2:18" x14ac:dyDescent="0.15">
      <c r="B155" s="1"/>
      <c r="C155" s="1"/>
      <c r="D155" s="1"/>
      <c r="E155" s="1"/>
      <c r="F155" s="1"/>
      <c r="G155" s="1"/>
      <c r="H155" s="1"/>
      <c r="I155" s="141"/>
      <c r="J155" s="1"/>
      <c r="K155" s="1"/>
      <c r="L155" s="1"/>
      <c r="M155" s="3"/>
      <c r="N155" s="101"/>
      <c r="O155" s="1"/>
    </row>
    <row r="159" spans="2:18" ht="37.5" customHeight="1" x14ac:dyDescent="0.15">
      <c r="Q159" s="174">
        <f>COUNTIF(Q15:Q152,"×")</f>
        <v>42</v>
      </c>
      <c r="R159" s="137" t="s">
        <v>145</v>
      </c>
    </row>
    <row r="160" spans="2:18" ht="37.5" customHeight="1" x14ac:dyDescent="0.15">
      <c r="Q160" s="175" t="str">
        <f>S80</f>
        <v>NG</v>
      </c>
      <c r="R160" s="148" t="s">
        <v>134</v>
      </c>
    </row>
    <row r="161" spans="17:18" x14ac:dyDescent="0.15">
      <c r="Q161" s="177"/>
      <c r="R161" s="152"/>
    </row>
  </sheetData>
  <sheetProtection selectLockedCells="1"/>
  <mergeCells count="167">
    <mergeCell ref="C70:M70"/>
    <mergeCell ref="C97:M97"/>
    <mergeCell ref="C126:M126"/>
    <mergeCell ref="C3:M3"/>
    <mergeCell ref="C5:D5"/>
    <mergeCell ref="E5:H5"/>
    <mergeCell ref="C7:D7"/>
    <mergeCell ref="E7:H7"/>
    <mergeCell ref="I7:J7"/>
    <mergeCell ref="K7:M7"/>
    <mergeCell ref="C13:C14"/>
    <mergeCell ref="D13:D14"/>
    <mergeCell ref="E13:H14"/>
    <mergeCell ref="I13:I14"/>
    <mergeCell ref="K13:M13"/>
    <mergeCell ref="C15:C32"/>
    <mergeCell ref="D15:D32"/>
    <mergeCell ref="E15:E24"/>
    <mergeCell ref="F15:H15"/>
    <mergeCell ref="F16:H16"/>
    <mergeCell ref="F17:H17"/>
    <mergeCell ref="F18:H18"/>
    <mergeCell ref="F19:H19"/>
    <mergeCell ref="F20:H20"/>
    <mergeCell ref="F21:H21"/>
    <mergeCell ref="F22:H22"/>
    <mergeCell ref="G23:H23"/>
    <mergeCell ref="G24:H24"/>
    <mergeCell ref="E25:E27"/>
    <mergeCell ref="F25:H25"/>
    <mergeCell ref="F26:H26"/>
    <mergeCell ref="F27:H27"/>
    <mergeCell ref="E28:E29"/>
    <mergeCell ref="F28:H28"/>
    <mergeCell ref="F29:H29"/>
    <mergeCell ref="F30:H30"/>
    <mergeCell ref="F31:H31"/>
    <mergeCell ref="F32:H32"/>
    <mergeCell ref="G49:H49"/>
    <mergeCell ref="C33:M34"/>
    <mergeCell ref="C39:C40"/>
    <mergeCell ref="D39:D40"/>
    <mergeCell ref="E39:H40"/>
    <mergeCell ref="I39:I40"/>
    <mergeCell ref="K39:M39"/>
    <mergeCell ref="G57:H57"/>
    <mergeCell ref="G58:H58"/>
    <mergeCell ref="F42:F49"/>
    <mergeCell ref="G42:H42"/>
    <mergeCell ref="G43:H43"/>
    <mergeCell ref="G44:H44"/>
    <mergeCell ref="G45:H45"/>
    <mergeCell ref="G46:H46"/>
    <mergeCell ref="G47:H47"/>
    <mergeCell ref="G48:H48"/>
    <mergeCell ref="F63:H63"/>
    <mergeCell ref="F64:H64"/>
    <mergeCell ref="F50:F62"/>
    <mergeCell ref="G50:H50"/>
    <mergeCell ref="G51:H51"/>
    <mergeCell ref="G52:H52"/>
    <mergeCell ref="G53:H53"/>
    <mergeCell ref="G54:H54"/>
    <mergeCell ref="G55:H55"/>
    <mergeCell ref="G56:H56"/>
    <mergeCell ref="F65:H65"/>
    <mergeCell ref="C66:M67"/>
    <mergeCell ref="C41:C65"/>
    <mergeCell ref="D41:D65"/>
    <mergeCell ref="E41:E62"/>
    <mergeCell ref="F41:H41"/>
    <mergeCell ref="G59:H59"/>
    <mergeCell ref="G60:H60"/>
    <mergeCell ref="G61:H61"/>
    <mergeCell ref="G62:H62"/>
    <mergeCell ref="C72:C73"/>
    <mergeCell ref="D72:D73"/>
    <mergeCell ref="E72:H73"/>
    <mergeCell ref="I72:I73"/>
    <mergeCell ref="K72:M72"/>
    <mergeCell ref="C74:C92"/>
    <mergeCell ref="D74:D92"/>
    <mergeCell ref="E74:E82"/>
    <mergeCell ref="F74:H74"/>
    <mergeCell ref="F75:F79"/>
    <mergeCell ref="G75:H75"/>
    <mergeCell ref="G76:H76"/>
    <mergeCell ref="G77:H77"/>
    <mergeCell ref="G78:H78"/>
    <mergeCell ref="G79:H79"/>
    <mergeCell ref="F80:F82"/>
    <mergeCell ref="G80:H80"/>
    <mergeCell ref="G81:H81"/>
    <mergeCell ref="G82:H82"/>
    <mergeCell ref="E83:E87"/>
    <mergeCell ref="F83:H83"/>
    <mergeCell ref="G84:H84"/>
    <mergeCell ref="F85:F87"/>
    <mergeCell ref="G86:H86"/>
    <mergeCell ref="G87:H87"/>
    <mergeCell ref="E88:E92"/>
    <mergeCell ref="F88:H88"/>
    <mergeCell ref="G89:H89"/>
    <mergeCell ref="F90:F92"/>
    <mergeCell ref="G90:H90"/>
    <mergeCell ref="G91:H91"/>
    <mergeCell ref="G92:H92"/>
    <mergeCell ref="C93:M94"/>
    <mergeCell ref="C99:C100"/>
    <mergeCell ref="D99:D100"/>
    <mergeCell ref="E99:H100"/>
    <mergeCell ref="I99:I100"/>
    <mergeCell ref="K99:M99"/>
    <mergeCell ref="C101:C121"/>
    <mergeCell ref="D101:D121"/>
    <mergeCell ref="E101:E102"/>
    <mergeCell ref="F101:H101"/>
    <mergeCell ref="G102:H102"/>
    <mergeCell ref="E103:E106"/>
    <mergeCell ref="E107:E114"/>
    <mergeCell ref="E115:E117"/>
    <mergeCell ref="G115:H115"/>
    <mergeCell ref="G116:H116"/>
    <mergeCell ref="G117:H117"/>
    <mergeCell ref="E118:E119"/>
    <mergeCell ref="G118:H118"/>
    <mergeCell ref="G119:H119"/>
    <mergeCell ref="F120:H120"/>
    <mergeCell ref="F121:H121"/>
    <mergeCell ref="C122:M123"/>
    <mergeCell ref="C128:C129"/>
    <mergeCell ref="D128:D129"/>
    <mergeCell ref="E128:H129"/>
    <mergeCell ref="I128:I129"/>
    <mergeCell ref="K128:M128"/>
    <mergeCell ref="C130:C152"/>
    <mergeCell ref="D130:D152"/>
    <mergeCell ref="E130:E131"/>
    <mergeCell ref="F130:H130"/>
    <mergeCell ref="F131:H131"/>
    <mergeCell ref="E132:E142"/>
    <mergeCell ref="F132:H132"/>
    <mergeCell ref="G133:H133"/>
    <mergeCell ref="G134:H134"/>
    <mergeCell ref="G135:H135"/>
    <mergeCell ref="F136:H136"/>
    <mergeCell ref="F137:H137"/>
    <mergeCell ref="F138:H138"/>
    <mergeCell ref="F139:H139"/>
    <mergeCell ref="F140:H140"/>
    <mergeCell ref="F141:H141"/>
    <mergeCell ref="F145:H145"/>
    <mergeCell ref="F146:H146"/>
    <mergeCell ref="F147:H147"/>
    <mergeCell ref="F148:H148"/>
    <mergeCell ref="F149:H149"/>
    <mergeCell ref="F150:H150"/>
    <mergeCell ref="E151:E152"/>
    <mergeCell ref="F151:H151"/>
    <mergeCell ref="F152:H152"/>
    <mergeCell ref="C153:M154"/>
    <mergeCell ref="K1:M1"/>
    <mergeCell ref="F142:H142"/>
    <mergeCell ref="E143:E144"/>
    <mergeCell ref="F143:H143"/>
    <mergeCell ref="F144:H144"/>
    <mergeCell ref="E145:E150"/>
  </mergeCells>
  <phoneticPr fontId="18"/>
  <conditionalFormatting sqref="K15:L15">
    <cfRule type="expression" dxfId="515" priority="126" stopIfTrue="1">
      <formula>COUNTIF($K$15:$L$15,"✔")=0</formula>
    </cfRule>
    <cfRule type="expression" dxfId="514" priority="135" stopIfTrue="1">
      <formula>$Q$15="×"</formula>
    </cfRule>
  </conditionalFormatting>
  <conditionalFormatting sqref="K16:L16">
    <cfRule type="expression" dxfId="513" priority="125" stopIfTrue="1">
      <formula>COUNTIF($K$16:$L$16,"✔")=0</formula>
    </cfRule>
    <cfRule type="expression" dxfId="512" priority="134" stopIfTrue="1">
      <formula>$Q$16="×"</formula>
    </cfRule>
  </conditionalFormatting>
  <conditionalFormatting sqref="E5:H5">
    <cfRule type="expression" dxfId="511" priority="133" stopIfTrue="1">
      <formula>$E$5=""</formula>
    </cfRule>
  </conditionalFormatting>
  <conditionalFormatting sqref="E7:H7">
    <cfRule type="expression" dxfId="510" priority="132" stopIfTrue="1">
      <formula>$E$7=""</formula>
    </cfRule>
  </conditionalFormatting>
  <conditionalFormatting sqref="K7:M7">
    <cfRule type="expression" dxfId="509" priority="131" stopIfTrue="1">
      <formula>$K$7=""</formula>
    </cfRule>
  </conditionalFormatting>
  <conditionalFormatting sqref="K17:L17">
    <cfRule type="expression" dxfId="508" priority="124" stopIfTrue="1">
      <formula>COUNTIF($K$17:$L$17,"✔")=0</formula>
    </cfRule>
    <cfRule type="expression" dxfId="507" priority="130" stopIfTrue="1">
      <formula>$Q$17="×"</formula>
    </cfRule>
  </conditionalFormatting>
  <conditionalFormatting sqref="K18:L18">
    <cfRule type="expression" dxfId="506" priority="123" stopIfTrue="1">
      <formula>COUNTIF($K$18:$L$18,"✔")=0</formula>
    </cfRule>
    <cfRule type="expression" dxfId="505" priority="129" stopIfTrue="1">
      <formula>$Q$18="×"</formula>
    </cfRule>
  </conditionalFormatting>
  <conditionalFormatting sqref="K19:L19">
    <cfRule type="expression" dxfId="504" priority="122" stopIfTrue="1">
      <formula>COUNTIF($K$19:$L$19,"✔")=0</formula>
    </cfRule>
    <cfRule type="expression" dxfId="503" priority="128" stopIfTrue="1">
      <formula>$Q$19="×"</formula>
    </cfRule>
  </conditionalFormatting>
  <conditionalFormatting sqref="K20:L20">
    <cfRule type="expression" dxfId="502" priority="121" stopIfTrue="1">
      <formula>COUNTIF($K$20:$L$20,"✔")=0</formula>
    </cfRule>
    <cfRule type="expression" dxfId="501" priority="127" stopIfTrue="1">
      <formula>$Q$20="×"</formula>
    </cfRule>
  </conditionalFormatting>
  <conditionalFormatting sqref="K21:L21">
    <cfRule type="expression" dxfId="500" priority="119" stopIfTrue="1">
      <formula>COUNTIF($K$21:$L$21,"✔")=0</formula>
    </cfRule>
    <cfRule type="expression" dxfId="499" priority="120" stopIfTrue="1">
      <formula>$Q$21="×"</formula>
    </cfRule>
  </conditionalFormatting>
  <conditionalFormatting sqref="K22:L22">
    <cfRule type="expression" dxfId="498" priority="117" stopIfTrue="1">
      <formula>COUNTIF($K$22:$L$22,"✔")=0</formula>
    </cfRule>
    <cfRule type="expression" dxfId="497" priority="118" stopIfTrue="1">
      <formula>$Q$22="×"</formula>
    </cfRule>
  </conditionalFormatting>
  <conditionalFormatting sqref="K25:L25">
    <cfRule type="expression" dxfId="496" priority="81" stopIfTrue="1">
      <formula>COUNTIF($K$25:$L$25,"✔")=0</formula>
    </cfRule>
    <cfRule type="expression" dxfId="495" priority="116" stopIfTrue="1">
      <formula>$Q$25="×"</formula>
    </cfRule>
  </conditionalFormatting>
  <conditionalFormatting sqref="K28:L28">
    <cfRule type="expression" dxfId="494" priority="46" stopIfTrue="1">
      <formula>COUNTIF($K$28:$L$28,"✔")=0</formula>
    </cfRule>
  </conditionalFormatting>
  <conditionalFormatting sqref="K29:L29">
    <cfRule type="expression" dxfId="493" priority="47" stopIfTrue="1">
      <formula>COUNTIF($K$29:$L$29,"✔")=0</formula>
    </cfRule>
  </conditionalFormatting>
  <conditionalFormatting sqref="K30:L30">
    <cfRule type="expression" dxfId="492" priority="45" stopIfTrue="1">
      <formula>COUNTIF($K$30:$L$30,"✔")=0</formula>
    </cfRule>
  </conditionalFormatting>
  <conditionalFormatting sqref="K32:L32">
    <cfRule type="expression" dxfId="491" priority="48" stopIfTrue="1">
      <formula>COUNTIF($K$32:$L$32,"✔")=0</formula>
    </cfRule>
    <cfRule type="expression" dxfId="490" priority="112" stopIfTrue="1">
      <formula>$Q$32="×"</formula>
    </cfRule>
  </conditionalFormatting>
  <conditionalFormatting sqref="K74:L74">
    <cfRule type="expression" dxfId="489" priority="78" stopIfTrue="1">
      <formula>COUNTIF($K$74:$L$74,"✔")=0</formula>
    </cfRule>
    <cfRule type="expression" dxfId="488" priority="111" stopIfTrue="1">
      <formula>$Q$74="×"</formula>
    </cfRule>
  </conditionalFormatting>
  <conditionalFormatting sqref="K83:L83">
    <cfRule type="expression" dxfId="487" priority="66" stopIfTrue="1">
      <formula>COUNTIF($K$83:$L$83,"✔")=0</formula>
    </cfRule>
    <cfRule type="expression" dxfId="486" priority="110" stopIfTrue="1">
      <formula>$Q$83="×"</formula>
    </cfRule>
  </conditionalFormatting>
  <conditionalFormatting sqref="K101:L101">
    <cfRule type="expression" dxfId="485" priority="53" stopIfTrue="1">
      <formula>COUNTIF($K$101:$L$101,"✔")=0</formula>
    </cfRule>
  </conditionalFormatting>
  <conditionalFormatting sqref="K121:L121">
    <cfRule type="expression" dxfId="484" priority="28" stopIfTrue="1">
      <formula>COUNTIF($K$121:$L$121,"✔")=0</formula>
    </cfRule>
    <cfRule type="expression" dxfId="483" priority="108" stopIfTrue="1">
      <formula>$Q$121="×"</formula>
    </cfRule>
  </conditionalFormatting>
  <conditionalFormatting sqref="K140:M140">
    <cfRule type="expression" dxfId="482" priority="16" stopIfTrue="1">
      <formula>COUNTIF($K$140:$M$140,"✔")=0</formula>
    </cfRule>
    <cfRule type="expression" dxfId="481" priority="107" stopIfTrue="1">
      <formula>$Q$140="×"</formula>
    </cfRule>
  </conditionalFormatting>
  <conditionalFormatting sqref="K41:L41">
    <cfRule type="expression" dxfId="480" priority="79" stopIfTrue="1">
      <formula>$Q$41="×"</formula>
    </cfRule>
  </conditionalFormatting>
  <conditionalFormatting sqref="K42:M42">
    <cfRule type="expression" dxfId="479" priority="105" stopIfTrue="1">
      <formula>($K$41="✔")*($Q$42="×")</formula>
    </cfRule>
  </conditionalFormatting>
  <conditionalFormatting sqref="K43:M43">
    <cfRule type="expression" dxfId="478" priority="104" stopIfTrue="1">
      <formula>($K$41="✔")*($Q$43="×")</formula>
    </cfRule>
  </conditionalFormatting>
  <conditionalFormatting sqref="K44:M44">
    <cfRule type="expression" dxfId="477" priority="103" stopIfTrue="1">
      <formula>($K$41="✔")*($Q$44="×")</formula>
    </cfRule>
  </conditionalFormatting>
  <conditionalFormatting sqref="K45:M45">
    <cfRule type="expression" dxfId="476" priority="102" stopIfTrue="1">
      <formula>($K$41="✔")*($Q$45="×")</formula>
    </cfRule>
  </conditionalFormatting>
  <conditionalFormatting sqref="K46:M46">
    <cfRule type="expression" dxfId="475" priority="101" stopIfTrue="1">
      <formula>($K$41="✔")*($Q$46="×")</formula>
    </cfRule>
  </conditionalFormatting>
  <conditionalFormatting sqref="K47:M47">
    <cfRule type="expression" dxfId="474" priority="100" stopIfTrue="1">
      <formula>($K$41="✔")*($Q$47="×")</formula>
    </cfRule>
  </conditionalFormatting>
  <conditionalFormatting sqref="K48:M48">
    <cfRule type="expression" dxfId="473" priority="99" stopIfTrue="1">
      <formula>($K$41="✔")*($Q$48="×")</formula>
    </cfRule>
  </conditionalFormatting>
  <conditionalFormatting sqref="K49:M49">
    <cfRule type="expression" dxfId="472" priority="98" stopIfTrue="1">
      <formula>($K$41="✔")*($Q$49="×")</formula>
    </cfRule>
  </conditionalFormatting>
  <conditionalFormatting sqref="K50:M50">
    <cfRule type="expression" dxfId="471" priority="97" stopIfTrue="1">
      <formula>($K$41="✔")*($Q$50="×")</formula>
    </cfRule>
  </conditionalFormatting>
  <conditionalFormatting sqref="K51:M51">
    <cfRule type="expression" dxfId="470" priority="96" stopIfTrue="1">
      <formula>($K$41="✔")*($Q$51="×")</formula>
    </cfRule>
  </conditionalFormatting>
  <conditionalFormatting sqref="K52:M52">
    <cfRule type="expression" dxfId="469" priority="95" stopIfTrue="1">
      <formula>($K$41="✔")*($Q$52="×")</formula>
    </cfRule>
  </conditionalFormatting>
  <conditionalFormatting sqref="K53:M53">
    <cfRule type="expression" dxfId="468" priority="94" stopIfTrue="1">
      <formula>($K$41="✔")*($Q$53="×")</formula>
    </cfRule>
  </conditionalFormatting>
  <conditionalFormatting sqref="K54:M54">
    <cfRule type="expression" dxfId="467" priority="93" stopIfTrue="1">
      <formula>($K$41="✔")*($Q$54="×")</formula>
    </cfRule>
  </conditionalFormatting>
  <conditionalFormatting sqref="K55:M55">
    <cfRule type="expression" dxfId="466" priority="92" stopIfTrue="1">
      <formula>($K$41="✔")*($Q$55="×")</formula>
    </cfRule>
  </conditionalFormatting>
  <conditionalFormatting sqref="K57:M57">
    <cfRule type="expression" dxfId="465" priority="91" stopIfTrue="1">
      <formula>($K$41="✔")*($Q$57="×")</formula>
    </cfRule>
  </conditionalFormatting>
  <conditionalFormatting sqref="K58:M58">
    <cfRule type="expression" dxfId="464" priority="90" stopIfTrue="1">
      <formula>($K$41="✔")*($Q$58="×")</formula>
    </cfRule>
  </conditionalFormatting>
  <conditionalFormatting sqref="K59:M59">
    <cfRule type="expression" dxfId="463" priority="89" stopIfTrue="1">
      <formula>($K$41="✔")*($Q$59="×")</formula>
    </cfRule>
  </conditionalFormatting>
  <conditionalFormatting sqref="K60:M60">
    <cfRule type="expression" dxfId="462" priority="88" stopIfTrue="1">
      <formula>($K$41="✔")*($Q$60="×")</formula>
    </cfRule>
  </conditionalFormatting>
  <conditionalFormatting sqref="K61:M61">
    <cfRule type="expression" dxfId="461" priority="87" stopIfTrue="1">
      <formula>($K$41="✔")*($Q$61="×")</formula>
    </cfRule>
  </conditionalFormatting>
  <conditionalFormatting sqref="K62:M62">
    <cfRule type="expression" dxfId="460" priority="86" stopIfTrue="1">
      <formula>($K$41="✔")*($Q$62="×")</formula>
    </cfRule>
  </conditionalFormatting>
  <conditionalFormatting sqref="K63:M63">
    <cfRule type="expression" dxfId="459" priority="85" stopIfTrue="1">
      <formula>($K$41="✔")*($Q$63="×")</formula>
    </cfRule>
  </conditionalFormatting>
  <conditionalFormatting sqref="K23:L23">
    <cfRule type="expression" dxfId="458" priority="84" stopIfTrue="1">
      <formula>$Q$23="×"</formula>
    </cfRule>
  </conditionalFormatting>
  <conditionalFormatting sqref="K24:L24">
    <cfRule type="expression" dxfId="457" priority="83" stopIfTrue="1">
      <formula>$Q$24="×"</formula>
    </cfRule>
  </conditionalFormatting>
  <conditionalFormatting sqref="K27:L27">
    <cfRule type="expression" dxfId="456" priority="80" stopIfTrue="1">
      <formula>$Q$27="×"</formula>
    </cfRule>
  </conditionalFormatting>
  <conditionalFormatting sqref="K42:M63">
    <cfRule type="expression" dxfId="455" priority="106" stopIfTrue="1">
      <formula>$L$41="✔"</formula>
    </cfRule>
  </conditionalFormatting>
  <conditionalFormatting sqref="K64:L64">
    <cfRule type="expression" dxfId="454" priority="77" stopIfTrue="1">
      <formula>$Q$64="×"</formula>
    </cfRule>
  </conditionalFormatting>
  <conditionalFormatting sqref="K65:L65">
    <cfRule type="expression" dxfId="453" priority="76" stopIfTrue="1">
      <formula>$Q$65="×"</formula>
    </cfRule>
  </conditionalFormatting>
  <conditionalFormatting sqref="K75:M82">
    <cfRule type="expression" dxfId="452" priority="75" stopIfTrue="1">
      <formula>$L$74="✔"</formula>
    </cfRule>
  </conditionalFormatting>
  <conditionalFormatting sqref="K75:M75">
    <cfRule type="expression" dxfId="451" priority="74" stopIfTrue="1">
      <formula>$Q$75="×"</formula>
    </cfRule>
  </conditionalFormatting>
  <conditionalFormatting sqref="K76:M76">
    <cfRule type="expression" dxfId="450" priority="73" stopIfTrue="1">
      <formula>$Q$76="×"</formula>
    </cfRule>
  </conditionalFormatting>
  <conditionalFormatting sqref="K77:M77">
    <cfRule type="expression" dxfId="449" priority="72" stopIfTrue="1">
      <formula>$Q$77="×"</formula>
    </cfRule>
  </conditionalFormatting>
  <conditionalFormatting sqref="K78:M78">
    <cfRule type="expression" dxfId="448" priority="71" stopIfTrue="1">
      <formula>$Q$78="×"</formula>
    </cfRule>
  </conditionalFormatting>
  <conditionalFormatting sqref="K79:M79">
    <cfRule type="expression" dxfId="447" priority="70" stopIfTrue="1">
      <formula>$Q$79="×"</formula>
    </cfRule>
  </conditionalFormatting>
  <conditionalFormatting sqref="K80:M80">
    <cfRule type="expression" dxfId="446" priority="69" stopIfTrue="1">
      <formula>$Q$80="×"</formula>
    </cfRule>
  </conditionalFormatting>
  <conditionalFormatting sqref="K81:M81">
    <cfRule type="expression" dxfId="445" priority="68" stopIfTrue="1">
      <formula>$Q$81="×"</formula>
    </cfRule>
  </conditionalFormatting>
  <conditionalFormatting sqref="K56:M56">
    <cfRule type="expression" dxfId="444" priority="67" stopIfTrue="1">
      <formula>($K$41="✔")*($Q$56="×")</formula>
    </cfRule>
  </conditionalFormatting>
  <conditionalFormatting sqref="K84:M87">
    <cfRule type="expression" dxfId="443" priority="65" stopIfTrue="1">
      <formula>$L$83="✔"</formula>
    </cfRule>
  </conditionalFormatting>
  <conditionalFormatting sqref="K84:M84">
    <cfRule type="expression" dxfId="442" priority="64" stopIfTrue="1">
      <formula>$Q$84="×"</formula>
    </cfRule>
  </conditionalFormatting>
  <conditionalFormatting sqref="K85:M85">
    <cfRule type="expression" dxfId="441" priority="63" stopIfTrue="1">
      <formula>$Q$85="×"</formula>
    </cfRule>
  </conditionalFormatting>
  <conditionalFormatting sqref="K86:M86">
    <cfRule type="expression" dxfId="440" priority="62" stopIfTrue="1">
      <formula>$Q$86="×"</formula>
    </cfRule>
  </conditionalFormatting>
  <conditionalFormatting sqref="K87:M87">
    <cfRule type="expression" dxfId="439" priority="61" stopIfTrue="1">
      <formula>$Q$87="×"</formula>
    </cfRule>
  </conditionalFormatting>
  <conditionalFormatting sqref="K88:L88">
    <cfRule type="expression" dxfId="438" priority="60" stopIfTrue="1">
      <formula>$Q$88="×"</formula>
    </cfRule>
  </conditionalFormatting>
  <conditionalFormatting sqref="K89:M89">
    <cfRule type="expression" dxfId="437" priority="59" stopIfTrue="1">
      <formula>$Q$89="×"</formula>
    </cfRule>
  </conditionalFormatting>
  <conditionalFormatting sqref="K90:M90">
    <cfRule type="expression" dxfId="436" priority="58" stopIfTrue="1">
      <formula>$Q$90="×"</formula>
    </cfRule>
  </conditionalFormatting>
  <conditionalFormatting sqref="K91:M91">
    <cfRule type="expression" dxfId="435" priority="57" stopIfTrue="1">
      <formula>$Q$91="×"</formula>
    </cfRule>
  </conditionalFormatting>
  <conditionalFormatting sqref="K92:M92">
    <cfRule type="expression" dxfId="434" priority="56" stopIfTrue="1">
      <formula>$Q$92="×"</formula>
    </cfRule>
  </conditionalFormatting>
  <conditionalFormatting sqref="K102:M102">
    <cfRule type="expression" dxfId="433" priority="55" stopIfTrue="1">
      <formula>$Q$102="×"</formula>
    </cfRule>
  </conditionalFormatting>
  <conditionalFormatting sqref="K103:L103">
    <cfRule type="expression" dxfId="432" priority="54" stopIfTrue="1">
      <formula>$Q$103="×"</formula>
    </cfRule>
  </conditionalFormatting>
  <conditionalFormatting sqref="L101">
    <cfRule type="expression" dxfId="431" priority="109" stopIfTrue="1">
      <formula>$Q$101="×"</formula>
    </cfRule>
  </conditionalFormatting>
  <conditionalFormatting sqref="K102:M119">
    <cfRule type="expression" dxfId="430" priority="52" stopIfTrue="1">
      <formula>$L$101="✔"</formula>
    </cfRule>
  </conditionalFormatting>
  <conditionalFormatting sqref="K104:M104">
    <cfRule type="expression" dxfId="429" priority="51" stopIfTrue="1">
      <formula>$Q$104="×"</formula>
    </cfRule>
  </conditionalFormatting>
  <conditionalFormatting sqref="K105:M105">
    <cfRule type="expression" dxfId="428" priority="50" stopIfTrue="1">
      <formula>$Q$105="×"</formula>
    </cfRule>
  </conditionalFormatting>
  <conditionalFormatting sqref="K106:M106">
    <cfRule type="expression" dxfId="427" priority="49" stopIfTrue="1">
      <formula>$Q$106="×"</formula>
    </cfRule>
  </conditionalFormatting>
  <conditionalFormatting sqref="L29">
    <cfRule type="expression" dxfId="426" priority="114" stopIfTrue="1">
      <formula>$Q$29="×"</formula>
    </cfRule>
  </conditionalFormatting>
  <conditionalFormatting sqref="L28">
    <cfRule type="expression" dxfId="425" priority="115" stopIfTrue="1">
      <formula>$Q$28="×"</formula>
    </cfRule>
  </conditionalFormatting>
  <conditionalFormatting sqref="L30">
    <cfRule type="expression" dxfId="424" priority="113" stopIfTrue="1">
      <formula>$Q$30="×"</formula>
    </cfRule>
  </conditionalFormatting>
  <conditionalFormatting sqref="K107:L107">
    <cfRule type="expression" dxfId="423" priority="44" stopIfTrue="1">
      <formula>$Q$107="×"</formula>
    </cfRule>
  </conditionalFormatting>
  <conditionalFormatting sqref="K104:M106">
    <cfRule type="expression" dxfId="422" priority="43" stopIfTrue="1">
      <formula>$L$103="✔"</formula>
    </cfRule>
  </conditionalFormatting>
  <conditionalFormatting sqref="K108:M108">
    <cfRule type="expression" dxfId="421" priority="41" stopIfTrue="1">
      <formula>$Q$108="×"</formula>
    </cfRule>
  </conditionalFormatting>
  <conditionalFormatting sqref="K109:M109">
    <cfRule type="expression" dxfId="420" priority="40" stopIfTrue="1">
      <formula>$Q$109="×"</formula>
    </cfRule>
  </conditionalFormatting>
  <conditionalFormatting sqref="K110:M110">
    <cfRule type="expression" dxfId="419" priority="39" stopIfTrue="1">
      <formula>$Q$110="×"</formula>
    </cfRule>
  </conditionalFormatting>
  <conditionalFormatting sqref="K111:M111">
    <cfRule type="expression" dxfId="418" priority="38" stopIfTrue="1">
      <formula>$Q$111="×"</formula>
    </cfRule>
  </conditionalFormatting>
  <conditionalFormatting sqref="K112:M112">
    <cfRule type="expression" dxfId="417" priority="37" stopIfTrue="1">
      <formula>$Q$112="×"</formula>
    </cfRule>
  </conditionalFormatting>
  <conditionalFormatting sqref="K113:M113">
    <cfRule type="expression" dxfId="416" priority="36" stopIfTrue="1">
      <formula>$Q$113="×"</formula>
    </cfRule>
  </conditionalFormatting>
  <conditionalFormatting sqref="K114:M114">
    <cfRule type="expression" dxfId="415" priority="35" stopIfTrue="1">
      <formula>$Q$114="×"</formula>
    </cfRule>
  </conditionalFormatting>
  <conditionalFormatting sqref="K108:M114">
    <cfRule type="expression" dxfId="414" priority="42" stopIfTrue="1">
      <formula>$L$107="✔"</formula>
    </cfRule>
  </conditionalFormatting>
  <conditionalFormatting sqref="K115:L115">
    <cfRule type="expression" dxfId="413" priority="34" stopIfTrue="1">
      <formula>$Q$115="×"</formula>
    </cfRule>
  </conditionalFormatting>
  <conditionalFormatting sqref="K116:L116">
    <cfRule type="expression" dxfId="412" priority="33" stopIfTrue="1">
      <formula>$Q$116="×"</formula>
    </cfRule>
  </conditionalFormatting>
  <conditionalFormatting sqref="K117:L117">
    <cfRule type="expression" dxfId="411" priority="32" stopIfTrue="1">
      <formula>$Q$117="×"</formula>
    </cfRule>
  </conditionalFormatting>
  <conditionalFormatting sqref="K118:L118">
    <cfRule type="expression" dxfId="410" priority="31" stopIfTrue="1">
      <formula>$Q$118="×"</formula>
    </cfRule>
  </conditionalFormatting>
  <conditionalFormatting sqref="K119:L119">
    <cfRule type="expression" dxfId="409" priority="30" stopIfTrue="1">
      <formula>$Q$119="×"</formula>
    </cfRule>
  </conditionalFormatting>
  <conditionalFormatting sqref="K130:L130">
    <cfRule type="expression" dxfId="408" priority="27" stopIfTrue="1">
      <formula>$Q$130="×"</formula>
    </cfRule>
  </conditionalFormatting>
  <conditionalFormatting sqref="K131:L131">
    <cfRule type="expression" dxfId="407" priority="26" stopIfTrue="1">
      <formula>$Q$131="×"</formula>
    </cfRule>
  </conditionalFormatting>
  <conditionalFormatting sqref="K132:L132">
    <cfRule type="expression" dxfId="406" priority="25" stopIfTrue="1">
      <formula>$Q$132="×"</formula>
    </cfRule>
  </conditionalFormatting>
  <conditionalFormatting sqref="K133:M135">
    <cfRule type="expression" dxfId="405" priority="24" stopIfTrue="1">
      <formula>$L$132="✔"</formula>
    </cfRule>
  </conditionalFormatting>
  <conditionalFormatting sqref="K133:M133">
    <cfRule type="expression" dxfId="404" priority="23" stopIfTrue="1">
      <formula>$Q$133="×"</formula>
    </cfRule>
  </conditionalFormatting>
  <conditionalFormatting sqref="K134:M134">
    <cfRule type="expression" dxfId="403" priority="22" stopIfTrue="1">
      <formula>$Q$134="×"</formula>
    </cfRule>
  </conditionalFormatting>
  <conditionalFormatting sqref="K135:M135">
    <cfRule type="expression" dxfId="402" priority="21" stopIfTrue="1">
      <formula>$Q$135="×"</formula>
    </cfRule>
  </conditionalFormatting>
  <conditionalFormatting sqref="K137:L137">
    <cfRule type="expression" dxfId="401" priority="19" stopIfTrue="1">
      <formula>$Q$137="×"</formula>
    </cfRule>
  </conditionalFormatting>
  <conditionalFormatting sqref="K138:L138">
    <cfRule type="expression" dxfId="400" priority="18" stopIfTrue="1">
      <formula>$Q$138="×"</formula>
    </cfRule>
  </conditionalFormatting>
  <conditionalFormatting sqref="K139:L139">
    <cfRule type="expression" dxfId="399" priority="17" stopIfTrue="1">
      <formula>$Q$139="×"</formula>
    </cfRule>
  </conditionalFormatting>
  <conditionalFormatting sqref="K141:M141">
    <cfRule type="expression" dxfId="398" priority="15" stopIfTrue="1">
      <formula>$Q$141="×"</formula>
    </cfRule>
  </conditionalFormatting>
  <conditionalFormatting sqref="K142:M142">
    <cfRule type="expression" dxfId="397" priority="14" stopIfTrue="1">
      <formula>$Q$142="×"</formula>
    </cfRule>
  </conditionalFormatting>
  <conditionalFormatting sqref="K143:L143">
    <cfRule type="expression" dxfId="396" priority="13" stopIfTrue="1">
      <formula>$Q$143="×"</formula>
    </cfRule>
  </conditionalFormatting>
  <conditionalFormatting sqref="K145:L145">
    <cfRule type="expression" dxfId="395" priority="11" stopIfTrue="1">
      <formula>$Q$145="×"</formula>
    </cfRule>
  </conditionalFormatting>
  <conditionalFormatting sqref="K146:L146">
    <cfRule type="expression" dxfId="394" priority="10" stopIfTrue="1">
      <formula>$Q$146="×"</formula>
    </cfRule>
  </conditionalFormatting>
  <conditionalFormatting sqref="K147:L147">
    <cfRule type="expression" dxfId="393" priority="9" stopIfTrue="1">
      <formula>$Q$147="×"</formula>
    </cfRule>
  </conditionalFormatting>
  <conditionalFormatting sqref="K148:L148">
    <cfRule type="expression" dxfId="392" priority="8" stopIfTrue="1">
      <formula>$Q$148="×"</formula>
    </cfRule>
  </conditionalFormatting>
  <conditionalFormatting sqref="K149:L149">
    <cfRule type="expression" dxfId="391" priority="7" stopIfTrue="1">
      <formula>$Q$149="×"</formula>
    </cfRule>
  </conditionalFormatting>
  <conditionalFormatting sqref="K150:L150">
    <cfRule type="expression" dxfId="390" priority="6" stopIfTrue="1">
      <formula>$Q$150="×"</formula>
    </cfRule>
  </conditionalFormatting>
  <conditionalFormatting sqref="K151:L151">
    <cfRule type="expression" dxfId="389" priority="5" stopIfTrue="1">
      <formula>$Q$151="×"</formula>
    </cfRule>
  </conditionalFormatting>
  <conditionalFormatting sqref="K152:L152">
    <cfRule type="expression" dxfId="388" priority="4" stopIfTrue="1">
      <formula>$Q$152="×"</formula>
    </cfRule>
  </conditionalFormatting>
  <conditionalFormatting sqref="K31:L31">
    <cfRule type="expression" dxfId="387" priority="3" stopIfTrue="1">
      <formula>COUNTIF($K$31:$L$31,"✔")=0</formula>
    </cfRule>
  </conditionalFormatting>
  <conditionalFormatting sqref="K82:M82">
    <cfRule type="expression" dxfId="386" priority="2" stopIfTrue="1">
      <formula>$Q$82="×"</formula>
    </cfRule>
  </conditionalFormatting>
  <conditionalFormatting sqref="K89:M92">
    <cfRule type="expression" dxfId="385" priority="1" stopIfTrue="1">
      <formula>$L$88="✔"</formula>
    </cfRule>
  </conditionalFormatting>
  <dataValidations count="1">
    <dataValidation type="list" allowBlank="1" showInputMessage="1" showErrorMessage="1" sqref="K41:M65 K130:M152 K101:M121 K74:M92 K15:M32">
      <formula1>$O$15:$O$16</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160"/>
  <sheetViews>
    <sheetView view="pageBreakPreview" zoomScale="55" zoomScaleNormal="55" zoomScaleSheetLayoutView="55" workbookViewId="0">
      <selection activeCell="K2" sqref="K2"/>
    </sheetView>
  </sheetViews>
  <sheetFormatPr defaultRowHeight="14.25" x14ac:dyDescent="0.15"/>
  <cols>
    <col min="1" max="1" width="9" style="113" customWidth="1"/>
    <col min="2" max="2" width="2" style="113" customWidth="1"/>
    <col min="3" max="3" width="9" style="113"/>
    <col min="4" max="4" width="16.5" style="113" customWidth="1"/>
    <col min="5" max="5" width="5" style="113" customWidth="1"/>
    <col min="6" max="6" width="3.375" style="113" customWidth="1"/>
    <col min="7" max="7" width="3.25" style="113" customWidth="1"/>
    <col min="8" max="8" width="59.5" style="113" customWidth="1"/>
    <col min="9" max="9" width="11.5" style="346" customWidth="1"/>
    <col min="10" max="10" width="16" style="113" customWidth="1"/>
    <col min="11" max="12" width="8" style="113" customWidth="1"/>
    <col min="13" max="13" width="8" style="107" customWidth="1"/>
    <col min="14" max="14" width="1.875" style="107" customWidth="1"/>
    <col min="15" max="15" width="9" style="113" hidden="1" customWidth="1"/>
    <col min="16" max="16" width="9" style="113"/>
    <col min="17" max="17" width="12.125" style="136" hidden="1" customWidth="1"/>
    <col min="18" max="19" width="9" style="113" hidden="1" customWidth="1"/>
    <col min="20" max="20" width="9" style="113" customWidth="1"/>
    <col min="21" max="23" width="9" style="113"/>
    <col min="24" max="24" width="7.75" style="113" customWidth="1"/>
    <col min="25" max="25" width="10.125" style="113" customWidth="1"/>
    <col min="26" max="16384" width="9" style="113"/>
  </cols>
  <sheetData>
    <row r="1" spans="2:17" ht="21" x14ac:dyDescent="0.15">
      <c r="B1" s="219" t="s">
        <v>215</v>
      </c>
      <c r="C1" s="220"/>
      <c r="D1" s="220"/>
      <c r="E1" s="220"/>
      <c r="F1" s="220"/>
      <c r="G1" s="220"/>
      <c r="H1" s="220"/>
      <c r="I1" s="221"/>
      <c r="J1" s="220"/>
      <c r="K1" s="502" t="s">
        <v>356</v>
      </c>
      <c r="L1" s="502"/>
      <c r="M1" s="502"/>
      <c r="N1" s="222"/>
      <c r="O1" s="108"/>
    </row>
    <row r="2" spans="2:17" ht="7.5" customHeight="1" x14ac:dyDescent="0.15">
      <c r="B2" s="223"/>
      <c r="C2" s="224"/>
      <c r="D2" s="224"/>
      <c r="E2" s="224"/>
      <c r="F2" s="224"/>
      <c r="G2" s="224"/>
      <c r="H2" s="224"/>
      <c r="I2" s="225"/>
      <c r="J2" s="224"/>
      <c r="K2" s="226"/>
      <c r="L2" s="226"/>
      <c r="M2" s="226"/>
      <c r="N2" s="227"/>
      <c r="O2" s="108"/>
    </row>
    <row r="3" spans="2:17" ht="24" x14ac:dyDescent="0.15">
      <c r="B3" s="223"/>
      <c r="C3" s="503" t="s">
        <v>216</v>
      </c>
      <c r="D3" s="503"/>
      <c r="E3" s="503"/>
      <c r="F3" s="503"/>
      <c r="G3" s="503"/>
      <c r="H3" s="503"/>
      <c r="I3" s="503"/>
      <c r="J3" s="503"/>
      <c r="K3" s="503"/>
      <c r="L3" s="503"/>
      <c r="M3" s="503"/>
      <c r="N3" s="227"/>
      <c r="O3" s="108"/>
    </row>
    <row r="4" spans="2:17" ht="9.9499999999999993" customHeight="1" thickBot="1" x14ac:dyDescent="0.2">
      <c r="B4" s="223"/>
      <c r="C4" s="228"/>
      <c r="D4" s="228"/>
      <c r="E4" s="228"/>
      <c r="F4" s="228"/>
      <c r="G4" s="228"/>
      <c r="H4" s="228"/>
      <c r="I4" s="228"/>
      <c r="J4" s="228"/>
      <c r="K4" s="229"/>
      <c r="L4" s="229"/>
      <c r="M4" s="229"/>
      <c r="N4" s="230"/>
      <c r="O4" s="108"/>
    </row>
    <row r="5" spans="2:17" ht="27" customHeight="1" thickTop="1" thickBot="1" x14ac:dyDescent="0.2">
      <c r="B5" s="223"/>
      <c r="C5" s="504" t="s">
        <v>217</v>
      </c>
      <c r="D5" s="505"/>
      <c r="E5" s="506" t="s">
        <v>218</v>
      </c>
      <c r="F5" s="507"/>
      <c r="G5" s="507"/>
      <c r="H5" s="508"/>
      <c r="I5" s="231"/>
      <c r="J5" s="224"/>
      <c r="K5" s="229"/>
      <c r="L5" s="229"/>
      <c r="M5" s="229"/>
      <c r="N5" s="230"/>
      <c r="O5" s="108"/>
    </row>
    <row r="6" spans="2:17" ht="9.9499999999999993" customHeight="1" thickTop="1" thickBot="1" x14ac:dyDescent="0.2">
      <c r="B6" s="223"/>
      <c r="C6" s="109"/>
      <c r="D6" s="109"/>
      <c r="E6" s="232"/>
      <c r="F6" s="232"/>
      <c r="G6" s="232"/>
      <c r="H6" s="232"/>
      <c r="I6" s="231"/>
      <c r="J6" s="231"/>
      <c r="K6" s="229"/>
      <c r="L6" s="229"/>
      <c r="M6" s="229"/>
      <c r="N6" s="230"/>
      <c r="O6" s="108"/>
    </row>
    <row r="7" spans="2:17" ht="27" customHeight="1" thickTop="1" thickBot="1" x14ac:dyDescent="0.2">
      <c r="B7" s="223"/>
      <c r="C7" s="504" t="s">
        <v>219</v>
      </c>
      <c r="D7" s="505"/>
      <c r="E7" s="506" t="s">
        <v>220</v>
      </c>
      <c r="F7" s="507"/>
      <c r="G7" s="507"/>
      <c r="H7" s="508"/>
      <c r="I7" s="509" t="s">
        <v>221</v>
      </c>
      <c r="J7" s="510"/>
      <c r="K7" s="511">
        <v>160000</v>
      </c>
      <c r="L7" s="512"/>
      <c r="M7" s="513"/>
      <c r="N7" s="230"/>
      <c r="O7" s="108"/>
    </row>
    <row r="8" spans="2:17" ht="6" customHeight="1" thickTop="1" x14ac:dyDescent="0.15">
      <c r="B8" s="223"/>
      <c r="C8" s="109"/>
      <c r="D8" s="109"/>
      <c r="E8" s="110"/>
      <c r="F8" s="110"/>
      <c r="G8" s="110"/>
      <c r="H8" s="110"/>
      <c r="I8" s="111"/>
      <c r="J8" s="112"/>
      <c r="K8" s="112"/>
      <c r="L8" s="229"/>
      <c r="M8" s="229"/>
      <c r="N8" s="230"/>
      <c r="O8" s="108"/>
    </row>
    <row r="9" spans="2:17" ht="6" customHeight="1" x14ac:dyDescent="0.15">
      <c r="B9" s="223"/>
      <c r="C9" s="109"/>
      <c r="D9" s="109"/>
      <c r="E9" s="110"/>
      <c r="F9" s="110"/>
      <c r="G9" s="110"/>
      <c r="H9" s="110"/>
      <c r="I9" s="111"/>
      <c r="J9" s="112"/>
      <c r="K9" s="112"/>
      <c r="L9" s="229"/>
      <c r="M9" s="229"/>
      <c r="N9" s="230"/>
      <c r="O9" s="108"/>
    </row>
    <row r="10" spans="2:17" ht="17.25" x14ac:dyDescent="0.15">
      <c r="B10" s="223"/>
      <c r="C10" s="114" t="s">
        <v>222</v>
      </c>
      <c r="D10" s="224"/>
      <c r="E10" s="224"/>
      <c r="F10" s="115"/>
      <c r="G10" s="115"/>
      <c r="H10" s="115"/>
      <c r="I10" s="115"/>
      <c r="J10" s="115"/>
      <c r="K10" s="112"/>
      <c r="L10" s="229"/>
      <c r="M10" s="229"/>
      <c r="N10" s="230"/>
      <c r="O10" s="108"/>
    </row>
    <row r="11" spans="2:17" ht="4.5" customHeight="1" x14ac:dyDescent="0.15">
      <c r="B11" s="223"/>
      <c r="C11" s="109"/>
      <c r="D11" s="109"/>
      <c r="E11" s="110"/>
      <c r="F11" s="110"/>
      <c r="G11" s="110"/>
      <c r="H11" s="110"/>
      <c r="I11" s="111"/>
      <c r="J11" s="112"/>
      <c r="K11" s="112"/>
      <c r="L11" s="229"/>
      <c r="M11" s="229"/>
      <c r="N11" s="230"/>
      <c r="O11" s="108"/>
    </row>
    <row r="12" spans="2:17" ht="4.5" customHeight="1" thickBot="1" x14ac:dyDescent="0.2">
      <c r="B12" s="223"/>
      <c r="C12" s="233"/>
      <c r="D12" s="233"/>
      <c r="E12" s="233"/>
      <c r="F12" s="234"/>
      <c r="G12" s="235"/>
      <c r="H12" s="236"/>
      <c r="I12" s="237"/>
      <c r="J12" s="121"/>
      <c r="K12" s="122"/>
      <c r="L12" s="122"/>
      <c r="M12" s="238"/>
      <c r="N12" s="239"/>
      <c r="O12" s="108"/>
    </row>
    <row r="13" spans="2:17" ht="14.25" customHeight="1" x14ac:dyDescent="0.15">
      <c r="B13" s="223"/>
      <c r="C13" s="514" t="s">
        <v>223</v>
      </c>
      <c r="D13" s="516" t="s">
        <v>224</v>
      </c>
      <c r="E13" s="518" t="s">
        <v>225</v>
      </c>
      <c r="F13" s="519"/>
      <c r="G13" s="519"/>
      <c r="H13" s="520"/>
      <c r="I13" s="524" t="s">
        <v>226</v>
      </c>
      <c r="J13" s="240" t="s">
        <v>132</v>
      </c>
      <c r="K13" s="526" t="s">
        <v>227</v>
      </c>
      <c r="L13" s="527"/>
      <c r="M13" s="528"/>
      <c r="N13" s="241"/>
      <c r="O13" s="242"/>
    </row>
    <row r="14" spans="2:17" ht="14.25" customHeight="1" thickBot="1" x14ac:dyDescent="0.2">
      <c r="B14" s="223"/>
      <c r="C14" s="515"/>
      <c r="D14" s="517"/>
      <c r="E14" s="521"/>
      <c r="F14" s="522"/>
      <c r="G14" s="522"/>
      <c r="H14" s="523"/>
      <c r="I14" s="525"/>
      <c r="J14" s="243" t="s">
        <v>228</v>
      </c>
      <c r="K14" s="244" t="s">
        <v>229</v>
      </c>
      <c r="L14" s="245" t="s">
        <v>230</v>
      </c>
      <c r="M14" s="246" t="s">
        <v>231</v>
      </c>
      <c r="N14" s="241"/>
      <c r="O14" s="242"/>
    </row>
    <row r="15" spans="2:17" ht="56.25" customHeight="1" x14ac:dyDescent="0.15">
      <c r="B15" s="223"/>
      <c r="C15" s="529" t="s">
        <v>232</v>
      </c>
      <c r="D15" s="531" t="s">
        <v>233</v>
      </c>
      <c r="E15" s="533" t="s">
        <v>234</v>
      </c>
      <c r="F15" s="535" t="s">
        <v>235</v>
      </c>
      <c r="G15" s="535"/>
      <c r="H15" s="535"/>
      <c r="I15" s="247" t="s">
        <v>236</v>
      </c>
      <c r="J15" s="248" t="s">
        <v>237</v>
      </c>
      <c r="K15" s="249" t="s">
        <v>238</v>
      </c>
      <c r="L15" s="250"/>
      <c r="M15" s="251"/>
      <c r="N15" s="252"/>
      <c r="O15" s="253" t="s">
        <v>239</v>
      </c>
      <c r="Q15" s="136" t="str">
        <f>IF(K15="✔","○","×")</f>
        <v>○</v>
      </c>
    </row>
    <row r="16" spans="2:17" ht="56.25" customHeight="1" x14ac:dyDescent="0.15">
      <c r="B16" s="223"/>
      <c r="C16" s="529"/>
      <c r="D16" s="531"/>
      <c r="E16" s="534"/>
      <c r="F16" s="536" t="s">
        <v>240</v>
      </c>
      <c r="G16" s="536"/>
      <c r="H16" s="536"/>
      <c r="I16" s="254" t="s">
        <v>236</v>
      </c>
      <c r="J16" s="255" t="s">
        <v>237</v>
      </c>
      <c r="K16" s="256"/>
      <c r="L16" s="257" t="s">
        <v>238</v>
      </c>
      <c r="M16" s="153"/>
      <c r="N16" s="252"/>
      <c r="O16" s="108"/>
      <c r="Q16" s="136" t="str">
        <f t="shared" ref="Q16:Q22" si="0">IF(K16="✔","○","×")</f>
        <v>×</v>
      </c>
    </row>
    <row r="17" spans="2:17" ht="56.25" customHeight="1" x14ac:dyDescent="0.15">
      <c r="B17" s="223"/>
      <c r="C17" s="529"/>
      <c r="D17" s="531"/>
      <c r="E17" s="534"/>
      <c r="F17" s="536" t="s">
        <v>241</v>
      </c>
      <c r="G17" s="536"/>
      <c r="H17" s="536"/>
      <c r="I17" s="254" t="s">
        <v>236</v>
      </c>
      <c r="J17" s="255" t="s">
        <v>237</v>
      </c>
      <c r="K17" s="256" t="s">
        <v>238</v>
      </c>
      <c r="L17" s="257"/>
      <c r="M17" s="153"/>
      <c r="N17" s="252"/>
      <c r="O17" s="108"/>
      <c r="Q17" s="136" t="str">
        <f t="shared" si="0"/>
        <v>○</v>
      </c>
    </row>
    <row r="18" spans="2:17" ht="56.25" customHeight="1" x14ac:dyDescent="0.15">
      <c r="B18" s="223"/>
      <c r="C18" s="529"/>
      <c r="D18" s="531"/>
      <c r="E18" s="534"/>
      <c r="F18" s="536" t="s">
        <v>25</v>
      </c>
      <c r="G18" s="536"/>
      <c r="H18" s="536"/>
      <c r="I18" s="254" t="s">
        <v>236</v>
      </c>
      <c r="J18" s="255" t="s">
        <v>237</v>
      </c>
      <c r="K18" s="256" t="s">
        <v>238</v>
      </c>
      <c r="L18" s="257"/>
      <c r="M18" s="153"/>
      <c r="N18" s="252"/>
      <c r="O18" s="108"/>
      <c r="Q18" s="136" t="str">
        <f t="shared" si="0"/>
        <v>○</v>
      </c>
    </row>
    <row r="19" spans="2:17" ht="56.25" customHeight="1" x14ac:dyDescent="0.15">
      <c r="B19" s="223"/>
      <c r="C19" s="529"/>
      <c r="D19" s="531"/>
      <c r="E19" s="534"/>
      <c r="F19" s="536" t="s">
        <v>26</v>
      </c>
      <c r="G19" s="536"/>
      <c r="H19" s="536"/>
      <c r="I19" s="254" t="s">
        <v>236</v>
      </c>
      <c r="J19" s="255" t="s">
        <v>237</v>
      </c>
      <c r="K19" s="256" t="s">
        <v>238</v>
      </c>
      <c r="L19" s="257"/>
      <c r="M19" s="153"/>
      <c r="N19" s="252"/>
      <c r="O19" s="108"/>
      <c r="Q19" s="136" t="str">
        <f t="shared" si="0"/>
        <v>○</v>
      </c>
    </row>
    <row r="20" spans="2:17" ht="56.25" customHeight="1" x14ac:dyDescent="0.15">
      <c r="B20" s="223"/>
      <c r="C20" s="529"/>
      <c r="D20" s="531"/>
      <c r="E20" s="534"/>
      <c r="F20" s="536" t="s">
        <v>27</v>
      </c>
      <c r="G20" s="536"/>
      <c r="H20" s="536"/>
      <c r="I20" s="254" t="s">
        <v>236</v>
      </c>
      <c r="J20" s="255" t="s">
        <v>237</v>
      </c>
      <c r="K20" s="256" t="s">
        <v>238</v>
      </c>
      <c r="L20" s="257"/>
      <c r="M20" s="153"/>
      <c r="N20" s="252"/>
      <c r="O20" s="108"/>
      <c r="Q20" s="136" t="str">
        <f t="shared" si="0"/>
        <v>○</v>
      </c>
    </row>
    <row r="21" spans="2:17" ht="56.25" customHeight="1" x14ac:dyDescent="0.15">
      <c r="B21" s="223"/>
      <c r="C21" s="529"/>
      <c r="D21" s="531"/>
      <c r="E21" s="534"/>
      <c r="F21" s="536" t="s">
        <v>242</v>
      </c>
      <c r="G21" s="536"/>
      <c r="H21" s="536"/>
      <c r="I21" s="254" t="s">
        <v>236</v>
      </c>
      <c r="J21" s="255" t="s">
        <v>237</v>
      </c>
      <c r="K21" s="256" t="s">
        <v>238</v>
      </c>
      <c r="L21" s="257"/>
      <c r="M21" s="153"/>
      <c r="N21" s="252"/>
      <c r="O21" s="108"/>
      <c r="Q21" s="136" t="str">
        <f t="shared" si="0"/>
        <v>○</v>
      </c>
    </row>
    <row r="22" spans="2:17" ht="56.25" customHeight="1" x14ac:dyDescent="0.15">
      <c r="B22" s="223"/>
      <c r="C22" s="529"/>
      <c r="D22" s="531"/>
      <c r="E22" s="534"/>
      <c r="F22" s="537" t="s">
        <v>243</v>
      </c>
      <c r="G22" s="536"/>
      <c r="H22" s="536"/>
      <c r="I22" s="254" t="s">
        <v>236</v>
      </c>
      <c r="J22" s="255" t="s">
        <v>237</v>
      </c>
      <c r="K22" s="256" t="s">
        <v>238</v>
      </c>
      <c r="L22" s="257"/>
      <c r="M22" s="153"/>
      <c r="N22" s="252"/>
      <c r="O22" s="108"/>
      <c r="Q22" s="136" t="str">
        <f t="shared" si="0"/>
        <v>○</v>
      </c>
    </row>
    <row r="23" spans="2:17" ht="52.5" customHeight="1" x14ac:dyDescent="0.15">
      <c r="B23" s="223"/>
      <c r="C23" s="529"/>
      <c r="D23" s="531"/>
      <c r="E23" s="534"/>
      <c r="F23" s="258"/>
      <c r="G23" s="536" t="s">
        <v>244</v>
      </c>
      <c r="H23" s="536"/>
      <c r="I23" s="254"/>
      <c r="J23" s="255" t="s">
        <v>237</v>
      </c>
      <c r="K23" s="256" t="s">
        <v>238</v>
      </c>
      <c r="L23" s="257"/>
      <c r="M23" s="153"/>
      <c r="N23" s="252"/>
      <c r="O23" s="108"/>
      <c r="Q23" s="136" t="str">
        <f>IF(COUNTIF(K23:L23,"✔")=1,"○","×")</f>
        <v>○</v>
      </c>
    </row>
    <row r="24" spans="2:17" ht="52.5" customHeight="1" x14ac:dyDescent="0.15">
      <c r="B24" s="223"/>
      <c r="C24" s="529"/>
      <c r="D24" s="531"/>
      <c r="E24" s="534"/>
      <c r="F24" s="259"/>
      <c r="G24" s="536" t="s">
        <v>245</v>
      </c>
      <c r="H24" s="536"/>
      <c r="I24" s="254"/>
      <c r="J24" s="255" t="s">
        <v>237</v>
      </c>
      <c r="K24" s="256"/>
      <c r="L24" s="257"/>
      <c r="M24" s="153"/>
      <c r="N24" s="252"/>
      <c r="O24" s="108"/>
      <c r="Q24" s="136" t="str">
        <f>IF(COUNTIF(K24:L24,"✔")=1,"○","×")</f>
        <v>×</v>
      </c>
    </row>
    <row r="25" spans="2:17" ht="56.25" customHeight="1" x14ac:dyDescent="0.15">
      <c r="B25" s="223"/>
      <c r="C25" s="529"/>
      <c r="D25" s="531"/>
      <c r="E25" s="534" t="s">
        <v>246</v>
      </c>
      <c r="F25" s="536" t="s">
        <v>247</v>
      </c>
      <c r="G25" s="536"/>
      <c r="H25" s="536"/>
      <c r="I25" s="254" t="s">
        <v>236</v>
      </c>
      <c r="J25" s="255" t="s">
        <v>237</v>
      </c>
      <c r="K25" s="256" t="s">
        <v>238</v>
      </c>
      <c r="L25" s="257"/>
      <c r="M25" s="153"/>
      <c r="N25" s="252"/>
      <c r="O25" s="108"/>
      <c r="Q25" s="136" t="str">
        <f>IF(K25="✔","○","×")</f>
        <v>○</v>
      </c>
    </row>
    <row r="26" spans="2:17" ht="56.25" customHeight="1" x14ac:dyDescent="0.15">
      <c r="B26" s="223"/>
      <c r="C26" s="529"/>
      <c r="D26" s="531"/>
      <c r="E26" s="534"/>
      <c r="F26" s="536" t="s">
        <v>248</v>
      </c>
      <c r="G26" s="536"/>
      <c r="H26" s="536"/>
      <c r="I26" s="254"/>
      <c r="J26" s="255" t="s">
        <v>30</v>
      </c>
      <c r="K26" s="256"/>
      <c r="L26" s="257" t="s">
        <v>238</v>
      </c>
      <c r="M26" s="153"/>
      <c r="N26" s="252"/>
      <c r="O26" s="108"/>
      <c r="Q26" s="136" t="str">
        <f>IF(COUNTIF(K26:L26,"✔")=1,"○","×")</f>
        <v>○</v>
      </c>
    </row>
    <row r="27" spans="2:17" ht="56.25" customHeight="1" x14ac:dyDescent="0.15">
      <c r="B27" s="223"/>
      <c r="C27" s="529"/>
      <c r="D27" s="531"/>
      <c r="E27" s="534"/>
      <c r="F27" s="536" t="s">
        <v>249</v>
      </c>
      <c r="G27" s="536"/>
      <c r="H27" s="536"/>
      <c r="I27" s="254"/>
      <c r="J27" s="255" t="s">
        <v>237</v>
      </c>
      <c r="K27" s="256"/>
      <c r="L27" s="257" t="s">
        <v>238</v>
      </c>
      <c r="M27" s="153"/>
      <c r="N27" s="252"/>
      <c r="O27" s="108"/>
      <c r="Q27" s="136" t="str">
        <f>IF(COUNTIF(K27:L27,"✔")=1,"○","×")</f>
        <v>○</v>
      </c>
    </row>
    <row r="28" spans="2:17" ht="56.25" customHeight="1" x14ac:dyDescent="0.15">
      <c r="B28" s="223"/>
      <c r="C28" s="529"/>
      <c r="D28" s="531"/>
      <c r="E28" s="534" t="s">
        <v>250</v>
      </c>
      <c r="F28" s="536" t="s">
        <v>251</v>
      </c>
      <c r="G28" s="536"/>
      <c r="H28" s="536"/>
      <c r="I28" s="254" t="s">
        <v>236</v>
      </c>
      <c r="J28" s="255" t="s">
        <v>237</v>
      </c>
      <c r="K28" s="256" t="s">
        <v>238</v>
      </c>
      <c r="L28" s="257"/>
      <c r="M28" s="153"/>
      <c r="N28" s="252"/>
      <c r="O28" s="108"/>
      <c r="Q28" s="136" t="str">
        <f>IF(K28="✔","○","×")</f>
        <v>○</v>
      </c>
    </row>
    <row r="29" spans="2:17" ht="80.25" customHeight="1" x14ac:dyDescent="0.15">
      <c r="B29" s="223"/>
      <c r="C29" s="529"/>
      <c r="D29" s="531"/>
      <c r="E29" s="534"/>
      <c r="F29" s="536" t="s">
        <v>252</v>
      </c>
      <c r="G29" s="536"/>
      <c r="H29" s="536"/>
      <c r="I29" s="254" t="s">
        <v>236</v>
      </c>
      <c r="J29" s="255" t="s">
        <v>237</v>
      </c>
      <c r="K29" s="256"/>
      <c r="L29" s="257" t="s">
        <v>238</v>
      </c>
      <c r="M29" s="153"/>
      <c r="N29" s="252"/>
      <c r="O29" s="108"/>
      <c r="Q29" s="136" t="str">
        <f>IF(K29="✔","○","×")</f>
        <v>×</v>
      </c>
    </row>
    <row r="30" spans="2:17" ht="56.25" customHeight="1" x14ac:dyDescent="0.15">
      <c r="B30" s="223"/>
      <c r="C30" s="529"/>
      <c r="D30" s="531"/>
      <c r="E30" s="260" t="s">
        <v>253</v>
      </c>
      <c r="F30" s="536" t="s">
        <v>254</v>
      </c>
      <c r="G30" s="536"/>
      <c r="H30" s="536"/>
      <c r="I30" s="254" t="s">
        <v>236</v>
      </c>
      <c r="J30" s="255" t="s">
        <v>237</v>
      </c>
      <c r="K30" s="256" t="s">
        <v>238</v>
      </c>
      <c r="L30" s="257"/>
      <c r="M30" s="153"/>
      <c r="N30" s="252"/>
      <c r="O30" s="108"/>
      <c r="Q30" s="136" t="str">
        <f>IF(K30="✔","○","×")</f>
        <v>○</v>
      </c>
    </row>
    <row r="31" spans="2:17" ht="56.25" customHeight="1" x14ac:dyDescent="0.15">
      <c r="B31" s="223"/>
      <c r="C31" s="529"/>
      <c r="D31" s="531"/>
      <c r="E31" s="260" t="s">
        <v>255</v>
      </c>
      <c r="F31" s="536" t="s">
        <v>256</v>
      </c>
      <c r="G31" s="536"/>
      <c r="H31" s="536"/>
      <c r="I31" s="254"/>
      <c r="J31" s="255" t="s">
        <v>237</v>
      </c>
      <c r="K31" s="256"/>
      <c r="L31" s="257" t="s">
        <v>238</v>
      </c>
      <c r="M31" s="153"/>
      <c r="N31" s="252"/>
      <c r="O31" s="108"/>
      <c r="Q31" s="136" t="str">
        <f>IF(COUNTIF(K31:L31,"✔")=1,"○","×")</f>
        <v>○</v>
      </c>
    </row>
    <row r="32" spans="2:17" ht="80.25" customHeight="1" thickBot="1" x14ac:dyDescent="0.2">
      <c r="B32" s="223"/>
      <c r="C32" s="530"/>
      <c r="D32" s="532"/>
      <c r="E32" s="261" t="s">
        <v>257</v>
      </c>
      <c r="F32" s="538" t="s">
        <v>258</v>
      </c>
      <c r="G32" s="538"/>
      <c r="H32" s="538"/>
      <c r="I32" s="262" t="s">
        <v>236</v>
      </c>
      <c r="J32" s="263" t="s">
        <v>237</v>
      </c>
      <c r="K32" s="264" t="s">
        <v>238</v>
      </c>
      <c r="L32" s="265"/>
      <c r="M32" s="154"/>
      <c r="N32" s="252"/>
      <c r="O32" s="108"/>
      <c r="Q32" s="136" t="str">
        <f>IF(K32="✔","○","×")</f>
        <v>○</v>
      </c>
    </row>
    <row r="33" spans="2:19" ht="15.75" customHeight="1" x14ac:dyDescent="0.15">
      <c r="B33" s="223"/>
      <c r="C33" s="539" t="s">
        <v>259</v>
      </c>
      <c r="D33" s="539"/>
      <c r="E33" s="539"/>
      <c r="F33" s="539"/>
      <c r="G33" s="539"/>
      <c r="H33" s="539"/>
      <c r="I33" s="539"/>
      <c r="J33" s="539"/>
      <c r="K33" s="539"/>
      <c r="L33" s="539"/>
      <c r="M33" s="539"/>
      <c r="N33" s="252"/>
      <c r="O33" s="108"/>
    </row>
    <row r="34" spans="2:19" x14ac:dyDescent="0.15">
      <c r="B34" s="223"/>
      <c r="C34" s="540"/>
      <c r="D34" s="540"/>
      <c r="E34" s="540"/>
      <c r="F34" s="540"/>
      <c r="G34" s="540"/>
      <c r="H34" s="540"/>
      <c r="I34" s="540"/>
      <c r="J34" s="540"/>
      <c r="K34" s="540"/>
      <c r="L34" s="540"/>
      <c r="M34" s="540"/>
      <c r="N34" s="252"/>
      <c r="O34" s="108"/>
    </row>
    <row r="35" spans="2:19" ht="15" thickBot="1" x14ac:dyDescent="0.2">
      <c r="B35" s="266"/>
      <c r="C35" s="267"/>
      <c r="D35" s="267"/>
      <c r="E35" s="267"/>
      <c r="F35" s="267"/>
      <c r="G35" s="267"/>
      <c r="H35" s="267"/>
      <c r="I35" s="268"/>
      <c r="J35" s="267"/>
      <c r="K35" s="267"/>
      <c r="L35" s="267"/>
      <c r="M35" s="269"/>
      <c r="N35" s="270"/>
      <c r="O35" s="108"/>
    </row>
    <row r="36" spans="2:19" x14ac:dyDescent="0.15">
      <c r="B36" s="271"/>
      <c r="C36" s="220"/>
      <c r="D36" s="220"/>
      <c r="E36" s="220"/>
      <c r="F36" s="220"/>
      <c r="G36" s="220"/>
      <c r="H36" s="220"/>
      <c r="I36" s="221"/>
      <c r="J36" s="220"/>
      <c r="K36" s="220"/>
      <c r="L36" s="220"/>
      <c r="M36" s="272"/>
      <c r="N36" s="222"/>
      <c r="O36" s="108"/>
    </row>
    <row r="37" spans="2:19" ht="24" x14ac:dyDescent="0.15">
      <c r="B37" s="223"/>
      <c r="C37" s="503" t="s">
        <v>260</v>
      </c>
      <c r="D37" s="503"/>
      <c r="E37" s="503"/>
      <c r="F37" s="503"/>
      <c r="G37" s="503"/>
      <c r="H37" s="503"/>
      <c r="I37" s="503"/>
      <c r="J37" s="503"/>
      <c r="K37" s="503"/>
      <c r="L37" s="503"/>
      <c r="M37" s="503"/>
      <c r="N37" s="239"/>
      <c r="O37" s="108"/>
    </row>
    <row r="38" spans="2:19" ht="11.25" customHeight="1" thickBot="1" x14ac:dyDescent="0.2">
      <c r="B38" s="223"/>
      <c r="C38" s="233"/>
      <c r="D38" s="233"/>
      <c r="E38" s="233"/>
      <c r="F38" s="234"/>
      <c r="G38" s="235"/>
      <c r="H38" s="236"/>
      <c r="I38" s="237"/>
      <c r="J38" s="122"/>
      <c r="K38" s="122"/>
      <c r="L38" s="122"/>
      <c r="M38" s="238"/>
      <c r="N38" s="239"/>
      <c r="O38" s="108"/>
    </row>
    <row r="39" spans="2:19" ht="14.25" customHeight="1" x14ac:dyDescent="0.15">
      <c r="B39" s="223"/>
      <c r="C39" s="514" t="s">
        <v>223</v>
      </c>
      <c r="D39" s="516" t="s">
        <v>224</v>
      </c>
      <c r="E39" s="518" t="s">
        <v>225</v>
      </c>
      <c r="F39" s="519"/>
      <c r="G39" s="519"/>
      <c r="H39" s="520"/>
      <c r="I39" s="524" t="s">
        <v>226</v>
      </c>
      <c r="J39" s="240" t="s">
        <v>132</v>
      </c>
      <c r="K39" s="526" t="s">
        <v>227</v>
      </c>
      <c r="L39" s="527"/>
      <c r="M39" s="528"/>
      <c r="N39" s="241"/>
      <c r="O39" s="242"/>
    </row>
    <row r="40" spans="2:19" ht="14.25" customHeight="1" thickBot="1" x14ac:dyDescent="0.2">
      <c r="B40" s="223"/>
      <c r="C40" s="541"/>
      <c r="D40" s="542"/>
      <c r="E40" s="521"/>
      <c r="F40" s="522"/>
      <c r="G40" s="522"/>
      <c r="H40" s="523"/>
      <c r="I40" s="543"/>
      <c r="J40" s="273" t="s">
        <v>228</v>
      </c>
      <c r="K40" s="274" t="s">
        <v>229</v>
      </c>
      <c r="L40" s="275" t="s">
        <v>230</v>
      </c>
      <c r="M40" s="276" t="s">
        <v>231</v>
      </c>
      <c r="N40" s="241"/>
      <c r="O40" s="242"/>
    </row>
    <row r="41" spans="2:19" ht="50.25" customHeight="1" x14ac:dyDescent="0.15">
      <c r="B41" s="223"/>
      <c r="C41" s="552" t="s">
        <v>261</v>
      </c>
      <c r="D41" s="555" t="s">
        <v>262</v>
      </c>
      <c r="E41" s="558" t="s">
        <v>234</v>
      </c>
      <c r="F41" s="560" t="s">
        <v>49</v>
      </c>
      <c r="G41" s="535"/>
      <c r="H41" s="535"/>
      <c r="I41" s="277"/>
      <c r="J41" s="278" t="s">
        <v>237</v>
      </c>
      <c r="K41" s="249" t="s">
        <v>238</v>
      </c>
      <c r="L41" s="250"/>
      <c r="M41" s="251"/>
      <c r="N41" s="252"/>
      <c r="O41" s="108"/>
      <c r="Q41" s="136" t="str">
        <f>IF(COUNTIF(K41:L41,"✔")=1,"○","×")</f>
        <v>○</v>
      </c>
    </row>
    <row r="42" spans="2:19" ht="50.25" customHeight="1" x14ac:dyDescent="0.15">
      <c r="B42" s="223"/>
      <c r="C42" s="553"/>
      <c r="D42" s="556"/>
      <c r="E42" s="559"/>
      <c r="F42" s="544" t="s">
        <v>263</v>
      </c>
      <c r="G42" s="536" t="s">
        <v>150</v>
      </c>
      <c r="H42" s="536"/>
      <c r="I42" s="279"/>
      <c r="J42" s="280" t="s">
        <v>30</v>
      </c>
      <c r="K42" s="256" t="s">
        <v>238</v>
      </c>
      <c r="L42" s="257"/>
      <c r="M42" s="281"/>
      <c r="N42" s="252"/>
      <c r="O42" s="108"/>
      <c r="Q42" s="136" t="str">
        <f>IF(((K41="✔")*(COUNTIF(K42:M42,"✔")=0)),"×","○")</f>
        <v>○</v>
      </c>
      <c r="R42" s="282" t="s">
        <v>136</v>
      </c>
      <c r="S42" s="283">
        <f>COUNTIF(K42:K49,"✔")</f>
        <v>2</v>
      </c>
    </row>
    <row r="43" spans="2:19" ht="50.25" customHeight="1" x14ac:dyDescent="0.15">
      <c r="B43" s="223"/>
      <c r="C43" s="553"/>
      <c r="D43" s="556"/>
      <c r="E43" s="559"/>
      <c r="F43" s="545"/>
      <c r="G43" s="536" t="s">
        <v>151</v>
      </c>
      <c r="H43" s="536"/>
      <c r="I43" s="279"/>
      <c r="J43" s="280" t="s">
        <v>30</v>
      </c>
      <c r="K43" s="256" t="s">
        <v>238</v>
      </c>
      <c r="L43" s="257"/>
      <c r="M43" s="281"/>
      <c r="N43" s="252"/>
      <c r="O43" s="108"/>
      <c r="Q43" s="136" t="str">
        <f>IF(((K41="✔")*(COUNTIF(K43:M43,"✔")=0)),"×","○")</f>
        <v>○</v>
      </c>
      <c r="R43" s="282" t="s">
        <v>137</v>
      </c>
      <c r="S43" s="283">
        <f>COUNTIF(K50:K62,"✔")</f>
        <v>2</v>
      </c>
    </row>
    <row r="44" spans="2:19" ht="50.25" customHeight="1" x14ac:dyDescent="0.15">
      <c r="B44" s="223"/>
      <c r="C44" s="553"/>
      <c r="D44" s="556"/>
      <c r="E44" s="559"/>
      <c r="F44" s="545"/>
      <c r="G44" s="536" t="s">
        <v>152</v>
      </c>
      <c r="H44" s="536"/>
      <c r="I44" s="279"/>
      <c r="J44" s="280" t="s">
        <v>30</v>
      </c>
      <c r="K44" s="256"/>
      <c r="L44" s="257" t="s">
        <v>238</v>
      </c>
      <c r="M44" s="281"/>
      <c r="N44" s="252"/>
      <c r="O44" s="108"/>
      <c r="Q44" s="136" t="str">
        <f>IF(((K41="✔")*(COUNTIF(K44:M44,"✔")=0)),"×","○")</f>
        <v>○</v>
      </c>
      <c r="R44" s="282" t="s">
        <v>138</v>
      </c>
      <c r="S44" s="283">
        <f>SUM(S42:S43)</f>
        <v>4</v>
      </c>
    </row>
    <row r="45" spans="2:19" ht="50.25" customHeight="1" x14ac:dyDescent="0.15">
      <c r="B45" s="223"/>
      <c r="C45" s="553"/>
      <c r="D45" s="556"/>
      <c r="E45" s="559"/>
      <c r="F45" s="545"/>
      <c r="G45" s="536" t="s">
        <v>153</v>
      </c>
      <c r="H45" s="536"/>
      <c r="I45" s="279"/>
      <c r="J45" s="280" t="s">
        <v>30</v>
      </c>
      <c r="K45" s="256"/>
      <c r="L45" s="257"/>
      <c r="M45" s="281" t="s">
        <v>238</v>
      </c>
      <c r="N45" s="252"/>
      <c r="O45" s="108"/>
      <c r="Q45" s="136" t="str">
        <f>IF(((K41="✔")*(COUNTIF(K45:M45,"✔")=0)),"×","○")</f>
        <v>○</v>
      </c>
    </row>
    <row r="46" spans="2:19" ht="50.25" customHeight="1" x14ac:dyDescent="0.15">
      <c r="B46" s="223"/>
      <c r="C46" s="553"/>
      <c r="D46" s="556"/>
      <c r="E46" s="559"/>
      <c r="F46" s="545"/>
      <c r="G46" s="536" t="s">
        <v>154</v>
      </c>
      <c r="H46" s="536"/>
      <c r="I46" s="279"/>
      <c r="J46" s="280" t="s">
        <v>30</v>
      </c>
      <c r="K46" s="256"/>
      <c r="L46" s="257"/>
      <c r="M46" s="281" t="s">
        <v>238</v>
      </c>
      <c r="N46" s="252"/>
      <c r="O46" s="108"/>
      <c r="Q46" s="136" t="str">
        <f>IF(((K41="✔")*(COUNTIF(K46:M46,"✔")=0)),"×","○")</f>
        <v>○</v>
      </c>
    </row>
    <row r="47" spans="2:19" ht="50.25" customHeight="1" x14ac:dyDescent="0.15">
      <c r="B47" s="223"/>
      <c r="C47" s="553"/>
      <c r="D47" s="556"/>
      <c r="E47" s="559"/>
      <c r="F47" s="545"/>
      <c r="G47" s="536" t="s">
        <v>155</v>
      </c>
      <c r="H47" s="536"/>
      <c r="I47" s="279"/>
      <c r="J47" s="280" t="s">
        <v>30</v>
      </c>
      <c r="K47" s="256"/>
      <c r="L47" s="257"/>
      <c r="M47" s="281" t="s">
        <v>238</v>
      </c>
      <c r="N47" s="252"/>
      <c r="O47" s="108"/>
      <c r="Q47" s="136" t="str">
        <f>IF(((K41="✔")*(COUNTIF(K47:M47,"✔")=0)),"×","○")</f>
        <v>○</v>
      </c>
    </row>
    <row r="48" spans="2:19" ht="50.25" customHeight="1" x14ac:dyDescent="0.15">
      <c r="B48" s="223"/>
      <c r="C48" s="553"/>
      <c r="D48" s="556"/>
      <c r="E48" s="559"/>
      <c r="F48" s="545"/>
      <c r="G48" s="536" t="s">
        <v>156</v>
      </c>
      <c r="H48" s="536"/>
      <c r="I48" s="279"/>
      <c r="J48" s="280" t="s">
        <v>30</v>
      </c>
      <c r="K48" s="256"/>
      <c r="L48" s="257"/>
      <c r="M48" s="281" t="s">
        <v>238</v>
      </c>
      <c r="N48" s="252"/>
      <c r="O48" s="108"/>
      <c r="Q48" s="136" t="str">
        <f>IF(((K41="✔")*(COUNTIF(K48:M48,"✔")=0)),"×","○")</f>
        <v>○</v>
      </c>
    </row>
    <row r="49" spans="2:17" ht="50.25" customHeight="1" x14ac:dyDescent="0.15">
      <c r="B49" s="223"/>
      <c r="C49" s="553"/>
      <c r="D49" s="556"/>
      <c r="E49" s="559"/>
      <c r="F49" s="546"/>
      <c r="G49" s="537" t="s">
        <v>264</v>
      </c>
      <c r="H49" s="537"/>
      <c r="I49" s="284"/>
      <c r="J49" s="285" t="s">
        <v>30</v>
      </c>
      <c r="K49" s="286"/>
      <c r="L49" s="287"/>
      <c r="M49" s="288" t="s">
        <v>238</v>
      </c>
      <c r="N49" s="252"/>
      <c r="O49" s="108"/>
      <c r="Q49" s="136" t="str">
        <f>IF(((K41="✔")*(COUNTIF(K49:M49,"✔")=0)),"×","○")</f>
        <v>○</v>
      </c>
    </row>
    <row r="50" spans="2:17" ht="50.25" customHeight="1" x14ac:dyDescent="0.15">
      <c r="B50" s="223"/>
      <c r="C50" s="553"/>
      <c r="D50" s="556"/>
      <c r="E50" s="559"/>
      <c r="F50" s="547" t="s">
        <v>265</v>
      </c>
      <c r="G50" s="548" t="s">
        <v>266</v>
      </c>
      <c r="H50" s="548"/>
      <c r="I50" s="289"/>
      <c r="J50" s="290" t="s">
        <v>30</v>
      </c>
      <c r="K50" s="291" t="s">
        <v>238</v>
      </c>
      <c r="L50" s="292"/>
      <c r="M50" s="293"/>
      <c r="N50" s="252"/>
      <c r="O50" s="108"/>
      <c r="Q50" s="136" t="str">
        <f>IF(((K41="✔")*(COUNTIF(K50:M50,"✔")=0)),"×","○")</f>
        <v>○</v>
      </c>
    </row>
    <row r="51" spans="2:17" ht="50.25" customHeight="1" x14ac:dyDescent="0.15">
      <c r="B51" s="223"/>
      <c r="C51" s="553"/>
      <c r="D51" s="556"/>
      <c r="E51" s="559"/>
      <c r="F51" s="545"/>
      <c r="G51" s="536" t="s">
        <v>159</v>
      </c>
      <c r="H51" s="536"/>
      <c r="I51" s="279"/>
      <c r="J51" s="280" t="s">
        <v>30</v>
      </c>
      <c r="K51" s="256"/>
      <c r="L51" s="257" t="s">
        <v>238</v>
      </c>
      <c r="M51" s="281"/>
      <c r="N51" s="252"/>
      <c r="O51" s="108"/>
      <c r="Q51" s="136" t="str">
        <f>IF(((K41="✔")*(COUNTIF(K51:M51,"✔")=0)),"×","○")</f>
        <v>○</v>
      </c>
    </row>
    <row r="52" spans="2:17" ht="50.25" customHeight="1" x14ac:dyDescent="0.15">
      <c r="B52" s="223"/>
      <c r="C52" s="553"/>
      <c r="D52" s="556"/>
      <c r="E52" s="559"/>
      <c r="F52" s="545"/>
      <c r="G52" s="536" t="s">
        <v>160</v>
      </c>
      <c r="H52" s="536"/>
      <c r="I52" s="279"/>
      <c r="J52" s="280" t="s">
        <v>30</v>
      </c>
      <c r="K52" s="256"/>
      <c r="L52" s="257"/>
      <c r="M52" s="281" t="s">
        <v>238</v>
      </c>
      <c r="N52" s="252"/>
      <c r="O52" s="108"/>
      <c r="Q52" s="136" t="str">
        <f>IF(((K41="✔")*(COUNTIF(K52:M52,"✔")=0)),"×","○")</f>
        <v>○</v>
      </c>
    </row>
    <row r="53" spans="2:17" ht="50.25" customHeight="1" x14ac:dyDescent="0.15">
      <c r="B53" s="223"/>
      <c r="C53" s="553"/>
      <c r="D53" s="556"/>
      <c r="E53" s="559"/>
      <c r="F53" s="545"/>
      <c r="G53" s="536" t="s">
        <v>267</v>
      </c>
      <c r="H53" s="536"/>
      <c r="I53" s="279"/>
      <c r="J53" s="280" t="s">
        <v>30</v>
      </c>
      <c r="K53" s="256"/>
      <c r="L53" s="257" t="s">
        <v>238</v>
      </c>
      <c r="M53" s="281"/>
      <c r="N53" s="252"/>
      <c r="O53" s="108"/>
      <c r="Q53" s="136" t="str">
        <f>IF(((K41="✔")*(COUNTIF(K53:M53,"✔")=0)),"×","○")</f>
        <v>○</v>
      </c>
    </row>
    <row r="54" spans="2:17" ht="50.25" customHeight="1" x14ac:dyDescent="0.15">
      <c r="B54" s="223"/>
      <c r="C54" s="553"/>
      <c r="D54" s="556"/>
      <c r="E54" s="559"/>
      <c r="F54" s="545"/>
      <c r="G54" s="536" t="s">
        <v>162</v>
      </c>
      <c r="H54" s="536"/>
      <c r="I54" s="279"/>
      <c r="J54" s="280" t="s">
        <v>30</v>
      </c>
      <c r="K54" s="256"/>
      <c r="L54" s="257" t="s">
        <v>238</v>
      </c>
      <c r="M54" s="281"/>
      <c r="N54" s="252"/>
      <c r="O54" s="108"/>
      <c r="Q54" s="136" t="str">
        <f>IF(((K41="✔")*(COUNTIF(K54:M54,"✔")=0)),"×","○")</f>
        <v>○</v>
      </c>
    </row>
    <row r="55" spans="2:17" ht="50.25" customHeight="1" x14ac:dyDescent="0.15">
      <c r="B55" s="223"/>
      <c r="C55" s="553"/>
      <c r="D55" s="556"/>
      <c r="E55" s="559"/>
      <c r="F55" s="545"/>
      <c r="G55" s="536" t="s">
        <v>163</v>
      </c>
      <c r="H55" s="536"/>
      <c r="I55" s="279"/>
      <c r="J55" s="280" t="s">
        <v>30</v>
      </c>
      <c r="K55" s="256"/>
      <c r="L55" s="257"/>
      <c r="M55" s="281" t="s">
        <v>238</v>
      </c>
      <c r="N55" s="252"/>
      <c r="O55" s="108"/>
      <c r="Q55" s="136" t="str">
        <f>IF(((K41="✔")*(COUNTIF(K55:M55,"✔")=0)),"×","○")</f>
        <v>○</v>
      </c>
    </row>
    <row r="56" spans="2:17" ht="50.25" customHeight="1" x14ac:dyDescent="0.15">
      <c r="B56" s="223"/>
      <c r="C56" s="553"/>
      <c r="D56" s="556"/>
      <c r="E56" s="559"/>
      <c r="F56" s="545"/>
      <c r="G56" s="536" t="s">
        <v>268</v>
      </c>
      <c r="H56" s="536"/>
      <c r="I56" s="279"/>
      <c r="J56" s="280" t="s">
        <v>30</v>
      </c>
      <c r="K56" s="256"/>
      <c r="L56" s="257"/>
      <c r="M56" s="281" t="s">
        <v>238</v>
      </c>
      <c r="N56" s="252"/>
      <c r="O56" s="108"/>
      <c r="Q56" s="136" t="str">
        <f>IF(((K41="✔")*(COUNTIF(K56:M56,"✔")=0)),"×","○")</f>
        <v>○</v>
      </c>
    </row>
    <row r="57" spans="2:17" ht="50.25" customHeight="1" x14ac:dyDescent="0.15">
      <c r="B57" s="223"/>
      <c r="C57" s="553"/>
      <c r="D57" s="556"/>
      <c r="E57" s="559"/>
      <c r="F57" s="545"/>
      <c r="G57" s="549" t="s">
        <v>165</v>
      </c>
      <c r="H57" s="550"/>
      <c r="I57" s="279"/>
      <c r="J57" s="280" t="s">
        <v>30</v>
      </c>
      <c r="K57" s="256"/>
      <c r="L57" s="257"/>
      <c r="M57" s="281" t="s">
        <v>238</v>
      </c>
      <c r="N57" s="252"/>
      <c r="O57" s="108"/>
      <c r="Q57" s="136" t="str">
        <f>IF(((K41="✔")*(COUNTIF(K57:M57,"✔")=0)),"×","○")</f>
        <v>○</v>
      </c>
    </row>
    <row r="58" spans="2:17" ht="50.25" customHeight="1" x14ac:dyDescent="0.15">
      <c r="B58" s="223"/>
      <c r="C58" s="553"/>
      <c r="D58" s="556"/>
      <c r="E58" s="559"/>
      <c r="F58" s="545"/>
      <c r="G58" s="536" t="s">
        <v>166</v>
      </c>
      <c r="H58" s="536"/>
      <c r="I58" s="279"/>
      <c r="J58" s="280" t="s">
        <v>30</v>
      </c>
      <c r="K58" s="256" t="s">
        <v>238</v>
      </c>
      <c r="L58" s="257"/>
      <c r="M58" s="281"/>
      <c r="N58" s="252"/>
      <c r="O58" s="108"/>
      <c r="Q58" s="136" t="str">
        <f>IF(((K41="✔")*(COUNTIF(K58:M58,"✔")=0)),"×","○")</f>
        <v>○</v>
      </c>
    </row>
    <row r="59" spans="2:17" ht="50.25" customHeight="1" x14ac:dyDescent="0.15">
      <c r="B59" s="223"/>
      <c r="C59" s="553"/>
      <c r="D59" s="556"/>
      <c r="E59" s="559"/>
      <c r="F59" s="545"/>
      <c r="G59" s="536" t="s">
        <v>167</v>
      </c>
      <c r="H59" s="536"/>
      <c r="I59" s="279"/>
      <c r="J59" s="280" t="s">
        <v>30</v>
      </c>
      <c r="K59" s="256"/>
      <c r="L59" s="257"/>
      <c r="M59" s="281" t="s">
        <v>238</v>
      </c>
      <c r="N59" s="252"/>
      <c r="O59" s="108"/>
      <c r="Q59" s="136" t="str">
        <f>IF(((K41="✔")*(COUNTIF(K59:M59,"✔")=0)),"×","○")</f>
        <v>○</v>
      </c>
    </row>
    <row r="60" spans="2:17" ht="50.25" customHeight="1" x14ac:dyDescent="0.15">
      <c r="B60" s="223"/>
      <c r="C60" s="553"/>
      <c r="D60" s="556"/>
      <c r="E60" s="559"/>
      <c r="F60" s="545"/>
      <c r="G60" s="536" t="s">
        <v>269</v>
      </c>
      <c r="H60" s="536"/>
      <c r="I60" s="279"/>
      <c r="J60" s="280" t="s">
        <v>30</v>
      </c>
      <c r="K60" s="256"/>
      <c r="L60" s="257"/>
      <c r="M60" s="281" t="s">
        <v>238</v>
      </c>
      <c r="N60" s="252"/>
      <c r="O60" s="108"/>
      <c r="Q60" s="136" t="str">
        <f>IF(((K41="✔")*(COUNTIF(K60:M60,"✔")=0)),"×","○")</f>
        <v>○</v>
      </c>
    </row>
    <row r="61" spans="2:17" ht="50.25" customHeight="1" x14ac:dyDescent="0.15">
      <c r="B61" s="223"/>
      <c r="C61" s="553"/>
      <c r="D61" s="556"/>
      <c r="E61" s="559"/>
      <c r="F61" s="545"/>
      <c r="G61" s="536" t="s">
        <v>169</v>
      </c>
      <c r="H61" s="536"/>
      <c r="I61" s="279"/>
      <c r="J61" s="280" t="s">
        <v>30</v>
      </c>
      <c r="K61" s="256"/>
      <c r="L61" s="257" t="s">
        <v>238</v>
      </c>
      <c r="M61" s="281"/>
      <c r="N61" s="252"/>
      <c r="O61" s="108"/>
      <c r="Q61" s="136" t="str">
        <f>IF(((K41="✔")*(COUNTIF(K61:M61,"✔")=0)),"×","○")</f>
        <v>○</v>
      </c>
    </row>
    <row r="62" spans="2:17" ht="50.25" customHeight="1" x14ac:dyDescent="0.15">
      <c r="B62" s="223"/>
      <c r="C62" s="553"/>
      <c r="D62" s="556"/>
      <c r="E62" s="559"/>
      <c r="F62" s="545"/>
      <c r="G62" s="536" t="s">
        <v>270</v>
      </c>
      <c r="H62" s="536"/>
      <c r="I62" s="279"/>
      <c r="J62" s="280" t="s">
        <v>30</v>
      </c>
      <c r="K62" s="256"/>
      <c r="L62" s="257"/>
      <c r="M62" s="281" t="s">
        <v>238</v>
      </c>
      <c r="N62" s="252"/>
      <c r="O62" s="108"/>
      <c r="Q62" s="136" t="str">
        <f>IF(((K41="✔")*(COUNTIF(K62:M62,"✔")=0)),"×","○")</f>
        <v>○</v>
      </c>
    </row>
    <row r="63" spans="2:17" ht="50.25" customHeight="1" x14ac:dyDescent="0.15">
      <c r="B63" s="223"/>
      <c r="C63" s="553"/>
      <c r="D63" s="556"/>
      <c r="E63" s="294" t="s">
        <v>246</v>
      </c>
      <c r="F63" s="551" t="s">
        <v>271</v>
      </c>
      <c r="G63" s="551"/>
      <c r="H63" s="551"/>
      <c r="I63" s="295"/>
      <c r="J63" s="296" t="s">
        <v>30</v>
      </c>
      <c r="K63" s="256" t="s">
        <v>238</v>
      </c>
      <c r="L63" s="257"/>
      <c r="M63" s="281"/>
      <c r="N63" s="252"/>
      <c r="O63" s="108"/>
      <c r="Q63" s="136" t="str">
        <f>IF(((K41="✔")*(COUNTIF(K63:M63,"✔")=0)),"×","○")</f>
        <v>○</v>
      </c>
    </row>
    <row r="64" spans="2:17" ht="50.25" customHeight="1" x14ac:dyDescent="0.15">
      <c r="B64" s="223"/>
      <c r="C64" s="553"/>
      <c r="D64" s="556"/>
      <c r="E64" s="297" t="s">
        <v>250</v>
      </c>
      <c r="F64" s="536" t="s">
        <v>272</v>
      </c>
      <c r="G64" s="536"/>
      <c r="H64" s="536"/>
      <c r="I64" s="279"/>
      <c r="J64" s="280" t="s">
        <v>30</v>
      </c>
      <c r="K64" s="256" t="s">
        <v>238</v>
      </c>
      <c r="L64" s="257"/>
      <c r="M64" s="153"/>
      <c r="N64" s="252"/>
      <c r="O64" s="108"/>
      <c r="Q64" s="136" t="str">
        <f>IF(COUNTIF(K64:L64,"✔")=1,"○","×")</f>
        <v>○</v>
      </c>
    </row>
    <row r="65" spans="2:19" ht="50.25" customHeight="1" thickBot="1" x14ac:dyDescent="0.2">
      <c r="B65" s="223"/>
      <c r="C65" s="554"/>
      <c r="D65" s="557"/>
      <c r="E65" s="298" t="s">
        <v>253</v>
      </c>
      <c r="F65" s="538" t="s">
        <v>273</v>
      </c>
      <c r="G65" s="538"/>
      <c r="H65" s="538"/>
      <c r="I65" s="299"/>
      <c r="J65" s="300" t="s">
        <v>30</v>
      </c>
      <c r="K65" s="264" t="s">
        <v>238</v>
      </c>
      <c r="L65" s="265"/>
      <c r="M65" s="154"/>
      <c r="N65" s="252"/>
      <c r="O65" s="108"/>
      <c r="Q65" s="136" t="str">
        <f>IF(COUNTIF(K65:L65,"✔")=1,"○","×")</f>
        <v>○</v>
      </c>
    </row>
    <row r="66" spans="2:19" ht="15.75" customHeight="1" x14ac:dyDescent="0.15">
      <c r="B66" s="223"/>
      <c r="C66" s="539" t="str">
        <f>C33</f>
        <v xml:space="preserve"> ● … 「連携の形態」のうち、各「医療・介護連携のポイント」が該当するもの
 ★ … 各ポイントのうち、都の指針に基づき遵守が必要なもの</v>
      </c>
      <c r="D66" s="539"/>
      <c r="E66" s="539"/>
      <c r="F66" s="539"/>
      <c r="G66" s="539"/>
      <c r="H66" s="539"/>
      <c r="I66" s="539"/>
      <c r="J66" s="539"/>
      <c r="K66" s="539"/>
      <c r="L66" s="539"/>
      <c r="M66" s="539"/>
      <c r="N66" s="252"/>
      <c r="O66" s="108"/>
    </row>
    <row r="67" spans="2:19" x14ac:dyDescent="0.15">
      <c r="B67" s="223"/>
      <c r="C67" s="540"/>
      <c r="D67" s="540"/>
      <c r="E67" s="540"/>
      <c r="F67" s="540"/>
      <c r="G67" s="540"/>
      <c r="H67" s="540"/>
      <c r="I67" s="540"/>
      <c r="J67" s="540"/>
      <c r="K67" s="540"/>
      <c r="L67" s="540"/>
      <c r="M67" s="540"/>
      <c r="N67" s="252"/>
      <c r="O67" s="108"/>
    </row>
    <row r="68" spans="2:19" ht="14.25" customHeight="1" thickBot="1" x14ac:dyDescent="0.2">
      <c r="B68" s="266"/>
      <c r="C68" s="267"/>
      <c r="D68" s="267"/>
      <c r="E68" s="267"/>
      <c r="F68" s="267"/>
      <c r="G68" s="267"/>
      <c r="H68" s="267"/>
      <c r="I68" s="268"/>
      <c r="J68" s="267"/>
      <c r="K68" s="267"/>
      <c r="L68" s="267"/>
      <c r="M68" s="269"/>
      <c r="N68" s="270"/>
      <c r="O68" s="108"/>
    </row>
    <row r="69" spans="2:19" ht="14.25" customHeight="1" x14ac:dyDescent="0.15">
      <c r="B69" s="271"/>
      <c r="C69" s="220"/>
      <c r="D69" s="220"/>
      <c r="E69" s="220"/>
      <c r="F69" s="220"/>
      <c r="G69" s="220"/>
      <c r="H69" s="220"/>
      <c r="I69" s="221"/>
      <c r="J69" s="220"/>
      <c r="K69" s="220"/>
      <c r="L69" s="220"/>
      <c r="M69" s="272"/>
      <c r="N69" s="222"/>
      <c r="O69" s="108"/>
    </row>
    <row r="70" spans="2:19" ht="24" customHeight="1" x14ac:dyDescent="0.15">
      <c r="B70" s="223"/>
      <c r="C70" s="503" t="s">
        <v>274</v>
      </c>
      <c r="D70" s="503"/>
      <c r="E70" s="503"/>
      <c r="F70" s="503"/>
      <c r="G70" s="503"/>
      <c r="H70" s="503"/>
      <c r="I70" s="503"/>
      <c r="J70" s="503"/>
      <c r="K70" s="503"/>
      <c r="L70" s="503"/>
      <c r="M70" s="503"/>
      <c r="N70" s="239"/>
      <c r="O70" s="108"/>
    </row>
    <row r="71" spans="2:19" ht="11.25" customHeight="1" thickBot="1" x14ac:dyDescent="0.2">
      <c r="B71" s="223"/>
      <c r="C71" s="233"/>
      <c r="D71" s="233"/>
      <c r="E71" s="233"/>
      <c r="F71" s="234"/>
      <c r="G71" s="235"/>
      <c r="H71" s="236"/>
      <c r="I71" s="237"/>
      <c r="J71" s="122"/>
      <c r="K71" s="122"/>
      <c r="L71" s="122"/>
      <c r="M71" s="238"/>
      <c r="N71" s="239"/>
      <c r="O71" s="108"/>
    </row>
    <row r="72" spans="2:19" ht="14.25" customHeight="1" x14ac:dyDescent="0.15">
      <c r="B72" s="223"/>
      <c r="C72" s="514" t="s">
        <v>223</v>
      </c>
      <c r="D72" s="516" t="s">
        <v>224</v>
      </c>
      <c r="E72" s="518" t="s">
        <v>225</v>
      </c>
      <c r="F72" s="519"/>
      <c r="G72" s="519"/>
      <c r="H72" s="520"/>
      <c r="I72" s="524" t="s">
        <v>226</v>
      </c>
      <c r="J72" s="301" t="s">
        <v>275</v>
      </c>
      <c r="K72" s="526" t="s">
        <v>227</v>
      </c>
      <c r="L72" s="527"/>
      <c r="M72" s="528"/>
      <c r="N72" s="241"/>
      <c r="O72" s="242"/>
    </row>
    <row r="73" spans="2:19" ht="14.25" customHeight="1" thickBot="1" x14ac:dyDescent="0.2">
      <c r="B73" s="223"/>
      <c r="C73" s="541"/>
      <c r="D73" s="542"/>
      <c r="E73" s="521"/>
      <c r="F73" s="522"/>
      <c r="G73" s="522"/>
      <c r="H73" s="523"/>
      <c r="I73" s="543"/>
      <c r="J73" s="302" t="s">
        <v>228</v>
      </c>
      <c r="K73" s="244" t="s">
        <v>229</v>
      </c>
      <c r="L73" s="245" t="s">
        <v>230</v>
      </c>
      <c r="M73" s="246" t="s">
        <v>231</v>
      </c>
      <c r="N73" s="241"/>
      <c r="O73" s="242"/>
    </row>
    <row r="74" spans="2:19" ht="63" customHeight="1" x14ac:dyDescent="0.15">
      <c r="B74" s="223"/>
      <c r="C74" s="561" t="s">
        <v>276</v>
      </c>
      <c r="D74" s="555" t="s">
        <v>277</v>
      </c>
      <c r="E74" s="558" t="s">
        <v>234</v>
      </c>
      <c r="F74" s="565" t="s">
        <v>278</v>
      </c>
      <c r="G74" s="566"/>
      <c r="H74" s="567"/>
      <c r="I74" s="303" t="s">
        <v>236</v>
      </c>
      <c r="J74" s="304" t="s">
        <v>237</v>
      </c>
      <c r="K74" s="305" t="s">
        <v>238</v>
      </c>
      <c r="L74" s="250"/>
      <c r="M74" s="251"/>
      <c r="N74" s="252"/>
      <c r="O74" s="108"/>
      <c r="Q74" s="136" t="str">
        <f>IF(K74="✔","○","×")</f>
        <v>○</v>
      </c>
    </row>
    <row r="75" spans="2:19" ht="63" customHeight="1" x14ac:dyDescent="0.15">
      <c r="B75" s="223"/>
      <c r="C75" s="562"/>
      <c r="D75" s="556"/>
      <c r="E75" s="559"/>
      <c r="F75" s="568" t="s">
        <v>263</v>
      </c>
      <c r="G75" s="536" t="s">
        <v>279</v>
      </c>
      <c r="H75" s="536"/>
      <c r="I75" s="279"/>
      <c r="J75" s="255" t="s">
        <v>237</v>
      </c>
      <c r="K75" s="306"/>
      <c r="L75" s="257" t="s">
        <v>238</v>
      </c>
      <c r="M75" s="307"/>
      <c r="N75" s="252"/>
      <c r="O75" s="108"/>
      <c r="Q75" s="136" t="str">
        <f>IF(((K74="✔")*(COUNTIF(K75:M75,"✔")=0)),"×","○")</f>
        <v>○</v>
      </c>
      <c r="R75" s="282" t="s">
        <v>133</v>
      </c>
      <c r="S75" s="283" t="str">
        <f>IF(COUNTIF(K75:K79,"✔")&gt;=1,"OK","NG")</f>
        <v>OK</v>
      </c>
    </row>
    <row r="76" spans="2:19" ht="63" customHeight="1" x14ac:dyDescent="0.15">
      <c r="B76" s="223"/>
      <c r="C76" s="562"/>
      <c r="D76" s="556"/>
      <c r="E76" s="559"/>
      <c r="F76" s="569"/>
      <c r="G76" s="536" t="s">
        <v>280</v>
      </c>
      <c r="H76" s="536"/>
      <c r="I76" s="279"/>
      <c r="J76" s="255" t="s">
        <v>237</v>
      </c>
      <c r="K76" s="306" t="s">
        <v>238</v>
      </c>
      <c r="L76" s="257"/>
      <c r="M76" s="307"/>
      <c r="N76" s="252"/>
      <c r="O76" s="108"/>
      <c r="Q76" s="136" t="str">
        <f>IF(((K74="✔")*(COUNTIF(K76:M76,"✔")=0)),"×","○")</f>
        <v>○</v>
      </c>
    </row>
    <row r="77" spans="2:19" ht="63" customHeight="1" x14ac:dyDescent="0.15">
      <c r="B77" s="223"/>
      <c r="C77" s="563"/>
      <c r="D77" s="556"/>
      <c r="E77" s="559"/>
      <c r="F77" s="569"/>
      <c r="G77" s="536" t="s">
        <v>61</v>
      </c>
      <c r="H77" s="536"/>
      <c r="I77" s="279"/>
      <c r="J77" s="255" t="s">
        <v>237</v>
      </c>
      <c r="K77" s="306"/>
      <c r="L77" s="257" t="s">
        <v>238</v>
      </c>
      <c r="M77" s="307"/>
      <c r="N77" s="252"/>
      <c r="O77" s="108"/>
      <c r="Q77" s="136" t="str">
        <f>IF(((K74="✔")*(COUNTIF(K77:M77,"✔")=0)),"×","○")</f>
        <v>○</v>
      </c>
    </row>
    <row r="78" spans="2:19" ht="63" customHeight="1" x14ac:dyDescent="0.15">
      <c r="B78" s="223"/>
      <c r="C78" s="563"/>
      <c r="D78" s="556"/>
      <c r="E78" s="559"/>
      <c r="F78" s="569"/>
      <c r="G78" s="536" t="s">
        <v>281</v>
      </c>
      <c r="H78" s="536"/>
      <c r="I78" s="279"/>
      <c r="J78" s="255" t="s">
        <v>237</v>
      </c>
      <c r="K78" s="306"/>
      <c r="L78" s="257" t="s">
        <v>238</v>
      </c>
      <c r="M78" s="307"/>
      <c r="N78" s="252"/>
      <c r="O78" s="108"/>
      <c r="Q78" s="136" t="str">
        <f>IF(((K74="✔")*(COUNTIF(K78:M78,"✔")=0)),"×","○")</f>
        <v>○</v>
      </c>
    </row>
    <row r="79" spans="2:19" ht="63" customHeight="1" x14ac:dyDescent="0.15">
      <c r="B79" s="223"/>
      <c r="C79" s="563"/>
      <c r="D79" s="556"/>
      <c r="E79" s="559"/>
      <c r="F79" s="570"/>
      <c r="G79" s="571" t="s">
        <v>63</v>
      </c>
      <c r="H79" s="571"/>
      <c r="I79" s="308"/>
      <c r="J79" s="309" t="s">
        <v>237</v>
      </c>
      <c r="K79" s="310" t="s">
        <v>238</v>
      </c>
      <c r="L79" s="287"/>
      <c r="M79" s="311"/>
      <c r="N79" s="252"/>
      <c r="O79" s="108"/>
      <c r="Q79" s="136" t="str">
        <f>IF(((K74="✔")*(COUNTIF(K79:M79,"✔")=0)),"×","○")</f>
        <v>○</v>
      </c>
    </row>
    <row r="80" spans="2:19" ht="63" customHeight="1" x14ac:dyDescent="0.15">
      <c r="B80" s="223"/>
      <c r="C80" s="563"/>
      <c r="D80" s="556"/>
      <c r="E80" s="559"/>
      <c r="F80" s="568" t="s">
        <v>265</v>
      </c>
      <c r="G80" s="551" t="s">
        <v>282</v>
      </c>
      <c r="H80" s="551"/>
      <c r="I80" s="295"/>
      <c r="J80" s="312" t="s">
        <v>237</v>
      </c>
      <c r="K80" s="313"/>
      <c r="L80" s="292" t="s">
        <v>238</v>
      </c>
      <c r="M80" s="314"/>
      <c r="N80" s="252"/>
      <c r="O80" s="108"/>
      <c r="Q80" s="136" t="str">
        <f>IF(((K74="✔")*(COUNTIF(K80:M80,"✔")=0)),"×","○")</f>
        <v>○</v>
      </c>
      <c r="R80" s="282" t="s">
        <v>135</v>
      </c>
      <c r="S80" s="283" t="str">
        <f>IF(COUNTIF(K80:K82,"✔")&gt;=1,"OK","NG")</f>
        <v>OK</v>
      </c>
    </row>
    <row r="81" spans="2:17" ht="63" customHeight="1" x14ac:dyDescent="0.15">
      <c r="B81" s="223"/>
      <c r="C81" s="563"/>
      <c r="D81" s="556"/>
      <c r="E81" s="559"/>
      <c r="F81" s="569"/>
      <c r="G81" s="536" t="s">
        <v>283</v>
      </c>
      <c r="H81" s="536"/>
      <c r="I81" s="279"/>
      <c r="J81" s="255" t="s">
        <v>237</v>
      </c>
      <c r="K81" s="306" t="s">
        <v>238</v>
      </c>
      <c r="L81" s="257"/>
      <c r="M81" s="307"/>
      <c r="N81" s="252"/>
      <c r="O81" s="108"/>
      <c r="Q81" s="136" t="str">
        <f>IF(((K74="✔")*(COUNTIF(K81:M81,"✔")=0)),"×","○")</f>
        <v>○</v>
      </c>
    </row>
    <row r="82" spans="2:17" ht="63" customHeight="1" x14ac:dyDescent="0.15">
      <c r="B82" s="223"/>
      <c r="C82" s="563"/>
      <c r="D82" s="556"/>
      <c r="E82" s="559"/>
      <c r="F82" s="569"/>
      <c r="G82" s="536" t="s">
        <v>284</v>
      </c>
      <c r="H82" s="536"/>
      <c r="I82" s="279"/>
      <c r="J82" s="255" t="s">
        <v>237</v>
      </c>
      <c r="K82" s="306"/>
      <c r="L82" s="257" t="s">
        <v>238</v>
      </c>
      <c r="M82" s="307"/>
      <c r="N82" s="252"/>
      <c r="O82" s="108"/>
      <c r="Q82" s="136" t="str">
        <f>IF(((K74="✔")*(COUNTIF(J82:L82,"✔")=0)),"×","○")</f>
        <v>○</v>
      </c>
    </row>
    <row r="83" spans="2:17" ht="63" customHeight="1" x14ac:dyDescent="0.15">
      <c r="B83" s="223"/>
      <c r="C83" s="563"/>
      <c r="D83" s="556"/>
      <c r="E83" s="572" t="s">
        <v>246</v>
      </c>
      <c r="F83" s="575" t="s">
        <v>285</v>
      </c>
      <c r="G83" s="576"/>
      <c r="H83" s="576"/>
      <c r="I83" s="254" t="s">
        <v>236</v>
      </c>
      <c r="J83" s="255" t="s">
        <v>237</v>
      </c>
      <c r="K83" s="306" t="s">
        <v>238</v>
      </c>
      <c r="L83" s="257"/>
      <c r="M83" s="153"/>
      <c r="N83" s="252"/>
      <c r="O83" s="108"/>
      <c r="Q83" s="136" t="str">
        <f>IF(K83="✔","○","×")</f>
        <v>○</v>
      </c>
    </row>
    <row r="84" spans="2:17" ht="63" customHeight="1" x14ac:dyDescent="0.15">
      <c r="B84" s="223"/>
      <c r="C84" s="563"/>
      <c r="D84" s="556"/>
      <c r="E84" s="573"/>
      <c r="F84" s="315" t="s">
        <v>263</v>
      </c>
      <c r="G84" s="537" t="s">
        <v>286</v>
      </c>
      <c r="H84" s="537"/>
      <c r="I84" s="284"/>
      <c r="J84" s="316" t="s">
        <v>237</v>
      </c>
      <c r="K84" s="317"/>
      <c r="L84" s="318" t="s">
        <v>238</v>
      </c>
      <c r="M84" s="319"/>
      <c r="N84" s="252"/>
      <c r="O84" s="108"/>
      <c r="Q84" s="136" t="str">
        <f>IF(((K83="✔")*(COUNTIF(K84:M84,"✔")=0)),"×","○")</f>
        <v>○</v>
      </c>
    </row>
    <row r="85" spans="2:17" ht="63" customHeight="1" x14ac:dyDescent="0.15">
      <c r="B85" s="223"/>
      <c r="C85" s="563"/>
      <c r="D85" s="556"/>
      <c r="E85" s="573"/>
      <c r="F85" s="577" t="s">
        <v>265</v>
      </c>
      <c r="G85" s="320" t="s">
        <v>287</v>
      </c>
      <c r="H85" s="320"/>
      <c r="I85" s="289"/>
      <c r="J85" s="321" t="s">
        <v>237</v>
      </c>
      <c r="K85" s="313"/>
      <c r="L85" s="292" t="s">
        <v>238</v>
      </c>
      <c r="M85" s="314"/>
      <c r="N85" s="322"/>
      <c r="O85" s="108"/>
      <c r="Q85" s="136" t="str">
        <f>IF(((K83="✔")*(COUNTIF(K85:M85,"✔")=0)),"×","○")</f>
        <v>○</v>
      </c>
    </row>
    <row r="86" spans="2:17" ht="63" customHeight="1" x14ac:dyDescent="0.15">
      <c r="B86" s="223"/>
      <c r="C86" s="563"/>
      <c r="D86" s="556"/>
      <c r="E86" s="573"/>
      <c r="F86" s="569"/>
      <c r="G86" s="576" t="s">
        <v>288</v>
      </c>
      <c r="H86" s="576"/>
      <c r="I86" s="279"/>
      <c r="J86" s="323" t="s">
        <v>237</v>
      </c>
      <c r="K86" s="306"/>
      <c r="L86" s="257" t="s">
        <v>238</v>
      </c>
      <c r="M86" s="307"/>
      <c r="N86" s="322"/>
      <c r="O86" s="108"/>
      <c r="Q86" s="136" t="str">
        <f>IF(((K83="✔")*(COUNTIF(K86:M86,"✔")=0)),"×","○")</f>
        <v>○</v>
      </c>
    </row>
    <row r="87" spans="2:17" ht="63" customHeight="1" x14ac:dyDescent="0.15">
      <c r="B87" s="223"/>
      <c r="C87" s="563"/>
      <c r="D87" s="556"/>
      <c r="E87" s="574"/>
      <c r="F87" s="569"/>
      <c r="G87" s="576" t="s">
        <v>289</v>
      </c>
      <c r="H87" s="578"/>
      <c r="I87" s="279"/>
      <c r="J87" s="323" t="s">
        <v>237</v>
      </c>
      <c r="K87" s="306"/>
      <c r="L87" s="257" t="s">
        <v>238</v>
      </c>
      <c r="M87" s="307"/>
      <c r="N87" s="322"/>
      <c r="O87" s="108"/>
      <c r="Q87" s="136" t="str">
        <f>IF(((K83="✔")*(COUNTIF(K87:M87,"✔")=0)),"×","○")</f>
        <v>○</v>
      </c>
    </row>
    <row r="88" spans="2:17" ht="63" customHeight="1" x14ac:dyDescent="0.15">
      <c r="B88" s="223"/>
      <c r="C88" s="563"/>
      <c r="D88" s="556"/>
      <c r="E88" s="559" t="s">
        <v>250</v>
      </c>
      <c r="F88" s="580" t="s">
        <v>290</v>
      </c>
      <c r="G88" s="581"/>
      <c r="H88" s="581"/>
      <c r="I88" s="279"/>
      <c r="J88" s="323" t="s">
        <v>237</v>
      </c>
      <c r="K88" s="306"/>
      <c r="L88" s="257" t="s">
        <v>238</v>
      </c>
      <c r="M88" s="153"/>
      <c r="N88" s="322"/>
      <c r="O88" s="108"/>
      <c r="Q88" s="136" t="str">
        <f>IF(COUNTIF(K88:L88,"✔")=1,"○","×")</f>
        <v>○</v>
      </c>
    </row>
    <row r="89" spans="2:17" ht="63" customHeight="1" x14ac:dyDescent="0.15">
      <c r="B89" s="223"/>
      <c r="C89" s="563"/>
      <c r="D89" s="556"/>
      <c r="E89" s="559"/>
      <c r="F89" s="315" t="s">
        <v>263</v>
      </c>
      <c r="G89" s="537" t="s">
        <v>286</v>
      </c>
      <c r="H89" s="537"/>
      <c r="I89" s="284"/>
      <c r="J89" s="324" t="s">
        <v>237</v>
      </c>
      <c r="K89" s="317"/>
      <c r="L89" s="318"/>
      <c r="M89" s="319"/>
      <c r="N89" s="322"/>
      <c r="O89" s="108"/>
      <c r="Q89" s="136" t="str">
        <f>IF(((K88="✔")*(COUNTIF(K89:M89,"✔")=0)),"×","○")</f>
        <v>○</v>
      </c>
    </row>
    <row r="90" spans="2:17" ht="63" customHeight="1" x14ac:dyDescent="0.15">
      <c r="B90" s="223"/>
      <c r="C90" s="563"/>
      <c r="D90" s="556"/>
      <c r="E90" s="559"/>
      <c r="F90" s="577" t="s">
        <v>265</v>
      </c>
      <c r="G90" s="583" t="s">
        <v>287</v>
      </c>
      <c r="H90" s="584"/>
      <c r="I90" s="289"/>
      <c r="J90" s="321" t="s">
        <v>237</v>
      </c>
      <c r="K90" s="325"/>
      <c r="L90" s="326"/>
      <c r="M90" s="327"/>
      <c r="N90" s="322"/>
      <c r="O90" s="108"/>
      <c r="Q90" s="136" t="str">
        <f>IF(((K88="✔")*(COUNTIF(K90:M90,"✔")=0)),"×","○")</f>
        <v>○</v>
      </c>
    </row>
    <row r="91" spans="2:17" ht="63" customHeight="1" x14ac:dyDescent="0.15">
      <c r="B91" s="223"/>
      <c r="C91" s="563"/>
      <c r="D91" s="556"/>
      <c r="E91" s="559"/>
      <c r="F91" s="569"/>
      <c r="G91" s="576" t="s">
        <v>288</v>
      </c>
      <c r="H91" s="576"/>
      <c r="I91" s="279"/>
      <c r="J91" s="323" t="s">
        <v>237</v>
      </c>
      <c r="K91" s="306"/>
      <c r="L91" s="257"/>
      <c r="M91" s="307"/>
      <c r="N91" s="322"/>
      <c r="O91" s="108"/>
      <c r="Q91" s="136" t="str">
        <f>IF(((K88="✔")*(COUNTIF(K91:M91,"✔")=0)),"×","○")</f>
        <v>○</v>
      </c>
    </row>
    <row r="92" spans="2:17" ht="63" customHeight="1" thickBot="1" x14ac:dyDescent="0.2">
      <c r="B92" s="223"/>
      <c r="C92" s="564"/>
      <c r="D92" s="557"/>
      <c r="E92" s="579"/>
      <c r="F92" s="582"/>
      <c r="G92" s="585" t="s">
        <v>289</v>
      </c>
      <c r="H92" s="586"/>
      <c r="I92" s="299"/>
      <c r="J92" s="328" t="s">
        <v>237</v>
      </c>
      <c r="K92" s="329"/>
      <c r="L92" s="265"/>
      <c r="M92" s="330"/>
      <c r="N92" s="322"/>
      <c r="O92" s="108"/>
      <c r="Q92" s="136" t="str">
        <f>IF(((K88="✔")*(COUNTIF(K92:M92,"✔")=0)),"×","○")</f>
        <v>○</v>
      </c>
    </row>
    <row r="93" spans="2:17" ht="15.75" customHeight="1" x14ac:dyDescent="0.15">
      <c r="B93" s="223"/>
      <c r="C93" s="540" t="str">
        <f>C66</f>
        <v xml:space="preserve"> ● … 「連携の形態」のうち、各「医療・介護連携のポイント」が該当するもの
 ★ … 各ポイントのうち、都の指針に基づき遵守が必要なもの</v>
      </c>
      <c r="D93" s="540"/>
      <c r="E93" s="540"/>
      <c r="F93" s="540"/>
      <c r="G93" s="540"/>
      <c r="H93" s="540"/>
      <c r="I93" s="540"/>
      <c r="J93" s="540"/>
      <c r="K93" s="540"/>
      <c r="L93" s="540"/>
      <c r="M93" s="540"/>
      <c r="N93" s="252"/>
      <c r="O93" s="108"/>
    </row>
    <row r="94" spans="2:17" x14ac:dyDescent="0.15">
      <c r="B94" s="223"/>
      <c r="C94" s="540"/>
      <c r="D94" s="540"/>
      <c r="E94" s="540"/>
      <c r="F94" s="540"/>
      <c r="G94" s="540"/>
      <c r="H94" s="540"/>
      <c r="I94" s="540"/>
      <c r="J94" s="540"/>
      <c r="K94" s="540"/>
      <c r="L94" s="540"/>
      <c r="M94" s="540"/>
      <c r="N94" s="252"/>
      <c r="O94" s="108"/>
    </row>
    <row r="95" spans="2:17" ht="15" thickBot="1" x14ac:dyDescent="0.2">
      <c r="B95" s="266"/>
      <c r="C95" s="267"/>
      <c r="D95" s="267"/>
      <c r="E95" s="267"/>
      <c r="F95" s="267"/>
      <c r="G95" s="267"/>
      <c r="H95" s="267"/>
      <c r="I95" s="268"/>
      <c r="J95" s="267"/>
      <c r="K95" s="267"/>
      <c r="L95" s="267"/>
      <c r="M95" s="269"/>
      <c r="N95" s="270"/>
      <c r="O95" s="108"/>
    </row>
    <row r="96" spans="2:17" x14ac:dyDescent="0.15">
      <c r="B96" s="271"/>
      <c r="C96" s="220"/>
      <c r="D96" s="220"/>
      <c r="E96" s="220"/>
      <c r="F96" s="220"/>
      <c r="G96" s="220"/>
      <c r="H96" s="220"/>
      <c r="I96" s="221"/>
      <c r="J96" s="220"/>
      <c r="K96" s="220"/>
      <c r="L96" s="220"/>
      <c r="M96" s="272"/>
      <c r="N96" s="222"/>
      <c r="O96" s="108"/>
    </row>
    <row r="97" spans="2:17" ht="24" x14ac:dyDescent="0.15">
      <c r="B97" s="223"/>
      <c r="C97" s="503" t="s">
        <v>291</v>
      </c>
      <c r="D97" s="503"/>
      <c r="E97" s="503"/>
      <c r="F97" s="503"/>
      <c r="G97" s="503"/>
      <c r="H97" s="503"/>
      <c r="I97" s="503"/>
      <c r="J97" s="503"/>
      <c r="K97" s="503"/>
      <c r="L97" s="503"/>
      <c r="M97" s="503"/>
      <c r="N97" s="239"/>
      <c r="O97" s="108"/>
    </row>
    <row r="98" spans="2:17" ht="11.25" customHeight="1" thickBot="1" x14ac:dyDescent="0.2">
      <c r="B98" s="223"/>
      <c r="C98" s="233"/>
      <c r="D98" s="233"/>
      <c r="E98" s="233"/>
      <c r="F98" s="234"/>
      <c r="G98" s="235"/>
      <c r="H98" s="236"/>
      <c r="I98" s="237"/>
      <c r="J98" s="122"/>
      <c r="K98" s="122"/>
      <c r="L98" s="122"/>
      <c r="M98" s="238"/>
      <c r="N98" s="239"/>
      <c r="O98" s="108"/>
    </row>
    <row r="99" spans="2:17" ht="14.25" customHeight="1" x14ac:dyDescent="0.15">
      <c r="B99" s="223"/>
      <c r="C99" s="514" t="s">
        <v>223</v>
      </c>
      <c r="D99" s="516" t="s">
        <v>224</v>
      </c>
      <c r="E99" s="518" t="s">
        <v>225</v>
      </c>
      <c r="F99" s="519"/>
      <c r="G99" s="519"/>
      <c r="H99" s="520"/>
      <c r="I99" s="524" t="s">
        <v>226</v>
      </c>
      <c r="J99" s="301" t="s">
        <v>275</v>
      </c>
      <c r="K99" s="526" t="s">
        <v>227</v>
      </c>
      <c r="L99" s="527"/>
      <c r="M99" s="528"/>
      <c r="N99" s="241"/>
      <c r="O99" s="242"/>
    </row>
    <row r="100" spans="2:17" ht="14.25" customHeight="1" thickBot="1" x14ac:dyDescent="0.2">
      <c r="B100" s="223"/>
      <c r="C100" s="541"/>
      <c r="D100" s="542"/>
      <c r="E100" s="521"/>
      <c r="F100" s="522"/>
      <c r="G100" s="522"/>
      <c r="H100" s="523"/>
      <c r="I100" s="543"/>
      <c r="J100" s="273" t="s">
        <v>228</v>
      </c>
      <c r="K100" s="244" t="s">
        <v>229</v>
      </c>
      <c r="L100" s="245" t="s">
        <v>230</v>
      </c>
      <c r="M100" s="246" t="s">
        <v>231</v>
      </c>
      <c r="N100" s="241"/>
      <c r="O100" s="242"/>
    </row>
    <row r="101" spans="2:17" ht="57.75" customHeight="1" x14ac:dyDescent="0.15">
      <c r="B101" s="223"/>
      <c r="C101" s="552" t="s">
        <v>292</v>
      </c>
      <c r="D101" s="560" t="s">
        <v>293</v>
      </c>
      <c r="E101" s="589" t="s">
        <v>294</v>
      </c>
      <c r="F101" s="560" t="s">
        <v>295</v>
      </c>
      <c r="G101" s="535"/>
      <c r="H101" s="535"/>
      <c r="I101" s="247" t="s">
        <v>236</v>
      </c>
      <c r="J101" s="278" t="s">
        <v>237</v>
      </c>
      <c r="K101" s="249" t="s">
        <v>238</v>
      </c>
      <c r="L101" s="250"/>
      <c r="M101" s="251"/>
      <c r="N101" s="252"/>
      <c r="O101" s="108"/>
      <c r="Q101" s="136" t="str">
        <f>IF(K101="✔","○","×")</f>
        <v>○</v>
      </c>
    </row>
    <row r="102" spans="2:17" ht="61.5" customHeight="1" x14ac:dyDescent="0.15">
      <c r="B102" s="223"/>
      <c r="C102" s="553"/>
      <c r="D102" s="587"/>
      <c r="E102" s="590"/>
      <c r="F102" s="331"/>
      <c r="G102" s="536" t="s">
        <v>296</v>
      </c>
      <c r="H102" s="536"/>
      <c r="I102" s="279"/>
      <c r="J102" s="280" t="s">
        <v>237</v>
      </c>
      <c r="K102" s="256"/>
      <c r="L102" s="257" t="s">
        <v>238</v>
      </c>
      <c r="M102" s="281"/>
      <c r="N102" s="252"/>
      <c r="O102" s="108"/>
      <c r="Q102" s="136" t="str">
        <f>IF(((K101="✔")*(COUNTIF(K102:M102,"✔")=0)),"×","○")</f>
        <v>○</v>
      </c>
    </row>
    <row r="103" spans="2:17" ht="57.75" customHeight="1" x14ac:dyDescent="0.15">
      <c r="B103" s="223"/>
      <c r="C103" s="553"/>
      <c r="D103" s="587"/>
      <c r="E103" s="590" t="s">
        <v>234</v>
      </c>
      <c r="F103" s="332"/>
      <c r="G103" s="333" t="s">
        <v>297</v>
      </c>
      <c r="H103" s="334"/>
      <c r="I103" s="279"/>
      <c r="J103" s="335" t="s">
        <v>237</v>
      </c>
      <c r="K103" s="256" t="s">
        <v>238</v>
      </c>
      <c r="L103" s="257"/>
      <c r="M103" s="153"/>
      <c r="N103" s="322"/>
      <c r="O103" s="108"/>
      <c r="Q103" s="136" t="str">
        <f>IF(((K101="✔")*(COUNTIF(K103:M103,"✔")=0)),"×","○")</f>
        <v>○</v>
      </c>
    </row>
    <row r="104" spans="2:17" ht="61.5" customHeight="1" x14ac:dyDescent="0.15">
      <c r="B104" s="223"/>
      <c r="C104" s="553"/>
      <c r="D104" s="587"/>
      <c r="E104" s="590"/>
      <c r="F104" s="336"/>
      <c r="G104" s="332"/>
      <c r="H104" s="337" t="s">
        <v>298</v>
      </c>
      <c r="I104" s="279"/>
      <c r="J104" s="335" t="s">
        <v>237</v>
      </c>
      <c r="K104" s="256"/>
      <c r="L104" s="257" t="s">
        <v>238</v>
      </c>
      <c r="M104" s="281"/>
      <c r="N104" s="322"/>
      <c r="O104" s="108"/>
      <c r="Q104" s="136" t="str">
        <f>IF(((K101="✔")*(K103="✔")*(COUNTIF(K104:M104,"✔")=0)),"×","○")</f>
        <v>○</v>
      </c>
    </row>
    <row r="105" spans="2:17" ht="57.75" customHeight="1" x14ac:dyDescent="0.15">
      <c r="B105" s="223"/>
      <c r="C105" s="553"/>
      <c r="D105" s="587"/>
      <c r="E105" s="590"/>
      <c r="F105" s="258"/>
      <c r="G105" s="331"/>
      <c r="H105" s="337" t="s">
        <v>299</v>
      </c>
      <c r="I105" s="279"/>
      <c r="J105" s="335" t="s">
        <v>30</v>
      </c>
      <c r="K105" s="256" t="s">
        <v>238</v>
      </c>
      <c r="L105" s="257"/>
      <c r="M105" s="281"/>
      <c r="N105" s="322"/>
      <c r="O105" s="108"/>
      <c r="Q105" s="136" t="str">
        <f>IF(((K101="✔")*(K103="✔")*(COUNTIF(K105:M105,"✔")=0)),"×","○")</f>
        <v>○</v>
      </c>
    </row>
    <row r="106" spans="2:17" ht="57.75" customHeight="1" x14ac:dyDescent="0.15">
      <c r="B106" s="223"/>
      <c r="C106" s="553"/>
      <c r="D106" s="587"/>
      <c r="E106" s="590"/>
      <c r="F106" s="258"/>
      <c r="G106" s="338"/>
      <c r="H106" s="337" t="s">
        <v>300</v>
      </c>
      <c r="I106" s="279"/>
      <c r="J106" s="335" t="s">
        <v>30</v>
      </c>
      <c r="K106" s="256" t="s">
        <v>238</v>
      </c>
      <c r="L106" s="257"/>
      <c r="M106" s="281"/>
      <c r="N106" s="322"/>
      <c r="O106" s="108"/>
      <c r="Q106" s="136" t="str">
        <f>IF(((K101="✔")*(K103="✔")*(COUNTIF(K106:M106,"✔")=0)),"×","○")</f>
        <v>○</v>
      </c>
    </row>
    <row r="107" spans="2:17" ht="57.75" customHeight="1" x14ac:dyDescent="0.15">
      <c r="B107" s="223"/>
      <c r="C107" s="553"/>
      <c r="D107" s="587"/>
      <c r="E107" s="590" t="s">
        <v>246</v>
      </c>
      <c r="F107" s="332"/>
      <c r="G107" s="333" t="s">
        <v>301</v>
      </c>
      <c r="H107" s="334"/>
      <c r="I107" s="279"/>
      <c r="J107" s="335" t="s">
        <v>30</v>
      </c>
      <c r="K107" s="256"/>
      <c r="L107" s="257" t="s">
        <v>238</v>
      </c>
      <c r="M107" s="153"/>
      <c r="N107" s="322"/>
      <c r="O107" s="108"/>
      <c r="Q107" s="136" t="str">
        <f>IF(((K101="✔")*(COUNTIF(K107:M107,"✔")=0)),"×","○")</f>
        <v>○</v>
      </c>
    </row>
    <row r="108" spans="2:17" ht="75.75" customHeight="1" x14ac:dyDescent="0.15">
      <c r="B108" s="223"/>
      <c r="C108" s="553"/>
      <c r="D108" s="587"/>
      <c r="E108" s="590"/>
      <c r="F108" s="336"/>
      <c r="G108" s="332"/>
      <c r="H108" s="337" t="s">
        <v>302</v>
      </c>
      <c r="I108" s="279"/>
      <c r="J108" s="335" t="s">
        <v>30</v>
      </c>
      <c r="K108" s="256"/>
      <c r="L108" s="257"/>
      <c r="M108" s="281"/>
      <c r="N108" s="322"/>
      <c r="O108" s="108"/>
      <c r="Q108" s="136" t="str">
        <f>IF(((K101="✔")*(K107="✔")*(COUNTIF(K108:M108,"✔")=0)),"×","○")</f>
        <v>○</v>
      </c>
    </row>
    <row r="109" spans="2:17" ht="57.75" customHeight="1" x14ac:dyDescent="0.15">
      <c r="B109" s="223"/>
      <c r="C109" s="553"/>
      <c r="D109" s="587"/>
      <c r="E109" s="590"/>
      <c r="F109" s="258"/>
      <c r="G109" s="331"/>
      <c r="H109" s="337" t="s">
        <v>303</v>
      </c>
      <c r="I109" s="279"/>
      <c r="J109" s="335" t="s">
        <v>30</v>
      </c>
      <c r="K109" s="256"/>
      <c r="L109" s="257"/>
      <c r="M109" s="281"/>
      <c r="N109" s="322"/>
      <c r="O109" s="108"/>
      <c r="Q109" s="136" t="str">
        <f>IF(((K101="✔")*(K107="✔")*(COUNTIF(K109:M109,"✔")=0)),"×","○")</f>
        <v>○</v>
      </c>
    </row>
    <row r="110" spans="2:17" ht="57.75" customHeight="1" x14ac:dyDescent="0.15">
      <c r="B110" s="223"/>
      <c r="C110" s="553"/>
      <c r="D110" s="587"/>
      <c r="E110" s="590"/>
      <c r="F110" s="336"/>
      <c r="G110" s="332"/>
      <c r="H110" s="339" t="s">
        <v>304</v>
      </c>
      <c r="I110" s="279"/>
      <c r="J110" s="335" t="s">
        <v>30</v>
      </c>
      <c r="K110" s="256"/>
      <c r="L110" s="257"/>
      <c r="M110" s="281"/>
      <c r="N110" s="322"/>
      <c r="O110" s="108"/>
      <c r="Q110" s="136" t="str">
        <f>IF(((K101="✔")*(K107="✔")*(COUNTIF(K110:M110,"✔")=0)),"×","○")</f>
        <v>○</v>
      </c>
    </row>
    <row r="111" spans="2:17" ht="57.75" customHeight="1" x14ac:dyDescent="0.15">
      <c r="B111" s="223"/>
      <c r="C111" s="553"/>
      <c r="D111" s="587"/>
      <c r="E111" s="590"/>
      <c r="F111" s="340"/>
      <c r="G111" s="332"/>
      <c r="H111" s="337" t="s">
        <v>305</v>
      </c>
      <c r="I111" s="279"/>
      <c r="J111" s="335" t="s">
        <v>30</v>
      </c>
      <c r="K111" s="256"/>
      <c r="L111" s="257"/>
      <c r="M111" s="281"/>
      <c r="N111" s="322"/>
      <c r="O111" s="108"/>
      <c r="Q111" s="136" t="str">
        <f>IF(((K101="✔")*(K107="✔")*(COUNTIF(K111:M111,"✔")=0)),"×","○")</f>
        <v>○</v>
      </c>
    </row>
    <row r="112" spans="2:17" ht="57.75" customHeight="1" x14ac:dyDescent="0.15">
      <c r="B112" s="223"/>
      <c r="C112" s="553"/>
      <c r="D112" s="587"/>
      <c r="E112" s="590"/>
      <c r="F112" s="336"/>
      <c r="G112" s="332"/>
      <c r="H112" s="337" t="s">
        <v>306</v>
      </c>
      <c r="I112" s="279"/>
      <c r="J112" s="335" t="s">
        <v>30</v>
      </c>
      <c r="K112" s="256"/>
      <c r="L112" s="257"/>
      <c r="M112" s="281"/>
      <c r="N112" s="322"/>
      <c r="O112" s="108"/>
      <c r="Q112" s="136" t="str">
        <f>IF(((K101="✔")*(K107="✔")*(COUNTIF(K112:M112,"✔")=0)),"×","○")</f>
        <v>○</v>
      </c>
    </row>
    <row r="113" spans="2:17" ht="57.75" customHeight="1" x14ac:dyDescent="0.15">
      <c r="B113" s="223"/>
      <c r="C113" s="553"/>
      <c r="D113" s="587"/>
      <c r="E113" s="590"/>
      <c r="F113" s="258"/>
      <c r="G113" s="331"/>
      <c r="H113" s="337" t="s">
        <v>299</v>
      </c>
      <c r="I113" s="279"/>
      <c r="J113" s="335" t="s">
        <v>30</v>
      </c>
      <c r="K113" s="256"/>
      <c r="L113" s="257"/>
      <c r="M113" s="281"/>
      <c r="N113" s="322"/>
      <c r="O113" s="108"/>
      <c r="Q113" s="136" t="str">
        <f>IF(((K101="✔")*(K107="✔")*(COUNTIF(K113:M113,"✔")=0)),"×","○")</f>
        <v>○</v>
      </c>
    </row>
    <row r="114" spans="2:17" ht="57.75" customHeight="1" x14ac:dyDescent="0.15">
      <c r="B114" s="223"/>
      <c r="C114" s="553"/>
      <c r="D114" s="587"/>
      <c r="E114" s="590"/>
      <c r="F114" s="336"/>
      <c r="G114" s="341"/>
      <c r="H114" s="337" t="s">
        <v>307</v>
      </c>
      <c r="I114" s="279"/>
      <c r="J114" s="335" t="s">
        <v>30</v>
      </c>
      <c r="K114" s="256"/>
      <c r="L114" s="257"/>
      <c r="M114" s="281"/>
      <c r="N114" s="322"/>
      <c r="O114" s="108"/>
      <c r="Q114" s="136" t="str">
        <f>IF(((K101="✔")*(K107="✔")*(COUNTIF(K114:M114,"✔")=0)),"×","○")</f>
        <v>○</v>
      </c>
    </row>
    <row r="115" spans="2:17" ht="57.75" customHeight="1" x14ac:dyDescent="0.15">
      <c r="B115" s="223"/>
      <c r="C115" s="553"/>
      <c r="D115" s="587"/>
      <c r="E115" s="590" t="s">
        <v>250</v>
      </c>
      <c r="F115" s="332"/>
      <c r="G115" s="576" t="s">
        <v>308</v>
      </c>
      <c r="H115" s="578"/>
      <c r="I115" s="279"/>
      <c r="J115" s="335" t="s">
        <v>30</v>
      </c>
      <c r="K115" s="256" t="s">
        <v>238</v>
      </c>
      <c r="L115" s="257"/>
      <c r="M115" s="153"/>
      <c r="N115" s="322"/>
      <c r="O115" s="108"/>
      <c r="Q115" s="136" t="str">
        <f>IF(((K101="✔")*(COUNTIF(K115:L115,"✔")=0)),"×","○")</f>
        <v>○</v>
      </c>
    </row>
    <row r="116" spans="2:17" ht="57.75" customHeight="1" x14ac:dyDescent="0.15">
      <c r="B116" s="223"/>
      <c r="C116" s="553"/>
      <c r="D116" s="587"/>
      <c r="E116" s="590"/>
      <c r="F116" s="332"/>
      <c r="G116" s="576" t="s">
        <v>309</v>
      </c>
      <c r="H116" s="578"/>
      <c r="I116" s="279"/>
      <c r="J116" s="335" t="s">
        <v>30</v>
      </c>
      <c r="K116" s="256" t="s">
        <v>238</v>
      </c>
      <c r="L116" s="257"/>
      <c r="M116" s="153"/>
      <c r="N116" s="322"/>
      <c r="O116" s="108"/>
      <c r="Q116" s="136" t="str">
        <f>IF(((K101="✔")*(COUNTIF(K116:L116,"✔")=0)),"×","○")</f>
        <v>○</v>
      </c>
    </row>
    <row r="117" spans="2:17" ht="57.75" customHeight="1" x14ac:dyDescent="0.15">
      <c r="B117" s="223"/>
      <c r="C117" s="553"/>
      <c r="D117" s="587"/>
      <c r="E117" s="590"/>
      <c r="F117" s="332"/>
      <c r="G117" s="576" t="s">
        <v>310</v>
      </c>
      <c r="H117" s="578"/>
      <c r="I117" s="342"/>
      <c r="J117" s="335" t="s">
        <v>30</v>
      </c>
      <c r="K117" s="256" t="s">
        <v>238</v>
      </c>
      <c r="L117" s="257"/>
      <c r="M117" s="153"/>
      <c r="N117" s="322"/>
      <c r="O117" s="108"/>
      <c r="Q117" s="136" t="str">
        <f>IF(((K101="✔")*(COUNTIF(K117:M117,"✔")=0)),"×","○")</f>
        <v>○</v>
      </c>
    </row>
    <row r="118" spans="2:17" ht="57.75" customHeight="1" x14ac:dyDescent="0.15">
      <c r="B118" s="223"/>
      <c r="C118" s="553"/>
      <c r="D118" s="587"/>
      <c r="E118" s="590" t="s">
        <v>253</v>
      </c>
      <c r="F118" s="332"/>
      <c r="G118" s="576" t="s">
        <v>311</v>
      </c>
      <c r="H118" s="578"/>
      <c r="I118" s="342"/>
      <c r="J118" s="335" t="s">
        <v>30</v>
      </c>
      <c r="K118" s="256"/>
      <c r="L118" s="257" t="s">
        <v>238</v>
      </c>
      <c r="M118" s="153"/>
      <c r="N118" s="322"/>
      <c r="O118" s="108"/>
      <c r="Q118" s="136" t="str">
        <f>IF(((K101="✔")*(COUNTIF(K118:M118,"✔")=0)),"×","○")</f>
        <v>○</v>
      </c>
    </row>
    <row r="119" spans="2:17" ht="57.75" customHeight="1" x14ac:dyDescent="0.15">
      <c r="B119" s="223"/>
      <c r="C119" s="553"/>
      <c r="D119" s="587"/>
      <c r="E119" s="590"/>
      <c r="F119" s="341"/>
      <c r="G119" s="576" t="s">
        <v>312</v>
      </c>
      <c r="H119" s="578"/>
      <c r="I119" s="342"/>
      <c r="J119" s="335" t="s">
        <v>30</v>
      </c>
      <c r="K119" s="256" t="s">
        <v>238</v>
      </c>
      <c r="L119" s="257"/>
      <c r="M119" s="153"/>
      <c r="N119" s="322"/>
      <c r="O119" s="108"/>
      <c r="Q119" s="136" t="str">
        <f>IF(((K101="✔")*(COUNTIF(K119:M119,"✔")=0)),"×","○")</f>
        <v>○</v>
      </c>
    </row>
    <row r="120" spans="2:17" ht="57.75" customHeight="1" x14ac:dyDescent="0.15">
      <c r="B120" s="223"/>
      <c r="C120" s="553"/>
      <c r="D120" s="587"/>
      <c r="E120" s="294" t="s">
        <v>255</v>
      </c>
      <c r="F120" s="536" t="s">
        <v>313</v>
      </c>
      <c r="G120" s="536"/>
      <c r="H120" s="536"/>
      <c r="I120" s="279"/>
      <c r="J120" s="335" t="s">
        <v>30</v>
      </c>
      <c r="K120" s="256"/>
      <c r="L120" s="257" t="s">
        <v>238</v>
      </c>
      <c r="M120" s="281"/>
      <c r="N120" s="322"/>
      <c r="O120" s="108"/>
      <c r="Q120" s="136" t="str">
        <f>IF(COUNTIF(K120:M120,"✔")=1,"○","×")</f>
        <v>○</v>
      </c>
    </row>
    <row r="121" spans="2:17" ht="57.75" customHeight="1" thickBot="1" x14ac:dyDescent="0.2">
      <c r="B121" s="223"/>
      <c r="C121" s="554"/>
      <c r="D121" s="588"/>
      <c r="E121" s="298" t="s">
        <v>257</v>
      </c>
      <c r="F121" s="538" t="s">
        <v>314</v>
      </c>
      <c r="G121" s="538"/>
      <c r="H121" s="538"/>
      <c r="I121" s="262" t="s">
        <v>236</v>
      </c>
      <c r="J121" s="343" t="s">
        <v>30</v>
      </c>
      <c r="K121" s="264" t="s">
        <v>238</v>
      </c>
      <c r="L121" s="265"/>
      <c r="M121" s="154"/>
      <c r="N121" s="322"/>
      <c r="O121" s="108"/>
      <c r="Q121" s="136" t="str">
        <f>IF(K121="✔","○","×")</f>
        <v>○</v>
      </c>
    </row>
    <row r="122" spans="2:17" ht="15.75" customHeight="1" x14ac:dyDescent="0.15">
      <c r="B122" s="223"/>
      <c r="C122" s="539" t="str">
        <f>C93</f>
        <v xml:space="preserve"> ● … 「連携の形態」のうち、各「医療・介護連携のポイント」が該当するもの
 ★ … 各ポイントのうち、都の指針に基づき遵守が必要なもの</v>
      </c>
      <c r="D122" s="539"/>
      <c r="E122" s="539"/>
      <c r="F122" s="539"/>
      <c r="G122" s="539"/>
      <c r="H122" s="539"/>
      <c r="I122" s="539"/>
      <c r="J122" s="539"/>
      <c r="K122" s="539"/>
      <c r="L122" s="539"/>
      <c r="M122" s="539"/>
      <c r="N122" s="252"/>
      <c r="O122" s="108"/>
    </row>
    <row r="123" spans="2:17" x14ac:dyDescent="0.15">
      <c r="B123" s="223"/>
      <c r="C123" s="540"/>
      <c r="D123" s="540"/>
      <c r="E123" s="540"/>
      <c r="F123" s="540"/>
      <c r="G123" s="540"/>
      <c r="H123" s="540"/>
      <c r="I123" s="540"/>
      <c r="J123" s="540"/>
      <c r="K123" s="540"/>
      <c r="L123" s="540"/>
      <c r="M123" s="540"/>
      <c r="N123" s="252"/>
      <c r="O123" s="108"/>
    </row>
    <row r="124" spans="2:17" ht="15" thickBot="1" x14ac:dyDescent="0.2">
      <c r="B124" s="266"/>
      <c r="C124" s="267"/>
      <c r="D124" s="267"/>
      <c r="E124" s="267"/>
      <c r="F124" s="267"/>
      <c r="G124" s="267"/>
      <c r="H124" s="267"/>
      <c r="I124" s="268"/>
      <c r="J124" s="267"/>
      <c r="K124" s="267"/>
      <c r="L124" s="267"/>
      <c r="M124" s="269"/>
      <c r="N124" s="270"/>
      <c r="O124" s="108"/>
    </row>
    <row r="125" spans="2:17" x14ac:dyDescent="0.15">
      <c r="B125" s="271"/>
      <c r="C125" s="220"/>
      <c r="D125" s="220"/>
      <c r="E125" s="220"/>
      <c r="F125" s="220"/>
      <c r="G125" s="220"/>
      <c r="H125" s="220"/>
      <c r="I125" s="221"/>
      <c r="J125" s="220"/>
      <c r="K125" s="220"/>
      <c r="L125" s="220"/>
      <c r="M125" s="272"/>
      <c r="N125" s="222"/>
      <c r="O125" s="108"/>
    </row>
    <row r="126" spans="2:17" ht="24" x14ac:dyDescent="0.15">
      <c r="B126" s="223"/>
      <c r="C126" s="503" t="s">
        <v>315</v>
      </c>
      <c r="D126" s="503"/>
      <c r="E126" s="503"/>
      <c r="F126" s="503"/>
      <c r="G126" s="503"/>
      <c r="H126" s="503"/>
      <c r="I126" s="503"/>
      <c r="J126" s="503"/>
      <c r="K126" s="503"/>
      <c r="L126" s="503"/>
      <c r="M126" s="503"/>
      <c r="N126" s="239"/>
      <c r="O126" s="108"/>
    </row>
    <row r="127" spans="2:17" ht="11.25" customHeight="1" thickBot="1" x14ac:dyDescent="0.2">
      <c r="B127" s="223"/>
      <c r="C127" s="233"/>
      <c r="D127" s="233"/>
      <c r="E127" s="233"/>
      <c r="F127" s="234"/>
      <c r="G127" s="235"/>
      <c r="H127" s="236"/>
      <c r="I127" s="237"/>
      <c r="J127" s="122"/>
      <c r="K127" s="122"/>
      <c r="L127" s="122"/>
      <c r="M127" s="238"/>
      <c r="N127" s="239"/>
      <c r="O127" s="108"/>
    </row>
    <row r="128" spans="2:17" ht="14.25" customHeight="1" x14ac:dyDescent="0.15">
      <c r="B128" s="223"/>
      <c r="C128" s="514" t="s">
        <v>223</v>
      </c>
      <c r="D128" s="516" t="s">
        <v>224</v>
      </c>
      <c r="E128" s="518" t="s">
        <v>225</v>
      </c>
      <c r="F128" s="519"/>
      <c r="G128" s="519"/>
      <c r="H128" s="520"/>
      <c r="I128" s="524" t="s">
        <v>226</v>
      </c>
      <c r="J128" s="301" t="s">
        <v>132</v>
      </c>
      <c r="K128" s="526" t="s">
        <v>227</v>
      </c>
      <c r="L128" s="527"/>
      <c r="M128" s="528"/>
      <c r="N128" s="241"/>
      <c r="O128" s="242"/>
    </row>
    <row r="129" spans="2:20" ht="14.25" customHeight="1" thickBot="1" x14ac:dyDescent="0.2">
      <c r="B129" s="223"/>
      <c r="C129" s="541"/>
      <c r="D129" s="542"/>
      <c r="E129" s="521"/>
      <c r="F129" s="522"/>
      <c r="G129" s="522"/>
      <c r="H129" s="523"/>
      <c r="I129" s="543"/>
      <c r="J129" s="273" t="s">
        <v>228</v>
      </c>
      <c r="K129" s="244" t="s">
        <v>229</v>
      </c>
      <c r="L129" s="245" t="s">
        <v>230</v>
      </c>
      <c r="M129" s="246" t="s">
        <v>231</v>
      </c>
      <c r="N129" s="241"/>
      <c r="O129" s="242"/>
    </row>
    <row r="130" spans="2:20" ht="51.75" customHeight="1" x14ac:dyDescent="0.15">
      <c r="B130" s="223"/>
      <c r="C130" s="552" t="s">
        <v>316</v>
      </c>
      <c r="D130" s="555" t="s">
        <v>317</v>
      </c>
      <c r="E130" s="589" t="s">
        <v>234</v>
      </c>
      <c r="F130" s="535" t="s">
        <v>318</v>
      </c>
      <c r="G130" s="535"/>
      <c r="H130" s="535"/>
      <c r="I130" s="277"/>
      <c r="J130" s="344" t="s">
        <v>30</v>
      </c>
      <c r="K130" s="249" t="s">
        <v>238</v>
      </c>
      <c r="L130" s="250"/>
      <c r="M130" s="251"/>
      <c r="N130" s="322"/>
      <c r="O130" s="108"/>
      <c r="Q130" s="136" t="str">
        <f>IF(COUNTIF(K130:L130,"✔")=1,"○","×")</f>
        <v>○</v>
      </c>
    </row>
    <row r="131" spans="2:20" ht="51.75" customHeight="1" x14ac:dyDescent="0.15">
      <c r="B131" s="223"/>
      <c r="C131" s="553"/>
      <c r="D131" s="556"/>
      <c r="E131" s="590"/>
      <c r="F131" s="536" t="s">
        <v>319</v>
      </c>
      <c r="G131" s="536"/>
      <c r="H131" s="536"/>
      <c r="I131" s="279"/>
      <c r="J131" s="335" t="s">
        <v>237</v>
      </c>
      <c r="K131" s="256" t="s">
        <v>238</v>
      </c>
      <c r="L131" s="257"/>
      <c r="M131" s="153"/>
      <c r="N131" s="322"/>
      <c r="O131" s="108"/>
      <c r="Q131" s="136" t="str">
        <f>IF(COUNTIF(K131:L131,"✔")=1,"○","×")</f>
        <v>○</v>
      </c>
    </row>
    <row r="132" spans="2:20" ht="51.75" customHeight="1" x14ac:dyDescent="0.15">
      <c r="B132" s="223"/>
      <c r="C132" s="553"/>
      <c r="D132" s="556"/>
      <c r="E132" s="590" t="s">
        <v>246</v>
      </c>
      <c r="F132" s="575" t="s">
        <v>320</v>
      </c>
      <c r="G132" s="578"/>
      <c r="H132" s="578"/>
      <c r="I132" s="279"/>
      <c r="J132" s="335" t="s">
        <v>237</v>
      </c>
      <c r="K132" s="256"/>
      <c r="L132" s="257" t="s">
        <v>238</v>
      </c>
      <c r="M132" s="153"/>
      <c r="N132" s="322"/>
      <c r="O132" s="108"/>
      <c r="Q132" s="136" t="str">
        <f>IF(COUNTIF(K132:L132,"✔")=1,"○","×")</f>
        <v>○</v>
      </c>
    </row>
    <row r="133" spans="2:20" ht="51.75" customHeight="1" x14ac:dyDescent="0.15">
      <c r="B133" s="223"/>
      <c r="C133" s="553"/>
      <c r="D133" s="556"/>
      <c r="E133" s="590"/>
      <c r="F133" s="331"/>
      <c r="G133" s="591" t="s">
        <v>111</v>
      </c>
      <c r="H133" s="591"/>
      <c r="I133" s="279"/>
      <c r="J133" s="335" t="s">
        <v>237</v>
      </c>
      <c r="K133" s="256"/>
      <c r="L133" s="257"/>
      <c r="M133" s="281"/>
      <c r="N133" s="322"/>
      <c r="O133" s="108"/>
      <c r="Q133" s="136" t="str">
        <f>IF(((K132="✔")*(COUNTIF(K133:M133,"✔")=0)),"×","○")</f>
        <v>○</v>
      </c>
    </row>
    <row r="134" spans="2:20" ht="51.75" customHeight="1" x14ac:dyDescent="0.15">
      <c r="B134" s="223"/>
      <c r="C134" s="553"/>
      <c r="D134" s="556"/>
      <c r="E134" s="590"/>
      <c r="F134" s="331"/>
      <c r="G134" s="591" t="s">
        <v>112</v>
      </c>
      <c r="H134" s="591"/>
      <c r="I134" s="279"/>
      <c r="J134" s="335" t="s">
        <v>237</v>
      </c>
      <c r="K134" s="256"/>
      <c r="L134" s="257"/>
      <c r="M134" s="281"/>
      <c r="N134" s="322"/>
      <c r="O134" s="108"/>
      <c r="Q134" s="136" t="str">
        <f>IF(((K132="✔")*(COUNTIF(K134:M134,"✔")=0)),"×","○")</f>
        <v>○</v>
      </c>
    </row>
    <row r="135" spans="2:20" ht="51.75" customHeight="1" x14ac:dyDescent="0.15">
      <c r="B135" s="223"/>
      <c r="C135" s="553"/>
      <c r="D135" s="556"/>
      <c r="E135" s="590"/>
      <c r="F135" s="338"/>
      <c r="G135" s="591" t="s">
        <v>113</v>
      </c>
      <c r="H135" s="591"/>
      <c r="I135" s="279"/>
      <c r="J135" s="335" t="s">
        <v>237</v>
      </c>
      <c r="K135" s="256"/>
      <c r="L135" s="257"/>
      <c r="M135" s="281"/>
      <c r="N135" s="322"/>
      <c r="O135" s="108"/>
      <c r="Q135" s="136" t="str">
        <f>IF(((K132="✔")*(COUNTIF(K135:M135,"✔")=0)),"×","○")</f>
        <v>○</v>
      </c>
    </row>
    <row r="136" spans="2:20" ht="51.75" customHeight="1" x14ac:dyDescent="0.15">
      <c r="B136" s="223"/>
      <c r="C136" s="553"/>
      <c r="D136" s="556"/>
      <c r="E136" s="590"/>
      <c r="F136" s="536" t="s">
        <v>114</v>
      </c>
      <c r="G136" s="536"/>
      <c r="H136" s="536"/>
      <c r="I136" s="279"/>
      <c r="J136" s="335" t="s">
        <v>237</v>
      </c>
      <c r="K136" s="256"/>
      <c r="L136" s="257" t="s">
        <v>238</v>
      </c>
      <c r="M136" s="153"/>
      <c r="N136" s="322"/>
      <c r="O136" s="108"/>
      <c r="Q136" s="136" t="str">
        <f>IF(COUNTIF(K136:M136,"✔")=1,"○","×")</f>
        <v>○</v>
      </c>
    </row>
    <row r="137" spans="2:20" ht="51.75" customHeight="1" x14ac:dyDescent="0.15">
      <c r="B137" s="223"/>
      <c r="C137" s="553"/>
      <c r="D137" s="556"/>
      <c r="E137" s="590"/>
      <c r="F137" s="536" t="s">
        <v>115</v>
      </c>
      <c r="G137" s="536"/>
      <c r="H137" s="536"/>
      <c r="I137" s="279"/>
      <c r="J137" s="335" t="s">
        <v>237</v>
      </c>
      <c r="K137" s="256" t="s">
        <v>238</v>
      </c>
      <c r="L137" s="257"/>
      <c r="M137" s="153"/>
      <c r="N137" s="322"/>
      <c r="O137" s="108"/>
      <c r="Q137" s="136" t="str">
        <f>IF(COUNTIF(K137:M137,"✔")=1,"○","×")</f>
        <v>○</v>
      </c>
    </row>
    <row r="138" spans="2:20" ht="51.75" customHeight="1" x14ac:dyDescent="0.15">
      <c r="B138" s="223"/>
      <c r="C138" s="553"/>
      <c r="D138" s="556"/>
      <c r="E138" s="590"/>
      <c r="F138" s="536" t="s">
        <v>116</v>
      </c>
      <c r="G138" s="536"/>
      <c r="H138" s="536"/>
      <c r="I138" s="279"/>
      <c r="J138" s="335" t="s">
        <v>237</v>
      </c>
      <c r="K138" s="256"/>
      <c r="L138" s="257" t="s">
        <v>238</v>
      </c>
      <c r="M138" s="153"/>
      <c r="N138" s="322"/>
      <c r="O138" s="108"/>
      <c r="Q138" s="136" t="str">
        <f>IF(COUNTIF(K138:L138,"✔")=1,"○","×")</f>
        <v>○</v>
      </c>
    </row>
    <row r="139" spans="2:20" ht="51.75" customHeight="1" x14ac:dyDescent="0.15">
      <c r="B139" s="223"/>
      <c r="C139" s="553"/>
      <c r="D139" s="556"/>
      <c r="E139" s="590"/>
      <c r="F139" s="536" t="s">
        <v>321</v>
      </c>
      <c r="G139" s="536"/>
      <c r="H139" s="536"/>
      <c r="I139" s="279"/>
      <c r="J139" s="335" t="s">
        <v>237</v>
      </c>
      <c r="K139" s="256"/>
      <c r="L139" s="257" t="s">
        <v>238</v>
      </c>
      <c r="M139" s="153"/>
      <c r="N139" s="322"/>
      <c r="O139" s="108"/>
      <c r="Q139" s="136" t="str">
        <f>IF(COUNTIF(K139:L139,"✔")=1,"○","×")</f>
        <v>○</v>
      </c>
    </row>
    <row r="140" spans="2:20" ht="51.75" customHeight="1" x14ac:dyDescent="0.15">
      <c r="B140" s="223"/>
      <c r="C140" s="553"/>
      <c r="D140" s="556"/>
      <c r="E140" s="590"/>
      <c r="F140" s="536" t="s">
        <v>322</v>
      </c>
      <c r="G140" s="536"/>
      <c r="H140" s="536"/>
      <c r="I140" s="254" t="s">
        <v>236</v>
      </c>
      <c r="J140" s="335" t="s">
        <v>237</v>
      </c>
      <c r="K140" s="256"/>
      <c r="L140" s="257"/>
      <c r="M140" s="281" t="s">
        <v>238</v>
      </c>
      <c r="N140" s="322"/>
      <c r="O140" s="108"/>
      <c r="Q140" s="136" t="str">
        <f>IF((COUNTIF(K140:M140,"✔")=1)*(L140=""),"○","×")</f>
        <v>○</v>
      </c>
      <c r="T140" s="345" t="str">
        <f>IF(M140="✔","看取り未実施","")</f>
        <v>看取り未実施</v>
      </c>
    </row>
    <row r="141" spans="2:20" ht="51.75" customHeight="1" x14ac:dyDescent="0.15">
      <c r="B141" s="223"/>
      <c r="C141" s="553"/>
      <c r="D141" s="556"/>
      <c r="E141" s="590"/>
      <c r="F141" s="536" t="s">
        <v>323</v>
      </c>
      <c r="G141" s="536"/>
      <c r="H141" s="536"/>
      <c r="I141" s="279"/>
      <c r="J141" s="335" t="s">
        <v>237</v>
      </c>
      <c r="K141" s="256"/>
      <c r="L141" s="257"/>
      <c r="M141" s="281" t="s">
        <v>238</v>
      </c>
      <c r="N141" s="322"/>
      <c r="O141" s="108"/>
      <c r="Q141" s="136" t="str">
        <f>IF(COUNTIF(K141:M141,"✔")=1,"○","×")</f>
        <v>○</v>
      </c>
    </row>
    <row r="142" spans="2:20" ht="51.75" customHeight="1" x14ac:dyDescent="0.15">
      <c r="B142" s="223"/>
      <c r="C142" s="553"/>
      <c r="D142" s="556"/>
      <c r="E142" s="590"/>
      <c r="F142" s="536" t="s">
        <v>324</v>
      </c>
      <c r="G142" s="536"/>
      <c r="H142" s="536"/>
      <c r="I142" s="279"/>
      <c r="J142" s="335" t="s">
        <v>237</v>
      </c>
      <c r="K142" s="256"/>
      <c r="L142" s="257"/>
      <c r="M142" s="281" t="s">
        <v>238</v>
      </c>
      <c r="N142" s="322"/>
      <c r="O142" s="108"/>
      <c r="Q142" s="136" t="str">
        <f>IF(COUNTIF(K142:M142,"✔")=1,"○","×")</f>
        <v>○</v>
      </c>
    </row>
    <row r="143" spans="2:20" ht="51.75" customHeight="1" x14ac:dyDescent="0.15">
      <c r="B143" s="223"/>
      <c r="C143" s="553"/>
      <c r="D143" s="556"/>
      <c r="E143" s="590" t="s">
        <v>250</v>
      </c>
      <c r="F143" s="536" t="s">
        <v>325</v>
      </c>
      <c r="G143" s="536"/>
      <c r="H143" s="536"/>
      <c r="I143" s="279"/>
      <c r="J143" s="335" t="s">
        <v>237</v>
      </c>
      <c r="K143" s="256"/>
      <c r="L143" s="257" t="s">
        <v>238</v>
      </c>
      <c r="M143" s="153"/>
      <c r="N143" s="322"/>
      <c r="O143" s="108"/>
      <c r="Q143" s="136" t="str">
        <f>IF(COUNTIF(K143:M143,"✔")=1,"○","×")</f>
        <v>○</v>
      </c>
    </row>
    <row r="144" spans="2:20" ht="51.75" customHeight="1" x14ac:dyDescent="0.15">
      <c r="B144" s="223"/>
      <c r="C144" s="553"/>
      <c r="D144" s="556"/>
      <c r="E144" s="590"/>
      <c r="F144" s="536" t="s">
        <v>326</v>
      </c>
      <c r="G144" s="536"/>
      <c r="H144" s="536"/>
      <c r="I144" s="279"/>
      <c r="J144" s="335" t="s">
        <v>237</v>
      </c>
      <c r="K144" s="256" t="s">
        <v>238</v>
      </c>
      <c r="L144" s="257"/>
      <c r="M144" s="153"/>
      <c r="N144" s="322"/>
      <c r="O144" s="108"/>
      <c r="Q144" s="136" t="str">
        <f>IF(COUNTIF(K144:M144,"✔")=1,"○","×")</f>
        <v>○</v>
      </c>
    </row>
    <row r="145" spans="2:18" ht="51.75" customHeight="1" x14ac:dyDescent="0.15">
      <c r="B145" s="223"/>
      <c r="C145" s="553"/>
      <c r="D145" s="556"/>
      <c r="E145" s="590" t="s">
        <v>253</v>
      </c>
      <c r="F145" s="536" t="s">
        <v>327</v>
      </c>
      <c r="G145" s="536"/>
      <c r="H145" s="536"/>
      <c r="I145" s="279"/>
      <c r="J145" s="335" t="s">
        <v>237</v>
      </c>
      <c r="K145" s="256" t="s">
        <v>238</v>
      </c>
      <c r="L145" s="257"/>
      <c r="M145" s="153"/>
      <c r="N145" s="322"/>
      <c r="O145" s="108"/>
      <c r="Q145" s="136" t="str">
        <f t="shared" ref="Q145:Q152" si="1">IF(COUNTIF(K145:L145,"✔")=1,"○","×")</f>
        <v>○</v>
      </c>
    </row>
    <row r="146" spans="2:18" ht="51.75" customHeight="1" x14ac:dyDescent="0.15">
      <c r="B146" s="223"/>
      <c r="C146" s="553"/>
      <c r="D146" s="556"/>
      <c r="E146" s="590"/>
      <c r="F146" s="536" t="s">
        <v>328</v>
      </c>
      <c r="G146" s="536"/>
      <c r="H146" s="536"/>
      <c r="I146" s="279"/>
      <c r="J146" s="335" t="s">
        <v>237</v>
      </c>
      <c r="K146" s="256" t="s">
        <v>238</v>
      </c>
      <c r="L146" s="257"/>
      <c r="M146" s="153"/>
      <c r="N146" s="322"/>
      <c r="O146" s="108"/>
      <c r="Q146" s="136" t="str">
        <f t="shared" si="1"/>
        <v>○</v>
      </c>
    </row>
    <row r="147" spans="2:18" ht="51.75" customHeight="1" x14ac:dyDescent="0.15">
      <c r="B147" s="223"/>
      <c r="C147" s="553"/>
      <c r="D147" s="556"/>
      <c r="E147" s="590"/>
      <c r="F147" s="536" t="s">
        <v>329</v>
      </c>
      <c r="G147" s="536"/>
      <c r="H147" s="536"/>
      <c r="I147" s="279"/>
      <c r="J147" s="335" t="s">
        <v>237</v>
      </c>
      <c r="K147" s="256"/>
      <c r="L147" s="257" t="s">
        <v>238</v>
      </c>
      <c r="M147" s="153"/>
      <c r="N147" s="322"/>
      <c r="O147" s="108"/>
      <c r="Q147" s="136" t="str">
        <f t="shared" si="1"/>
        <v>○</v>
      </c>
    </row>
    <row r="148" spans="2:18" ht="51.75" customHeight="1" x14ac:dyDescent="0.15">
      <c r="B148" s="223"/>
      <c r="C148" s="553"/>
      <c r="D148" s="556"/>
      <c r="E148" s="590"/>
      <c r="F148" s="536" t="s">
        <v>330</v>
      </c>
      <c r="G148" s="536"/>
      <c r="H148" s="536"/>
      <c r="I148" s="279"/>
      <c r="J148" s="335" t="s">
        <v>237</v>
      </c>
      <c r="K148" s="256" t="s">
        <v>238</v>
      </c>
      <c r="L148" s="257"/>
      <c r="M148" s="153"/>
      <c r="N148" s="322"/>
      <c r="O148" s="108"/>
      <c r="Q148" s="136" t="str">
        <f t="shared" si="1"/>
        <v>○</v>
      </c>
    </row>
    <row r="149" spans="2:18" ht="51.75" customHeight="1" x14ac:dyDescent="0.15">
      <c r="B149" s="223"/>
      <c r="C149" s="553"/>
      <c r="D149" s="556"/>
      <c r="E149" s="590"/>
      <c r="F149" s="536" t="s">
        <v>331</v>
      </c>
      <c r="G149" s="536"/>
      <c r="H149" s="536"/>
      <c r="I149" s="279"/>
      <c r="J149" s="335" t="s">
        <v>237</v>
      </c>
      <c r="K149" s="256" t="s">
        <v>238</v>
      </c>
      <c r="L149" s="257"/>
      <c r="M149" s="153"/>
      <c r="N149" s="322"/>
      <c r="O149" s="108"/>
      <c r="Q149" s="136" t="str">
        <f t="shared" si="1"/>
        <v>○</v>
      </c>
    </row>
    <row r="150" spans="2:18" ht="51.75" customHeight="1" x14ac:dyDescent="0.15">
      <c r="B150" s="223"/>
      <c r="C150" s="553"/>
      <c r="D150" s="556"/>
      <c r="E150" s="590"/>
      <c r="F150" s="536" t="s">
        <v>332</v>
      </c>
      <c r="G150" s="536"/>
      <c r="H150" s="536"/>
      <c r="I150" s="279"/>
      <c r="J150" s="335" t="s">
        <v>237</v>
      </c>
      <c r="K150" s="256" t="s">
        <v>238</v>
      </c>
      <c r="L150" s="257"/>
      <c r="M150" s="153"/>
      <c r="N150" s="322"/>
      <c r="O150" s="108"/>
      <c r="Q150" s="136" t="str">
        <f t="shared" si="1"/>
        <v>○</v>
      </c>
    </row>
    <row r="151" spans="2:18" ht="51.75" customHeight="1" x14ac:dyDescent="0.15">
      <c r="B151" s="223"/>
      <c r="C151" s="553"/>
      <c r="D151" s="556"/>
      <c r="E151" s="590" t="s">
        <v>255</v>
      </c>
      <c r="F151" s="536" t="s">
        <v>333</v>
      </c>
      <c r="G151" s="536"/>
      <c r="H151" s="536"/>
      <c r="I151" s="279"/>
      <c r="J151" s="335" t="s">
        <v>237</v>
      </c>
      <c r="K151" s="256"/>
      <c r="L151" s="257" t="s">
        <v>238</v>
      </c>
      <c r="M151" s="153"/>
      <c r="N151" s="322"/>
      <c r="O151" s="108"/>
      <c r="Q151" s="136" t="str">
        <f t="shared" si="1"/>
        <v>○</v>
      </c>
    </row>
    <row r="152" spans="2:18" ht="51.75" customHeight="1" thickBot="1" x14ac:dyDescent="0.2">
      <c r="B152" s="223"/>
      <c r="C152" s="554"/>
      <c r="D152" s="557"/>
      <c r="E152" s="592"/>
      <c r="F152" s="538" t="s">
        <v>334</v>
      </c>
      <c r="G152" s="538"/>
      <c r="H152" s="538"/>
      <c r="I152" s="299"/>
      <c r="J152" s="343" t="s">
        <v>237</v>
      </c>
      <c r="K152" s="264" t="s">
        <v>238</v>
      </c>
      <c r="L152" s="265"/>
      <c r="M152" s="154"/>
      <c r="N152" s="322"/>
      <c r="O152" s="108"/>
      <c r="Q152" s="136" t="str">
        <f t="shared" si="1"/>
        <v>○</v>
      </c>
    </row>
    <row r="153" spans="2:18" ht="15.75" customHeight="1" x14ac:dyDescent="0.15">
      <c r="B153" s="223"/>
      <c r="C153" s="539" t="str">
        <f>C122</f>
        <v xml:space="preserve"> ● … 「連携の形態」のうち、各「医療・介護連携のポイント」が該当するもの
 ★ … 各ポイントのうち、都の指針に基づき遵守が必要なもの</v>
      </c>
      <c r="D153" s="539"/>
      <c r="E153" s="539"/>
      <c r="F153" s="539"/>
      <c r="G153" s="539"/>
      <c r="H153" s="539"/>
      <c r="I153" s="539"/>
      <c r="J153" s="539"/>
      <c r="K153" s="539"/>
      <c r="L153" s="539"/>
      <c r="M153" s="539"/>
      <c r="N153" s="252"/>
      <c r="O153" s="108"/>
    </row>
    <row r="154" spans="2:18" x14ac:dyDescent="0.15">
      <c r="B154" s="223"/>
      <c r="C154" s="540"/>
      <c r="D154" s="540"/>
      <c r="E154" s="540"/>
      <c r="F154" s="540"/>
      <c r="G154" s="540"/>
      <c r="H154" s="540"/>
      <c r="I154" s="540"/>
      <c r="J154" s="540"/>
      <c r="K154" s="540"/>
      <c r="L154" s="540"/>
      <c r="M154" s="540"/>
      <c r="N154" s="252"/>
      <c r="O154" s="108"/>
    </row>
    <row r="155" spans="2:18" ht="15" thickBot="1" x14ac:dyDescent="0.2">
      <c r="B155" s="266"/>
      <c r="C155" s="267"/>
      <c r="D155" s="267"/>
      <c r="E155" s="267"/>
      <c r="F155" s="267"/>
      <c r="G155" s="267"/>
      <c r="H155" s="267"/>
      <c r="I155" s="268"/>
      <c r="J155" s="267"/>
      <c r="K155" s="267"/>
      <c r="L155" s="267"/>
      <c r="M155" s="269"/>
      <c r="N155" s="270"/>
      <c r="O155" s="108"/>
    </row>
    <row r="158" spans="2:18" ht="43.5" customHeight="1" x14ac:dyDescent="0.15">
      <c r="Q158" s="347">
        <f>COUNTIF(Q15:Q152,"×")</f>
        <v>3</v>
      </c>
      <c r="R158" s="282" t="s">
        <v>145</v>
      </c>
    </row>
    <row r="159" spans="2:18" ht="46.5" customHeight="1" x14ac:dyDescent="0.15">
      <c r="Q159" s="347" t="str">
        <f>S75</f>
        <v>OK</v>
      </c>
      <c r="R159" s="282" t="s">
        <v>144</v>
      </c>
    </row>
    <row r="160" spans="2:18" ht="50.25" customHeight="1" x14ac:dyDescent="0.15">
      <c r="Q160" s="347" t="str">
        <f>S80</f>
        <v>OK</v>
      </c>
      <c r="R160" s="282" t="s">
        <v>134</v>
      </c>
    </row>
  </sheetData>
  <sheetProtection selectLockedCells="1"/>
  <mergeCells count="168">
    <mergeCell ref="F150:H150"/>
    <mergeCell ref="E151:E152"/>
    <mergeCell ref="F151:H151"/>
    <mergeCell ref="F152:H152"/>
    <mergeCell ref="C153:M154"/>
    <mergeCell ref="F142:H142"/>
    <mergeCell ref="E143:E144"/>
    <mergeCell ref="F143:H143"/>
    <mergeCell ref="F144:H144"/>
    <mergeCell ref="E145:E150"/>
    <mergeCell ref="F145:H145"/>
    <mergeCell ref="F146:H146"/>
    <mergeCell ref="F147:H147"/>
    <mergeCell ref="F148:H148"/>
    <mergeCell ref="F149:H149"/>
    <mergeCell ref="F136:H136"/>
    <mergeCell ref="F137:H137"/>
    <mergeCell ref="F138:H138"/>
    <mergeCell ref="F139:H139"/>
    <mergeCell ref="F140:H140"/>
    <mergeCell ref="F141:H141"/>
    <mergeCell ref="C130:C152"/>
    <mergeCell ref="D130:D152"/>
    <mergeCell ref="E130:E131"/>
    <mergeCell ref="F130:H130"/>
    <mergeCell ref="F131:H131"/>
    <mergeCell ref="E132:E142"/>
    <mergeCell ref="F132:H132"/>
    <mergeCell ref="G133:H133"/>
    <mergeCell ref="G134:H134"/>
    <mergeCell ref="G135:H135"/>
    <mergeCell ref="C122:M123"/>
    <mergeCell ref="C126:M126"/>
    <mergeCell ref="C128:C129"/>
    <mergeCell ref="D128:D129"/>
    <mergeCell ref="E128:H129"/>
    <mergeCell ref="I128:I129"/>
    <mergeCell ref="K128:M128"/>
    <mergeCell ref="G117:H117"/>
    <mergeCell ref="E118:E119"/>
    <mergeCell ref="G118:H118"/>
    <mergeCell ref="G119:H119"/>
    <mergeCell ref="F120:H120"/>
    <mergeCell ref="F121:H121"/>
    <mergeCell ref="C101:C121"/>
    <mergeCell ref="D101:D121"/>
    <mergeCell ref="E101:E102"/>
    <mergeCell ref="F101:H101"/>
    <mergeCell ref="G102:H102"/>
    <mergeCell ref="E103:E106"/>
    <mergeCell ref="E107:E114"/>
    <mergeCell ref="E115:E117"/>
    <mergeCell ref="G115:H115"/>
    <mergeCell ref="G116:H116"/>
    <mergeCell ref="C93:M94"/>
    <mergeCell ref="C97:M97"/>
    <mergeCell ref="C99:C100"/>
    <mergeCell ref="D99:D100"/>
    <mergeCell ref="E99:H100"/>
    <mergeCell ref="I99:I100"/>
    <mergeCell ref="K99:M99"/>
    <mergeCell ref="E88:E92"/>
    <mergeCell ref="F88:H88"/>
    <mergeCell ref="G89:H89"/>
    <mergeCell ref="F90:F92"/>
    <mergeCell ref="G90:H90"/>
    <mergeCell ref="G91:H91"/>
    <mergeCell ref="G92:H92"/>
    <mergeCell ref="E83:E87"/>
    <mergeCell ref="F83:H83"/>
    <mergeCell ref="G84:H84"/>
    <mergeCell ref="F85:F87"/>
    <mergeCell ref="G86:H86"/>
    <mergeCell ref="G87:H87"/>
    <mergeCell ref="G75:H75"/>
    <mergeCell ref="G76:H76"/>
    <mergeCell ref="G77:H77"/>
    <mergeCell ref="G78:H78"/>
    <mergeCell ref="G79:H79"/>
    <mergeCell ref="F80:F82"/>
    <mergeCell ref="G80:H80"/>
    <mergeCell ref="G81:H81"/>
    <mergeCell ref="G82:H82"/>
    <mergeCell ref="C72:C73"/>
    <mergeCell ref="D72:D73"/>
    <mergeCell ref="E72:H73"/>
    <mergeCell ref="I72:I73"/>
    <mergeCell ref="K72:M72"/>
    <mergeCell ref="C74:C92"/>
    <mergeCell ref="D74:D92"/>
    <mergeCell ref="E74:E82"/>
    <mergeCell ref="F74:H74"/>
    <mergeCell ref="F75:F79"/>
    <mergeCell ref="F65:H65"/>
    <mergeCell ref="C66:M67"/>
    <mergeCell ref="C70:M70"/>
    <mergeCell ref="C41:C65"/>
    <mergeCell ref="D41:D65"/>
    <mergeCell ref="E41:E62"/>
    <mergeCell ref="F41:H41"/>
    <mergeCell ref="G59:H59"/>
    <mergeCell ref="G60:H60"/>
    <mergeCell ref="G61:H61"/>
    <mergeCell ref="G62:H62"/>
    <mergeCell ref="F63:H63"/>
    <mergeCell ref="F64:H64"/>
    <mergeCell ref="F50:F62"/>
    <mergeCell ref="G50:H50"/>
    <mergeCell ref="G51:H51"/>
    <mergeCell ref="G52:H52"/>
    <mergeCell ref="G53:H53"/>
    <mergeCell ref="G54:H54"/>
    <mergeCell ref="G55:H55"/>
    <mergeCell ref="G56:H56"/>
    <mergeCell ref="G57:H57"/>
    <mergeCell ref="G58:H58"/>
    <mergeCell ref="F42:F49"/>
    <mergeCell ref="G42:H42"/>
    <mergeCell ref="G43:H43"/>
    <mergeCell ref="G44:H44"/>
    <mergeCell ref="G45:H45"/>
    <mergeCell ref="G46:H46"/>
    <mergeCell ref="G47:H47"/>
    <mergeCell ref="G48:H48"/>
    <mergeCell ref="G49:H49"/>
    <mergeCell ref="C33:M34"/>
    <mergeCell ref="C37:M37"/>
    <mergeCell ref="C39:C40"/>
    <mergeCell ref="D39:D40"/>
    <mergeCell ref="E39:H40"/>
    <mergeCell ref="I39:I40"/>
    <mergeCell ref="K39:M39"/>
    <mergeCell ref="E28:E29"/>
    <mergeCell ref="F28:H28"/>
    <mergeCell ref="F29:H29"/>
    <mergeCell ref="F30:H30"/>
    <mergeCell ref="F31:H31"/>
    <mergeCell ref="F32:H32"/>
    <mergeCell ref="G23:H23"/>
    <mergeCell ref="G24:H24"/>
    <mergeCell ref="E25:E27"/>
    <mergeCell ref="F25:H25"/>
    <mergeCell ref="F26:H26"/>
    <mergeCell ref="F27:H27"/>
    <mergeCell ref="F17:H17"/>
    <mergeCell ref="F18:H18"/>
    <mergeCell ref="F19:H19"/>
    <mergeCell ref="F20:H20"/>
    <mergeCell ref="F21:H21"/>
    <mergeCell ref="F22:H22"/>
    <mergeCell ref="C13:C14"/>
    <mergeCell ref="D13:D14"/>
    <mergeCell ref="E13:H14"/>
    <mergeCell ref="I13:I14"/>
    <mergeCell ref="K13:M13"/>
    <mergeCell ref="C15:C32"/>
    <mergeCell ref="D15:D32"/>
    <mergeCell ref="E15:E24"/>
    <mergeCell ref="F15:H15"/>
    <mergeCell ref="F16:H16"/>
    <mergeCell ref="K1:M1"/>
    <mergeCell ref="C3:M3"/>
    <mergeCell ref="C5:D5"/>
    <mergeCell ref="E5:H5"/>
    <mergeCell ref="C7:D7"/>
    <mergeCell ref="E7:H7"/>
    <mergeCell ref="I7:J7"/>
    <mergeCell ref="K7:M7"/>
  </mergeCells>
  <phoneticPr fontId="26"/>
  <conditionalFormatting sqref="K15:L15">
    <cfRule type="expression" dxfId="384" priority="125" stopIfTrue="1">
      <formula>COUNTIF($K$15:$L$15,"✔")=0</formula>
    </cfRule>
    <cfRule type="expression" dxfId="383" priority="134" stopIfTrue="1">
      <formula>$Q$15="×"</formula>
    </cfRule>
  </conditionalFormatting>
  <conditionalFormatting sqref="K16:L16">
    <cfRule type="expression" dxfId="382" priority="124" stopIfTrue="1">
      <formula>COUNTIF($K$16:$L$16,"✔")=0</formula>
    </cfRule>
    <cfRule type="expression" dxfId="381" priority="133" stopIfTrue="1">
      <formula>$Q$16="×"</formula>
    </cfRule>
  </conditionalFormatting>
  <conditionalFormatting sqref="E5:H5">
    <cfRule type="expression" dxfId="380" priority="132" stopIfTrue="1">
      <formula>$E$5=""</formula>
    </cfRule>
  </conditionalFormatting>
  <conditionalFormatting sqref="E7:H7">
    <cfRule type="expression" dxfId="379" priority="131" stopIfTrue="1">
      <formula>$E$7=""</formula>
    </cfRule>
  </conditionalFormatting>
  <conditionalFormatting sqref="K7:M7">
    <cfRule type="expression" dxfId="378" priority="130" stopIfTrue="1">
      <formula>$K$7=""</formula>
    </cfRule>
  </conditionalFormatting>
  <conditionalFormatting sqref="K17:L17">
    <cfRule type="expression" dxfId="377" priority="123" stopIfTrue="1">
      <formula>COUNTIF($K$17:$L$17,"✔")=0</formula>
    </cfRule>
    <cfRule type="expression" dxfId="376" priority="129" stopIfTrue="1">
      <formula>$Q$17="×"</formula>
    </cfRule>
  </conditionalFormatting>
  <conditionalFormatting sqref="K18:L18">
    <cfRule type="expression" dxfId="375" priority="122" stopIfTrue="1">
      <formula>COUNTIF($K$18:$L$18,"✔")=0</formula>
    </cfRule>
    <cfRule type="expression" dxfId="374" priority="128" stopIfTrue="1">
      <formula>$Q$18="×"</formula>
    </cfRule>
  </conditionalFormatting>
  <conditionalFormatting sqref="K19:L19">
    <cfRule type="expression" dxfId="373" priority="121" stopIfTrue="1">
      <formula>COUNTIF($K$19:$L$19,"✔")=0</formula>
    </cfRule>
    <cfRule type="expression" dxfId="372" priority="127" stopIfTrue="1">
      <formula>$Q$19="×"</formula>
    </cfRule>
  </conditionalFormatting>
  <conditionalFormatting sqref="K20:L20">
    <cfRule type="expression" dxfId="371" priority="120" stopIfTrue="1">
      <formula>COUNTIF($K$20:$L$20,"✔")=0</formula>
    </cfRule>
    <cfRule type="expression" dxfId="370" priority="126" stopIfTrue="1">
      <formula>$Q$20="×"</formula>
    </cfRule>
  </conditionalFormatting>
  <conditionalFormatting sqref="K21:L21">
    <cfRule type="expression" dxfId="369" priority="118" stopIfTrue="1">
      <formula>COUNTIF($K$21:$L$21,"✔")=0</formula>
    </cfRule>
    <cfRule type="expression" dxfId="368" priority="119" stopIfTrue="1">
      <formula>$Q$21="×"</formula>
    </cfRule>
  </conditionalFormatting>
  <conditionalFormatting sqref="K22:L22">
    <cfRule type="expression" dxfId="367" priority="116" stopIfTrue="1">
      <formula>COUNTIF($K$22:$L$22,"✔")=0</formula>
    </cfRule>
    <cfRule type="expression" dxfId="366" priority="117" stopIfTrue="1">
      <formula>$Q$22="×"</formula>
    </cfRule>
  </conditionalFormatting>
  <conditionalFormatting sqref="K25:L25">
    <cfRule type="expression" dxfId="365" priority="80" stopIfTrue="1">
      <formula>COUNTIF($K$25:$L$25,"✔")=0</formula>
    </cfRule>
    <cfRule type="expression" dxfId="364" priority="115" stopIfTrue="1">
      <formula>$Q$25="×"</formula>
    </cfRule>
  </conditionalFormatting>
  <conditionalFormatting sqref="K28:L28">
    <cfRule type="expression" dxfId="363" priority="45" stopIfTrue="1">
      <formula>COUNTIF($K$28:$L$28,"✔")=0</formula>
    </cfRule>
  </conditionalFormatting>
  <conditionalFormatting sqref="K29:L29">
    <cfRule type="expression" dxfId="362" priority="46" stopIfTrue="1">
      <formula>COUNTIF($K$29:$L$29,"✔")=0</formula>
    </cfRule>
  </conditionalFormatting>
  <conditionalFormatting sqref="K30:L30">
    <cfRule type="expression" dxfId="361" priority="44" stopIfTrue="1">
      <formula>COUNTIF($K$30:$L$30,"✔")=0</formula>
    </cfRule>
  </conditionalFormatting>
  <conditionalFormatting sqref="K32:L32">
    <cfRule type="expression" dxfId="360" priority="47" stopIfTrue="1">
      <formula>COUNTIF($K$32:$L$32,"✔")=0</formula>
    </cfRule>
    <cfRule type="expression" dxfId="359" priority="111" stopIfTrue="1">
      <formula>$Q$32="×"</formula>
    </cfRule>
  </conditionalFormatting>
  <conditionalFormatting sqref="K74:L74">
    <cfRule type="expression" dxfId="358" priority="77" stopIfTrue="1">
      <formula>COUNTIF($K$74:$L$74,"✔")=0</formula>
    </cfRule>
    <cfRule type="expression" dxfId="357" priority="110" stopIfTrue="1">
      <formula>$Q$74="×"</formula>
    </cfRule>
  </conditionalFormatting>
  <conditionalFormatting sqref="K83:L83">
    <cfRule type="expression" dxfId="356" priority="65" stopIfTrue="1">
      <formula>COUNTIF($K$83:$L$83,"✔")=0</formula>
    </cfRule>
    <cfRule type="expression" dxfId="355" priority="109" stopIfTrue="1">
      <formula>$Q$83="×"</formula>
    </cfRule>
  </conditionalFormatting>
  <conditionalFormatting sqref="K101:L101">
    <cfRule type="expression" dxfId="354" priority="52" stopIfTrue="1">
      <formula>COUNTIF($K$101:$L$101,"✔")=0</formula>
    </cfRule>
  </conditionalFormatting>
  <conditionalFormatting sqref="K121:L121">
    <cfRule type="expression" dxfId="353" priority="27" stopIfTrue="1">
      <formula>COUNTIF($K$121:$L$121,"✔")=0</formula>
    </cfRule>
    <cfRule type="expression" dxfId="352" priority="107" stopIfTrue="1">
      <formula>$Q$121="×"</formula>
    </cfRule>
  </conditionalFormatting>
  <conditionalFormatting sqref="K140:M140">
    <cfRule type="expression" dxfId="351" priority="15" stopIfTrue="1">
      <formula>COUNTIF($K$140:$M$140,"✔")=0</formula>
    </cfRule>
    <cfRule type="expression" dxfId="350" priority="106" stopIfTrue="1">
      <formula>$Q$140="×"</formula>
    </cfRule>
  </conditionalFormatting>
  <conditionalFormatting sqref="K41:L41">
    <cfRule type="expression" dxfId="349" priority="78" stopIfTrue="1">
      <formula>$Q$41="×"</formula>
    </cfRule>
  </conditionalFormatting>
  <conditionalFormatting sqref="K42:M42">
    <cfRule type="expression" dxfId="348" priority="104" stopIfTrue="1">
      <formula>($K$41="✔")*($Q$42="×")</formula>
    </cfRule>
  </conditionalFormatting>
  <conditionalFormatting sqref="K43:M43">
    <cfRule type="expression" dxfId="347" priority="103" stopIfTrue="1">
      <formula>($K$41="✔")*($Q$43="×")</formula>
    </cfRule>
  </conditionalFormatting>
  <conditionalFormatting sqref="K44:M44">
    <cfRule type="expression" dxfId="346" priority="102" stopIfTrue="1">
      <formula>($K$41="✔")*($Q$44="×")</formula>
    </cfRule>
  </conditionalFormatting>
  <conditionalFormatting sqref="K45:M45">
    <cfRule type="expression" dxfId="345" priority="101" stopIfTrue="1">
      <formula>($K$41="✔")*($Q$45="×")</formula>
    </cfRule>
  </conditionalFormatting>
  <conditionalFormatting sqref="K46:M46">
    <cfRule type="expression" dxfId="344" priority="100" stopIfTrue="1">
      <formula>($K$41="✔")*($Q$46="×")</formula>
    </cfRule>
  </conditionalFormatting>
  <conditionalFormatting sqref="K47:M47">
    <cfRule type="expression" dxfId="343" priority="99" stopIfTrue="1">
      <formula>($K$41="✔")*($Q$47="×")</formula>
    </cfRule>
  </conditionalFormatting>
  <conditionalFormatting sqref="K48:M48">
    <cfRule type="expression" dxfId="342" priority="98" stopIfTrue="1">
      <formula>($K$41="✔")*($Q$48="×")</formula>
    </cfRule>
  </conditionalFormatting>
  <conditionalFormatting sqref="K49:M49">
    <cfRule type="expression" dxfId="341" priority="97" stopIfTrue="1">
      <formula>($K$41="✔")*($Q$49="×")</formula>
    </cfRule>
  </conditionalFormatting>
  <conditionalFormatting sqref="K50:M50">
    <cfRule type="expression" dxfId="340" priority="96" stopIfTrue="1">
      <formula>($K$41="✔")*($Q$50="×")</formula>
    </cfRule>
  </conditionalFormatting>
  <conditionalFormatting sqref="K51:M51">
    <cfRule type="expression" dxfId="339" priority="95" stopIfTrue="1">
      <formula>($K$41="✔")*($Q$51="×")</formula>
    </cfRule>
  </conditionalFormatting>
  <conditionalFormatting sqref="K52:M52">
    <cfRule type="expression" dxfId="338" priority="94" stopIfTrue="1">
      <formula>($K$41="✔")*($Q$52="×")</formula>
    </cfRule>
  </conditionalFormatting>
  <conditionalFormatting sqref="K53:M53">
    <cfRule type="expression" dxfId="337" priority="93" stopIfTrue="1">
      <formula>($K$41="✔")*($Q$53="×")</formula>
    </cfRule>
  </conditionalFormatting>
  <conditionalFormatting sqref="K54:M54">
    <cfRule type="expression" dxfId="336" priority="92" stopIfTrue="1">
      <formula>($K$41="✔")*($Q$54="×")</formula>
    </cfRule>
  </conditionalFormatting>
  <conditionalFormatting sqref="K55:M55">
    <cfRule type="expression" dxfId="335" priority="91" stopIfTrue="1">
      <formula>($K$41="✔")*($Q$55="×")</formula>
    </cfRule>
  </conditionalFormatting>
  <conditionalFormatting sqref="K57:M57">
    <cfRule type="expression" dxfId="334" priority="90" stopIfTrue="1">
      <formula>($K$41="✔")*($Q$57="×")</formula>
    </cfRule>
  </conditionalFormatting>
  <conditionalFormatting sqref="K58:M58">
    <cfRule type="expression" dxfId="333" priority="89" stopIfTrue="1">
      <formula>($K$41="✔")*($Q$58="×")</formula>
    </cfRule>
  </conditionalFormatting>
  <conditionalFormatting sqref="K59:M59">
    <cfRule type="expression" dxfId="332" priority="88" stopIfTrue="1">
      <formula>($K$41="✔")*($Q$59="×")</formula>
    </cfRule>
  </conditionalFormatting>
  <conditionalFormatting sqref="K60:M60">
    <cfRule type="expression" dxfId="331" priority="87" stopIfTrue="1">
      <formula>($K$41="✔")*($Q$60="×")</formula>
    </cfRule>
  </conditionalFormatting>
  <conditionalFormatting sqref="K61:M61">
    <cfRule type="expression" dxfId="330" priority="86" stopIfTrue="1">
      <formula>($K$41="✔")*($Q$61="×")</formula>
    </cfRule>
  </conditionalFormatting>
  <conditionalFormatting sqref="K62:M62">
    <cfRule type="expression" dxfId="329" priority="85" stopIfTrue="1">
      <formula>($K$41="✔")*($Q$62="×")</formula>
    </cfRule>
  </conditionalFormatting>
  <conditionalFormatting sqref="K63:M63">
    <cfRule type="expression" dxfId="328" priority="84" stopIfTrue="1">
      <formula>($K$41="✔")*($Q$63="×")</formula>
    </cfRule>
  </conditionalFormatting>
  <conditionalFormatting sqref="K23:L23">
    <cfRule type="expression" dxfId="327" priority="83" stopIfTrue="1">
      <formula>$Q$23="×"</formula>
    </cfRule>
  </conditionalFormatting>
  <conditionalFormatting sqref="K24:L24">
    <cfRule type="expression" dxfId="326" priority="82" stopIfTrue="1">
      <formula>$Q$24="×"</formula>
    </cfRule>
  </conditionalFormatting>
  <conditionalFormatting sqref="K26:L26">
    <cfRule type="expression" dxfId="325" priority="81" stopIfTrue="1">
      <formula>$Q$26="×"</formula>
    </cfRule>
  </conditionalFormatting>
  <conditionalFormatting sqref="K27:L27">
    <cfRule type="expression" dxfId="324" priority="79" stopIfTrue="1">
      <formula>$Q$27="×"</formula>
    </cfRule>
  </conditionalFormatting>
  <conditionalFormatting sqref="K42:M63">
    <cfRule type="expression" dxfId="323" priority="105" stopIfTrue="1">
      <formula>$L$41="✔"</formula>
    </cfRule>
  </conditionalFormatting>
  <conditionalFormatting sqref="K64:L64">
    <cfRule type="expression" dxfId="322" priority="76" stopIfTrue="1">
      <formula>$Q$64="×"</formula>
    </cfRule>
  </conditionalFormatting>
  <conditionalFormatting sqref="K65:L65">
    <cfRule type="expression" dxfId="321" priority="75" stopIfTrue="1">
      <formula>$Q$65="×"</formula>
    </cfRule>
  </conditionalFormatting>
  <conditionalFormatting sqref="K75:M82">
    <cfRule type="expression" dxfId="320" priority="74" stopIfTrue="1">
      <formula>$L$74="✔"</formula>
    </cfRule>
  </conditionalFormatting>
  <conditionalFormatting sqref="K75:M75">
    <cfRule type="expression" dxfId="319" priority="73" stopIfTrue="1">
      <formula>$Q$75="×"</formula>
    </cfRule>
  </conditionalFormatting>
  <conditionalFormatting sqref="K76:M76">
    <cfRule type="expression" dxfId="318" priority="72" stopIfTrue="1">
      <formula>$Q$76="×"</formula>
    </cfRule>
  </conditionalFormatting>
  <conditionalFormatting sqref="K77:M77">
    <cfRule type="expression" dxfId="317" priority="71" stopIfTrue="1">
      <formula>$Q$77="×"</formula>
    </cfRule>
  </conditionalFormatting>
  <conditionalFormatting sqref="K78:M78">
    <cfRule type="expression" dxfId="316" priority="70" stopIfTrue="1">
      <formula>$Q$78="×"</formula>
    </cfRule>
  </conditionalFormatting>
  <conditionalFormatting sqref="K79:M79">
    <cfRule type="expression" dxfId="315" priority="69" stopIfTrue="1">
      <formula>$Q$79="×"</formula>
    </cfRule>
  </conditionalFormatting>
  <conditionalFormatting sqref="K80:M80">
    <cfRule type="expression" dxfId="314" priority="68" stopIfTrue="1">
      <formula>$Q$80="×"</formula>
    </cfRule>
  </conditionalFormatting>
  <conditionalFormatting sqref="K81:M81">
    <cfRule type="expression" dxfId="313" priority="67" stopIfTrue="1">
      <formula>$Q$81="×"</formula>
    </cfRule>
  </conditionalFormatting>
  <conditionalFormatting sqref="K56:M56">
    <cfRule type="expression" dxfId="312" priority="66" stopIfTrue="1">
      <formula>($K$41="✔")*($Q$56="×")</formula>
    </cfRule>
  </conditionalFormatting>
  <conditionalFormatting sqref="K84:M87">
    <cfRule type="expression" dxfId="311" priority="64" stopIfTrue="1">
      <formula>$L$83="✔"</formula>
    </cfRule>
  </conditionalFormatting>
  <conditionalFormatting sqref="K84:M84">
    <cfRule type="expression" dxfId="310" priority="63" stopIfTrue="1">
      <formula>$Q$84="×"</formula>
    </cfRule>
  </conditionalFormatting>
  <conditionalFormatting sqref="K85:M85">
    <cfRule type="expression" dxfId="309" priority="62" stopIfTrue="1">
      <formula>$Q$85="×"</formula>
    </cfRule>
  </conditionalFormatting>
  <conditionalFormatting sqref="K86:M86">
    <cfRule type="expression" dxfId="308" priority="61" stopIfTrue="1">
      <formula>$Q$86="×"</formula>
    </cfRule>
  </conditionalFormatting>
  <conditionalFormatting sqref="K87:M87">
    <cfRule type="expression" dxfId="307" priority="60" stopIfTrue="1">
      <formula>$Q$87="×"</formula>
    </cfRule>
  </conditionalFormatting>
  <conditionalFormatting sqref="K88:L88">
    <cfRule type="expression" dxfId="306" priority="59" stopIfTrue="1">
      <formula>$Q$88="×"</formula>
    </cfRule>
  </conditionalFormatting>
  <conditionalFormatting sqref="K89:M89">
    <cfRule type="expression" dxfId="305" priority="58" stopIfTrue="1">
      <formula>$Q$89="×"</formula>
    </cfRule>
  </conditionalFormatting>
  <conditionalFormatting sqref="K90:M90">
    <cfRule type="expression" dxfId="304" priority="57" stopIfTrue="1">
      <formula>$Q$90="×"</formula>
    </cfRule>
  </conditionalFormatting>
  <conditionalFormatting sqref="K91:M91">
    <cfRule type="expression" dxfId="303" priority="56" stopIfTrue="1">
      <formula>$Q$91="×"</formula>
    </cfRule>
  </conditionalFormatting>
  <conditionalFormatting sqref="K92:M92">
    <cfRule type="expression" dxfId="302" priority="55" stopIfTrue="1">
      <formula>$Q$92="×"</formula>
    </cfRule>
  </conditionalFormatting>
  <conditionalFormatting sqref="K102:M102">
    <cfRule type="expression" dxfId="301" priority="54" stopIfTrue="1">
      <formula>$Q$102="×"</formula>
    </cfRule>
  </conditionalFormatting>
  <conditionalFormatting sqref="K103:L103">
    <cfRule type="expression" dxfId="300" priority="53" stopIfTrue="1">
      <formula>$Q$103="×"</formula>
    </cfRule>
  </conditionalFormatting>
  <conditionalFormatting sqref="L101">
    <cfRule type="expression" dxfId="299" priority="108" stopIfTrue="1">
      <formula>$Q$101="×"</formula>
    </cfRule>
  </conditionalFormatting>
  <conditionalFormatting sqref="K102:M119">
    <cfRule type="expression" dxfId="298" priority="51" stopIfTrue="1">
      <formula>$L$101="✔"</formula>
    </cfRule>
  </conditionalFormatting>
  <conditionalFormatting sqref="K104:M104">
    <cfRule type="expression" dxfId="297" priority="50" stopIfTrue="1">
      <formula>$Q$104="×"</formula>
    </cfRule>
  </conditionalFormatting>
  <conditionalFormatting sqref="K105:M105">
    <cfRule type="expression" dxfId="296" priority="49" stopIfTrue="1">
      <formula>$Q$105="×"</formula>
    </cfRule>
  </conditionalFormatting>
  <conditionalFormatting sqref="K106:M106">
    <cfRule type="expression" dxfId="295" priority="48" stopIfTrue="1">
      <formula>$Q$106="×"</formula>
    </cfRule>
  </conditionalFormatting>
  <conditionalFormatting sqref="L29">
    <cfRule type="expression" dxfId="294" priority="113" stopIfTrue="1">
      <formula>$Q$29="×"</formula>
    </cfRule>
  </conditionalFormatting>
  <conditionalFormatting sqref="L28">
    <cfRule type="expression" dxfId="293" priority="114" stopIfTrue="1">
      <formula>$Q$28="×"</formula>
    </cfRule>
  </conditionalFormatting>
  <conditionalFormatting sqref="L30">
    <cfRule type="expression" dxfId="292" priority="112" stopIfTrue="1">
      <formula>$Q$30="×"</formula>
    </cfRule>
  </conditionalFormatting>
  <conditionalFormatting sqref="K107:L107">
    <cfRule type="expression" dxfId="291" priority="43" stopIfTrue="1">
      <formula>$Q$107="×"</formula>
    </cfRule>
  </conditionalFormatting>
  <conditionalFormatting sqref="K104:M106">
    <cfRule type="expression" dxfId="290" priority="42" stopIfTrue="1">
      <formula>$L$103="✔"</formula>
    </cfRule>
  </conditionalFormatting>
  <conditionalFormatting sqref="K108:M108">
    <cfRule type="expression" dxfId="289" priority="40" stopIfTrue="1">
      <formula>$Q$108="×"</formula>
    </cfRule>
  </conditionalFormatting>
  <conditionalFormatting sqref="K109:M109">
    <cfRule type="expression" dxfId="288" priority="39" stopIfTrue="1">
      <formula>$Q$109="×"</formula>
    </cfRule>
  </conditionalFormatting>
  <conditionalFormatting sqref="K110:M110">
    <cfRule type="expression" dxfId="287" priority="38" stopIfTrue="1">
      <formula>$Q$110="×"</formula>
    </cfRule>
  </conditionalFormatting>
  <conditionalFormatting sqref="K111:M111">
    <cfRule type="expression" dxfId="286" priority="37" stopIfTrue="1">
      <formula>$Q$111="×"</formula>
    </cfRule>
  </conditionalFormatting>
  <conditionalFormatting sqref="K112:M112">
    <cfRule type="expression" dxfId="285" priority="36" stopIfTrue="1">
      <formula>$Q$112="×"</formula>
    </cfRule>
  </conditionalFormatting>
  <conditionalFormatting sqref="K113:M113">
    <cfRule type="expression" dxfId="284" priority="35" stopIfTrue="1">
      <formula>$Q$113="×"</formula>
    </cfRule>
  </conditionalFormatting>
  <conditionalFormatting sqref="K114:M114">
    <cfRule type="expression" dxfId="283" priority="34" stopIfTrue="1">
      <formula>$Q$114="×"</formula>
    </cfRule>
  </conditionalFormatting>
  <conditionalFormatting sqref="K108:M114">
    <cfRule type="expression" dxfId="282" priority="41" stopIfTrue="1">
      <formula>$L$107="✔"</formula>
    </cfRule>
  </conditionalFormatting>
  <conditionalFormatting sqref="K115:L115">
    <cfRule type="expression" dxfId="281" priority="33" stopIfTrue="1">
      <formula>$Q$115="×"</formula>
    </cfRule>
  </conditionalFormatting>
  <conditionalFormatting sqref="K116:L116">
    <cfRule type="expression" dxfId="280" priority="32" stopIfTrue="1">
      <formula>$Q$116="×"</formula>
    </cfRule>
  </conditionalFormatting>
  <conditionalFormatting sqref="K117:L117">
    <cfRule type="expression" dxfId="279" priority="31" stopIfTrue="1">
      <formula>$Q$117="×"</formula>
    </cfRule>
  </conditionalFormatting>
  <conditionalFormatting sqref="K118:L118">
    <cfRule type="expression" dxfId="278" priority="30" stopIfTrue="1">
      <formula>$Q$118="×"</formula>
    </cfRule>
  </conditionalFormatting>
  <conditionalFormatting sqref="K119:L119">
    <cfRule type="expression" dxfId="277" priority="29" stopIfTrue="1">
      <formula>$Q$119="×"</formula>
    </cfRule>
  </conditionalFormatting>
  <conditionalFormatting sqref="K120:M120">
    <cfRule type="expression" dxfId="276" priority="28" stopIfTrue="1">
      <formula>$Q$120="×"</formula>
    </cfRule>
  </conditionalFormatting>
  <conditionalFormatting sqref="K130:L130">
    <cfRule type="expression" dxfId="275" priority="26" stopIfTrue="1">
      <formula>$Q$130="×"</formula>
    </cfRule>
  </conditionalFormatting>
  <conditionalFormatting sqref="K131:L131">
    <cfRule type="expression" dxfId="274" priority="25" stopIfTrue="1">
      <formula>$Q$131="×"</formula>
    </cfRule>
  </conditionalFormatting>
  <conditionalFormatting sqref="K132:L132">
    <cfRule type="expression" dxfId="273" priority="24" stopIfTrue="1">
      <formula>$Q$132="×"</formula>
    </cfRule>
  </conditionalFormatting>
  <conditionalFormatting sqref="K133:M135">
    <cfRule type="expression" dxfId="272" priority="23" stopIfTrue="1">
      <formula>$L$132="✔"</formula>
    </cfRule>
  </conditionalFormatting>
  <conditionalFormatting sqref="K133:M133">
    <cfRule type="expression" dxfId="271" priority="22" stopIfTrue="1">
      <formula>$Q$133="×"</formula>
    </cfRule>
  </conditionalFormatting>
  <conditionalFormatting sqref="K134:M134">
    <cfRule type="expression" dxfId="270" priority="21" stopIfTrue="1">
      <formula>$Q$134="×"</formula>
    </cfRule>
  </conditionalFormatting>
  <conditionalFormatting sqref="K135:M135">
    <cfRule type="expression" dxfId="269" priority="20" stopIfTrue="1">
      <formula>$Q$135="×"</formula>
    </cfRule>
  </conditionalFormatting>
  <conditionalFormatting sqref="K136:L136">
    <cfRule type="expression" dxfId="268" priority="19" stopIfTrue="1">
      <formula>$Q$136="×"</formula>
    </cfRule>
  </conditionalFormatting>
  <conditionalFormatting sqref="K137:L137">
    <cfRule type="expression" dxfId="267" priority="18" stopIfTrue="1">
      <formula>$Q$137="×"</formula>
    </cfRule>
  </conditionalFormatting>
  <conditionalFormatting sqref="K138:L138">
    <cfRule type="expression" dxfId="266" priority="17" stopIfTrue="1">
      <formula>$Q$138="×"</formula>
    </cfRule>
  </conditionalFormatting>
  <conditionalFormatting sqref="K139:L139">
    <cfRule type="expression" dxfId="265" priority="16" stopIfTrue="1">
      <formula>$Q$139="×"</formula>
    </cfRule>
  </conditionalFormatting>
  <conditionalFormatting sqref="K141:M141">
    <cfRule type="expression" dxfId="264" priority="14" stopIfTrue="1">
      <formula>$Q$141="×"</formula>
    </cfRule>
  </conditionalFormatting>
  <conditionalFormatting sqref="K142:M142">
    <cfRule type="expression" dxfId="263" priority="13" stopIfTrue="1">
      <formula>$Q$142="×"</formula>
    </cfRule>
  </conditionalFormatting>
  <conditionalFormatting sqref="K143:L143">
    <cfRule type="expression" dxfId="262" priority="12" stopIfTrue="1">
      <formula>$Q$143="×"</formula>
    </cfRule>
  </conditionalFormatting>
  <conditionalFormatting sqref="K144:L144">
    <cfRule type="expression" dxfId="261" priority="11" stopIfTrue="1">
      <formula>$Q$144="×"</formula>
    </cfRule>
  </conditionalFormatting>
  <conditionalFormatting sqref="K145:L145">
    <cfRule type="expression" dxfId="260" priority="10" stopIfTrue="1">
      <formula>$Q$145="×"</formula>
    </cfRule>
  </conditionalFormatting>
  <conditionalFormatting sqref="K146:L146">
    <cfRule type="expression" dxfId="259" priority="9" stopIfTrue="1">
      <formula>$Q$146="×"</formula>
    </cfRule>
  </conditionalFormatting>
  <conditionalFormatting sqref="K147:L147">
    <cfRule type="expression" dxfId="258" priority="8" stopIfTrue="1">
      <formula>$Q$147="×"</formula>
    </cfRule>
  </conditionalFormatting>
  <conditionalFormatting sqref="K148:L148">
    <cfRule type="expression" dxfId="257" priority="7" stopIfTrue="1">
      <formula>$Q$148="×"</formula>
    </cfRule>
  </conditionalFormatting>
  <conditionalFormatting sqref="K149:L149">
    <cfRule type="expression" dxfId="256" priority="6" stopIfTrue="1">
      <formula>$Q$149="×"</formula>
    </cfRule>
  </conditionalFormatting>
  <conditionalFormatting sqref="K150:L150">
    <cfRule type="expression" dxfId="255" priority="5" stopIfTrue="1">
      <formula>$Q$150="×"</formula>
    </cfRule>
  </conditionalFormatting>
  <conditionalFormatting sqref="K151:L151">
    <cfRule type="expression" dxfId="254" priority="4" stopIfTrue="1">
      <formula>$Q$151="×"</formula>
    </cfRule>
  </conditionalFormatting>
  <conditionalFormatting sqref="K152:L152">
    <cfRule type="expression" dxfId="253" priority="3" stopIfTrue="1">
      <formula>$Q$152="×"</formula>
    </cfRule>
  </conditionalFormatting>
  <conditionalFormatting sqref="K31:L31">
    <cfRule type="expression" dxfId="252" priority="2" stopIfTrue="1">
      <formula>COUNTIF($K$31:$L$31,"✔")=0</formula>
    </cfRule>
  </conditionalFormatting>
  <conditionalFormatting sqref="K89:M92">
    <cfRule type="expression" dxfId="251" priority="1" stopIfTrue="1">
      <formula>$L$88="✔"</formula>
    </cfRule>
  </conditionalFormatting>
  <dataValidations count="1">
    <dataValidation type="list" allowBlank="1" showInputMessage="1" showErrorMessage="1" sqref="K41:M65 K130:M152 K101:M121 K74:M92 K15:M32">
      <formula1>$O$15:$O$16</formula1>
    </dataValidation>
  </dataValidations>
  <printOptions verticalCentere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161"/>
  <sheetViews>
    <sheetView view="pageBreakPreview" zoomScale="70" zoomScaleNormal="55" zoomScaleSheetLayoutView="70" workbookViewId="0">
      <selection activeCell="K1" sqref="K1:M1"/>
    </sheetView>
  </sheetViews>
  <sheetFormatPr defaultRowHeight="14.25" x14ac:dyDescent="0.15"/>
  <cols>
    <col min="1" max="1" width="9" style="113" customWidth="1"/>
    <col min="2" max="2" width="2" style="113" customWidth="1"/>
    <col min="3" max="3" width="9" style="113"/>
    <col min="4" max="4" width="16.5" style="113" customWidth="1"/>
    <col min="5" max="5" width="5" style="113" customWidth="1"/>
    <col min="6" max="6" width="3.375" style="113" customWidth="1"/>
    <col min="7" max="7" width="3.25" style="113" customWidth="1"/>
    <col min="8" max="8" width="59.5" style="113" customWidth="1"/>
    <col min="9" max="9" width="11.5" style="346" customWidth="1"/>
    <col min="10" max="10" width="16" style="113" customWidth="1"/>
    <col min="11" max="12" width="8" style="113" customWidth="1"/>
    <col min="13" max="13" width="8" style="107" customWidth="1"/>
    <col min="14" max="14" width="1.875" style="107" customWidth="1"/>
    <col min="15" max="15" width="9" style="113" hidden="1" customWidth="1"/>
    <col min="16" max="16" width="9" style="113"/>
    <col min="17" max="17" width="12.125" style="136" hidden="1" customWidth="1"/>
    <col min="18" max="19" width="9" style="113" hidden="1" customWidth="1"/>
    <col min="20" max="20" width="9" style="113" customWidth="1"/>
    <col min="21" max="23" width="9" style="113"/>
    <col min="24" max="24" width="6" style="113" customWidth="1"/>
    <col min="25" max="16384" width="9" style="113"/>
  </cols>
  <sheetData>
    <row r="1" spans="2:17" ht="21" x14ac:dyDescent="0.15">
      <c r="B1" s="219" t="s">
        <v>335</v>
      </c>
      <c r="C1" s="220"/>
      <c r="D1" s="220"/>
      <c r="E1" s="220"/>
      <c r="F1" s="220"/>
      <c r="G1" s="220"/>
      <c r="H1" s="220"/>
      <c r="I1" s="221"/>
      <c r="J1" s="220"/>
      <c r="K1" s="502" t="s">
        <v>355</v>
      </c>
      <c r="L1" s="502"/>
      <c r="M1" s="502"/>
      <c r="N1" s="222"/>
      <c r="O1" s="108"/>
    </row>
    <row r="2" spans="2:17" ht="7.5" customHeight="1" x14ac:dyDescent="0.15">
      <c r="B2" s="223"/>
      <c r="C2" s="224"/>
      <c r="D2" s="224"/>
      <c r="E2" s="224"/>
      <c r="F2" s="224"/>
      <c r="G2" s="224"/>
      <c r="H2" s="224"/>
      <c r="I2" s="225"/>
      <c r="J2" s="224"/>
      <c r="K2" s="226"/>
      <c r="L2" s="226"/>
      <c r="M2" s="226"/>
      <c r="N2" s="227"/>
      <c r="O2" s="108"/>
    </row>
    <row r="3" spans="2:17" ht="24" x14ac:dyDescent="0.15">
      <c r="B3" s="223"/>
      <c r="C3" s="503" t="s">
        <v>216</v>
      </c>
      <c r="D3" s="503"/>
      <c r="E3" s="503"/>
      <c r="F3" s="503"/>
      <c r="G3" s="503"/>
      <c r="H3" s="503"/>
      <c r="I3" s="503"/>
      <c r="J3" s="503"/>
      <c r="K3" s="503"/>
      <c r="L3" s="503"/>
      <c r="M3" s="503"/>
      <c r="N3" s="227"/>
      <c r="O3" s="108"/>
    </row>
    <row r="4" spans="2:17" ht="9.9499999999999993" customHeight="1" thickBot="1" x14ac:dyDescent="0.2">
      <c r="B4" s="223"/>
      <c r="C4" s="228"/>
      <c r="D4" s="228"/>
      <c r="E4" s="228"/>
      <c r="F4" s="228"/>
      <c r="G4" s="228"/>
      <c r="H4" s="228"/>
      <c r="I4" s="228"/>
      <c r="J4" s="228"/>
      <c r="K4" s="229"/>
      <c r="L4" s="229"/>
      <c r="M4" s="229"/>
      <c r="N4" s="230"/>
      <c r="O4" s="108"/>
    </row>
    <row r="5" spans="2:17" ht="27" customHeight="1" thickTop="1" thickBot="1" x14ac:dyDescent="0.2">
      <c r="B5" s="223"/>
      <c r="C5" s="504" t="s">
        <v>217</v>
      </c>
      <c r="D5" s="505"/>
      <c r="E5" s="506" t="s">
        <v>336</v>
      </c>
      <c r="F5" s="507"/>
      <c r="G5" s="507"/>
      <c r="H5" s="508"/>
      <c r="I5" s="231"/>
      <c r="J5" s="224"/>
      <c r="K5" s="229"/>
      <c r="L5" s="229"/>
      <c r="M5" s="229"/>
      <c r="N5" s="230"/>
      <c r="O5" s="108"/>
    </row>
    <row r="6" spans="2:17" ht="9.9499999999999993" customHeight="1" thickTop="1" thickBot="1" x14ac:dyDescent="0.2">
      <c r="B6" s="223"/>
      <c r="C6" s="109"/>
      <c r="D6" s="109"/>
      <c r="E6" s="232"/>
      <c r="F6" s="232"/>
      <c r="G6" s="232"/>
      <c r="H6" s="232"/>
      <c r="I6" s="231"/>
      <c r="J6" s="231"/>
      <c r="K6" s="229"/>
      <c r="L6" s="229"/>
      <c r="M6" s="229"/>
      <c r="N6" s="230"/>
      <c r="O6" s="108"/>
    </row>
    <row r="7" spans="2:17" ht="27" customHeight="1" thickTop="1" thickBot="1" x14ac:dyDescent="0.2">
      <c r="B7" s="223"/>
      <c r="C7" s="504" t="s">
        <v>219</v>
      </c>
      <c r="D7" s="505"/>
      <c r="E7" s="506" t="s">
        <v>337</v>
      </c>
      <c r="F7" s="507"/>
      <c r="G7" s="507"/>
      <c r="H7" s="508"/>
      <c r="I7" s="509" t="s">
        <v>221</v>
      </c>
      <c r="J7" s="510"/>
      <c r="K7" s="511">
        <v>160000</v>
      </c>
      <c r="L7" s="512"/>
      <c r="M7" s="513"/>
      <c r="N7" s="230"/>
      <c r="O7" s="108"/>
    </row>
    <row r="8" spans="2:17" ht="6" customHeight="1" thickTop="1" x14ac:dyDescent="0.15">
      <c r="B8" s="223"/>
      <c r="C8" s="109"/>
      <c r="D8" s="109"/>
      <c r="E8" s="110"/>
      <c r="F8" s="110"/>
      <c r="G8" s="110"/>
      <c r="H8" s="110"/>
      <c r="I8" s="111"/>
      <c r="J8" s="112"/>
      <c r="K8" s="112"/>
      <c r="L8" s="229"/>
      <c r="M8" s="229"/>
      <c r="N8" s="230"/>
      <c r="O8" s="108"/>
    </row>
    <row r="9" spans="2:17" ht="6" customHeight="1" x14ac:dyDescent="0.15">
      <c r="B9" s="223"/>
      <c r="C9" s="109"/>
      <c r="D9" s="109"/>
      <c r="E9" s="110"/>
      <c r="F9" s="110"/>
      <c r="G9" s="110"/>
      <c r="H9" s="110"/>
      <c r="I9" s="111"/>
      <c r="J9" s="112"/>
      <c r="K9" s="112"/>
      <c r="L9" s="229"/>
      <c r="M9" s="229"/>
      <c r="N9" s="230"/>
      <c r="O9" s="108"/>
    </row>
    <row r="10" spans="2:17" ht="17.25" x14ac:dyDescent="0.15">
      <c r="B10" s="223"/>
      <c r="C10" s="114" t="s">
        <v>222</v>
      </c>
      <c r="D10" s="224"/>
      <c r="E10" s="224"/>
      <c r="F10" s="115"/>
      <c r="G10" s="115"/>
      <c r="H10" s="115"/>
      <c r="I10" s="115"/>
      <c r="J10" s="115"/>
      <c r="K10" s="112"/>
      <c r="L10" s="229"/>
      <c r="M10" s="229"/>
      <c r="N10" s="230"/>
      <c r="O10" s="108"/>
    </row>
    <row r="11" spans="2:17" ht="4.5" customHeight="1" x14ac:dyDescent="0.15">
      <c r="B11" s="223"/>
      <c r="C11" s="109"/>
      <c r="D11" s="109"/>
      <c r="E11" s="110"/>
      <c r="F11" s="110"/>
      <c r="G11" s="110"/>
      <c r="H11" s="110"/>
      <c r="I11" s="111"/>
      <c r="J11" s="112"/>
      <c r="K11" s="112"/>
      <c r="L11" s="229"/>
      <c r="M11" s="229"/>
      <c r="N11" s="230"/>
      <c r="O11" s="108"/>
    </row>
    <row r="12" spans="2:17" ht="4.5" customHeight="1" thickBot="1" x14ac:dyDescent="0.2">
      <c r="B12" s="223"/>
      <c r="C12" s="233"/>
      <c r="D12" s="233"/>
      <c r="E12" s="233"/>
      <c r="F12" s="234"/>
      <c r="G12" s="235"/>
      <c r="H12" s="236"/>
      <c r="I12" s="237"/>
      <c r="J12" s="121"/>
      <c r="K12" s="122"/>
      <c r="L12" s="122"/>
      <c r="M12" s="238"/>
      <c r="N12" s="239"/>
      <c r="O12" s="108"/>
    </row>
    <row r="13" spans="2:17" ht="14.25" customHeight="1" x14ac:dyDescent="0.15">
      <c r="B13" s="223"/>
      <c r="C13" s="514" t="s">
        <v>223</v>
      </c>
      <c r="D13" s="516" t="s">
        <v>224</v>
      </c>
      <c r="E13" s="518" t="s">
        <v>225</v>
      </c>
      <c r="F13" s="519"/>
      <c r="G13" s="519"/>
      <c r="H13" s="520"/>
      <c r="I13" s="524" t="s">
        <v>226</v>
      </c>
      <c r="J13" s="240" t="s">
        <v>132</v>
      </c>
      <c r="K13" s="526" t="s">
        <v>227</v>
      </c>
      <c r="L13" s="527"/>
      <c r="M13" s="528"/>
      <c r="N13" s="241"/>
      <c r="O13" s="242"/>
    </row>
    <row r="14" spans="2:17" ht="14.25" customHeight="1" thickBot="1" x14ac:dyDescent="0.2">
      <c r="B14" s="223"/>
      <c r="C14" s="515"/>
      <c r="D14" s="517"/>
      <c r="E14" s="521"/>
      <c r="F14" s="522"/>
      <c r="G14" s="522"/>
      <c r="H14" s="523"/>
      <c r="I14" s="525"/>
      <c r="J14" s="243" t="s">
        <v>338</v>
      </c>
      <c r="K14" s="244" t="s">
        <v>229</v>
      </c>
      <c r="L14" s="245" t="s">
        <v>230</v>
      </c>
      <c r="M14" s="246" t="s">
        <v>231</v>
      </c>
      <c r="N14" s="241"/>
      <c r="O14" s="242"/>
    </row>
    <row r="15" spans="2:17" ht="56.25" customHeight="1" x14ac:dyDescent="0.15">
      <c r="B15" s="223"/>
      <c r="C15" s="529" t="s">
        <v>232</v>
      </c>
      <c r="D15" s="531" t="s">
        <v>233</v>
      </c>
      <c r="E15" s="533" t="s">
        <v>234</v>
      </c>
      <c r="F15" s="535" t="s">
        <v>235</v>
      </c>
      <c r="G15" s="535"/>
      <c r="H15" s="535"/>
      <c r="I15" s="247" t="s">
        <v>236</v>
      </c>
      <c r="J15" s="348" t="s">
        <v>237</v>
      </c>
      <c r="K15" s="249" t="s">
        <v>238</v>
      </c>
      <c r="L15" s="250"/>
      <c r="M15" s="251"/>
      <c r="N15" s="252"/>
      <c r="O15" s="253" t="s">
        <v>239</v>
      </c>
      <c r="Q15" s="136" t="str">
        <f>IF(K15="✔","○","×")</f>
        <v>○</v>
      </c>
    </row>
    <row r="16" spans="2:17" ht="56.25" customHeight="1" x14ac:dyDescent="0.15">
      <c r="B16" s="223"/>
      <c r="C16" s="529"/>
      <c r="D16" s="531"/>
      <c r="E16" s="534"/>
      <c r="F16" s="536" t="s">
        <v>240</v>
      </c>
      <c r="G16" s="536"/>
      <c r="H16" s="536"/>
      <c r="I16" s="254" t="s">
        <v>236</v>
      </c>
      <c r="J16" s="349" t="s">
        <v>237</v>
      </c>
      <c r="K16" s="256"/>
      <c r="L16" s="257" t="s">
        <v>238</v>
      </c>
      <c r="M16" s="153"/>
      <c r="N16" s="252"/>
      <c r="O16" s="108"/>
      <c r="Q16" s="136" t="str">
        <f t="shared" ref="Q16:Q22" si="0">IF(K16="✔","○","×")</f>
        <v>×</v>
      </c>
    </row>
    <row r="17" spans="2:17" ht="56.25" customHeight="1" x14ac:dyDescent="0.15">
      <c r="B17" s="223"/>
      <c r="C17" s="529"/>
      <c r="D17" s="531"/>
      <c r="E17" s="534"/>
      <c r="F17" s="536" t="s">
        <v>241</v>
      </c>
      <c r="G17" s="536"/>
      <c r="H17" s="536"/>
      <c r="I17" s="254" t="s">
        <v>236</v>
      </c>
      <c r="J17" s="349" t="s">
        <v>237</v>
      </c>
      <c r="K17" s="256" t="s">
        <v>238</v>
      </c>
      <c r="L17" s="257"/>
      <c r="M17" s="153"/>
      <c r="N17" s="252"/>
      <c r="O17" s="108"/>
      <c r="Q17" s="136" t="str">
        <f t="shared" si="0"/>
        <v>○</v>
      </c>
    </row>
    <row r="18" spans="2:17" ht="56.25" customHeight="1" x14ac:dyDescent="0.15">
      <c r="B18" s="223"/>
      <c r="C18" s="529"/>
      <c r="D18" s="531"/>
      <c r="E18" s="534"/>
      <c r="F18" s="536" t="s">
        <v>25</v>
      </c>
      <c r="G18" s="536"/>
      <c r="H18" s="536"/>
      <c r="I18" s="254" t="s">
        <v>236</v>
      </c>
      <c r="J18" s="349" t="s">
        <v>237</v>
      </c>
      <c r="K18" s="256" t="s">
        <v>238</v>
      </c>
      <c r="L18" s="257"/>
      <c r="M18" s="153"/>
      <c r="N18" s="252"/>
      <c r="O18" s="108"/>
      <c r="Q18" s="136" t="str">
        <f t="shared" si="0"/>
        <v>○</v>
      </c>
    </row>
    <row r="19" spans="2:17" ht="56.25" customHeight="1" x14ac:dyDescent="0.15">
      <c r="B19" s="223"/>
      <c r="C19" s="529"/>
      <c r="D19" s="531"/>
      <c r="E19" s="534"/>
      <c r="F19" s="536" t="s">
        <v>26</v>
      </c>
      <c r="G19" s="536"/>
      <c r="H19" s="536"/>
      <c r="I19" s="254" t="s">
        <v>236</v>
      </c>
      <c r="J19" s="349" t="s">
        <v>237</v>
      </c>
      <c r="K19" s="256" t="s">
        <v>238</v>
      </c>
      <c r="L19" s="257"/>
      <c r="M19" s="153"/>
      <c r="N19" s="252"/>
      <c r="O19" s="108"/>
      <c r="Q19" s="136" t="str">
        <f t="shared" si="0"/>
        <v>○</v>
      </c>
    </row>
    <row r="20" spans="2:17" ht="56.25" customHeight="1" x14ac:dyDescent="0.15">
      <c r="B20" s="223"/>
      <c r="C20" s="529"/>
      <c r="D20" s="531"/>
      <c r="E20" s="534"/>
      <c r="F20" s="536" t="s">
        <v>27</v>
      </c>
      <c r="G20" s="536"/>
      <c r="H20" s="536"/>
      <c r="I20" s="254" t="s">
        <v>236</v>
      </c>
      <c r="J20" s="349" t="s">
        <v>237</v>
      </c>
      <c r="K20" s="256" t="s">
        <v>238</v>
      </c>
      <c r="L20" s="257"/>
      <c r="M20" s="153"/>
      <c r="N20" s="252"/>
      <c r="O20" s="108"/>
      <c r="Q20" s="136" t="str">
        <f t="shared" si="0"/>
        <v>○</v>
      </c>
    </row>
    <row r="21" spans="2:17" ht="56.25" customHeight="1" x14ac:dyDescent="0.15">
      <c r="B21" s="223"/>
      <c r="C21" s="529"/>
      <c r="D21" s="531"/>
      <c r="E21" s="534"/>
      <c r="F21" s="536" t="s">
        <v>242</v>
      </c>
      <c r="G21" s="536"/>
      <c r="H21" s="536"/>
      <c r="I21" s="254" t="s">
        <v>236</v>
      </c>
      <c r="J21" s="349" t="s">
        <v>237</v>
      </c>
      <c r="K21" s="256" t="s">
        <v>238</v>
      </c>
      <c r="L21" s="257"/>
      <c r="M21" s="153"/>
      <c r="N21" s="252"/>
      <c r="O21" s="108"/>
      <c r="Q21" s="136" t="str">
        <f t="shared" si="0"/>
        <v>○</v>
      </c>
    </row>
    <row r="22" spans="2:17" ht="56.25" customHeight="1" x14ac:dyDescent="0.15">
      <c r="B22" s="223"/>
      <c r="C22" s="529"/>
      <c r="D22" s="531"/>
      <c r="E22" s="534"/>
      <c r="F22" s="537" t="s">
        <v>243</v>
      </c>
      <c r="G22" s="536"/>
      <c r="H22" s="536"/>
      <c r="I22" s="254" t="s">
        <v>236</v>
      </c>
      <c r="J22" s="349" t="s">
        <v>237</v>
      </c>
      <c r="K22" s="256" t="s">
        <v>238</v>
      </c>
      <c r="L22" s="257"/>
      <c r="M22" s="153"/>
      <c r="N22" s="252"/>
      <c r="O22" s="108"/>
      <c r="Q22" s="136" t="str">
        <f t="shared" si="0"/>
        <v>○</v>
      </c>
    </row>
    <row r="23" spans="2:17" ht="52.5" customHeight="1" x14ac:dyDescent="0.15">
      <c r="B23" s="223"/>
      <c r="C23" s="529"/>
      <c r="D23" s="531"/>
      <c r="E23" s="534"/>
      <c r="F23" s="258"/>
      <c r="G23" s="536" t="s">
        <v>244</v>
      </c>
      <c r="H23" s="536"/>
      <c r="I23" s="254"/>
      <c r="J23" s="349" t="s">
        <v>30</v>
      </c>
      <c r="K23" s="256"/>
      <c r="L23" s="257"/>
      <c r="M23" s="153"/>
      <c r="N23" s="252"/>
      <c r="O23" s="108"/>
      <c r="Q23" s="136" t="str">
        <f>IF(COUNTIF(K23:L23,"✔")=1,"○","×")</f>
        <v>×</v>
      </c>
    </row>
    <row r="24" spans="2:17" ht="52.5" customHeight="1" x14ac:dyDescent="0.15">
      <c r="B24" s="223"/>
      <c r="C24" s="529"/>
      <c r="D24" s="531"/>
      <c r="E24" s="534"/>
      <c r="F24" s="259"/>
      <c r="G24" s="536" t="s">
        <v>245</v>
      </c>
      <c r="H24" s="536"/>
      <c r="I24" s="254"/>
      <c r="J24" s="349" t="s">
        <v>30</v>
      </c>
      <c r="K24" s="256"/>
      <c r="L24" s="257" t="s">
        <v>238</v>
      </c>
      <c r="M24" s="153"/>
      <c r="N24" s="252"/>
      <c r="O24" s="108"/>
      <c r="Q24" s="136" t="str">
        <f>IF(COUNTIF(K24:L24,"✔")=1,"○","×")</f>
        <v>○</v>
      </c>
    </row>
    <row r="25" spans="2:17" ht="56.25" customHeight="1" x14ac:dyDescent="0.15">
      <c r="B25" s="223"/>
      <c r="C25" s="529"/>
      <c r="D25" s="531"/>
      <c r="E25" s="534" t="s">
        <v>246</v>
      </c>
      <c r="F25" s="536" t="s">
        <v>247</v>
      </c>
      <c r="G25" s="536"/>
      <c r="H25" s="536"/>
      <c r="I25" s="254" t="s">
        <v>236</v>
      </c>
      <c r="J25" s="349" t="s">
        <v>237</v>
      </c>
      <c r="K25" s="256" t="s">
        <v>238</v>
      </c>
      <c r="L25" s="257"/>
      <c r="M25" s="153"/>
      <c r="N25" s="252"/>
      <c r="O25" s="108"/>
      <c r="Q25" s="136" t="str">
        <f>IF(K25="✔","○","×")</f>
        <v>○</v>
      </c>
    </row>
    <row r="26" spans="2:17" ht="56.25" customHeight="1" x14ac:dyDescent="0.15">
      <c r="B26" s="223"/>
      <c r="C26" s="529"/>
      <c r="D26" s="531"/>
      <c r="E26" s="534"/>
      <c r="F26" s="536" t="s">
        <v>248</v>
      </c>
      <c r="G26" s="536"/>
      <c r="H26" s="536"/>
      <c r="I26" s="254"/>
      <c r="J26" s="294"/>
      <c r="K26" s="155"/>
      <c r="L26" s="156"/>
      <c r="M26" s="153"/>
      <c r="N26" s="252"/>
      <c r="O26" s="108"/>
    </row>
    <row r="27" spans="2:17" ht="56.25" customHeight="1" x14ac:dyDescent="0.15">
      <c r="B27" s="223"/>
      <c r="C27" s="529"/>
      <c r="D27" s="531"/>
      <c r="E27" s="534"/>
      <c r="F27" s="536" t="s">
        <v>249</v>
      </c>
      <c r="G27" s="536"/>
      <c r="H27" s="536"/>
      <c r="I27" s="254"/>
      <c r="J27" s="294" t="s">
        <v>237</v>
      </c>
      <c r="K27" s="256"/>
      <c r="L27" s="257" t="s">
        <v>238</v>
      </c>
      <c r="M27" s="153"/>
      <c r="N27" s="252"/>
      <c r="O27" s="108"/>
      <c r="Q27" s="136" t="str">
        <f>IF(COUNTIF(K27:L27,"✔")=1,"○","×")</f>
        <v>○</v>
      </c>
    </row>
    <row r="28" spans="2:17" ht="56.25" customHeight="1" x14ac:dyDescent="0.15">
      <c r="B28" s="223"/>
      <c r="C28" s="529"/>
      <c r="D28" s="531"/>
      <c r="E28" s="534" t="s">
        <v>250</v>
      </c>
      <c r="F28" s="536" t="s">
        <v>251</v>
      </c>
      <c r="G28" s="536"/>
      <c r="H28" s="536"/>
      <c r="I28" s="254" t="s">
        <v>236</v>
      </c>
      <c r="J28" s="349" t="s">
        <v>237</v>
      </c>
      <c r="K28" s="256" t="s">
        <v>238</v>
      </c>
      <c r="L28" s="257"/>
      <c r="M28" s="153"/>
      <c r="N28" s="252"/>
      <c r="O28" s="108"/>
      <c r="Q28" s="136" t="str">
        <f>IF(K28="✔","○","×")</f>
        <v>○</v>
      </c>
    </row>
    <row r="29" spans="2:17" ht="80.25" customHeight="1" x14ac:dyDescent="0.15">
      <c r="B29" s="223"/>
      <c r="C29" s="529"/>
      <c r="D29" s="531"/>
      <c r="E29" s="534"/>
      <c r="F29" s="536" t="s">
        <v>252</v>
      </c>
      <c r="G29" s="536"/>
      <c r="H29" s="536"/>
      <c r="I29" s="254" t="s">
        <v>236</v>
      </c>
      <c r="J29" s="349" t="s">
        <v>237</v>
      </c>
      <c r="K29" s="256" t="s">
        <v>238</v>
      </c>
      <c r="L29" s="257"/>
      <c r="M29" s="153"/>
      <c r="N29" s="252"/>
      <c r="O29" s="108"/>
      <c r="Q29" s="136" t="str">
        <f>IF(K29="✔","○","×")</f>
        <v>○</v>
      </c>
    </row>
    <row r="30" spans="2:17" ht="56.25" customHeight="1" x14ac:dyDescent="0.15">
      <c r="B30" s="223"/>
      <c r="C30" s="529"/>
      <c r="D30" s="531"/>
      <c r="E30" s="260" t="s">
        <v>253</v>
      </c>
      <c r="F30" s="536" t="s">
        <v>254</v>
      </c>
      <c r="G30" s="536"/>
      <c r="H30" s="536"/>
      <c r="I30" s="254" t="s">
        <v>236</v>
      </c>
      <c r="J30" s="349" t="s">
        <v>237</v>
      </c>
      <c r="K30" s="256" t="s">
        <v>238</v>
      </c>
      <c r="L30" s="257"/>
      <c r="M30" s="153"/>
      <c r="N30" s="252"/>
      <c r="O30" s="108"/>
      <c r="Q30" s="136" t="str">
        <f>IF(K30="✔","○","×")</f>
        <v>○</v>
      </c>
    </row>
    <row r="31" spans="2:17" ht="56.25" customHeight="1" x14ac:dyDescent="0.15">
      <c r="B31" s="223"/>
      <c r="C31" s="529"/>
      <c r="D31" s="531"/>
      <c r="E31" s="260" t="s">
        <v>255</v>
      </c>
      <c r="F31" s="536" t="s">
        <v>256</v>
      </c>
      <c r="G31" s="536"/>
      <c r="H31" s="536"/>
      <c r="I31" s="254"/>
      <c r="J31" s="349" t="s">
        <v>237</v>
      </c>
      <c r="K31" s="256"/>
      <c r="L31" s="257" t="s">
        <v>238</v>
      </c>
      <c r="M31" s="153"/>
      <c r="N31" s="252"/>
      <c r="O31" s="108"/>
      <c r="Q31" s="136" t="str">
        <f>IF(COUNTIF(K31:L31,"✔")=1,"○","×")</f>
        <v>○</v>
      </c>
    </row>
    <row r="32" spans="2:17" ht="80.25" customHeight="1" thickBot="1" x14ac:dyDescent="0.2">
      <c r="B32" s="223"/>
      <c r="C32" s="530"/>
      <c r="D32" s="532"/>
      <c r="E32" s="261" t="s">
        <v>257</v>
      </c>
      <c r="F32" s="538" t="s">
        <v>258</v>
      </c>
      <c r="G32" s="538"/>
      <c r="H32" s="538"/>
      <c r="I32" s="262" t="s">
        <v>236</v>
      </c>
      <c r="J32" s="298" t="s">
        <v>237</v>
      </c>
      <c r="K32" s="264" t="s">
        <v>238</v>
      </c>
      <c r="L32" s="265"/>
      <c r="M32" s="154"/>
      <c r="N32" s="252"/>
      <c r="O32" s="108"/>
      <c r="Q32" s="136" t="str">
        <f>IF(K32="✔","○","×")</f>
        <v>○</v>
      </c>
    </row>
    <row r="33" spans="2:19" ht="15.75" customHeight="1" x14ac:dyDescent="0.15">
      <c r="B33" s="223"/>
      <c r="C33" s="539" t="s">
        <v>259</v>
      </c>
      <c r="D33" s="539"/>
      <c r="E33" s="539"/>
      <c r="F33" s="539"/>
      <c r="G33" s="539"/>
      <c r="H33" s="539"/>
      <c r="I33" s="539"/>
      <c r="J33" s="539"/>
      <c r="K33" s="539"/>
      <c r="L33" s="539"/>
      <c r="M33" s="539"/>
      <c r="N33" s="252"/>
      <c r="O33" s="108"/>
    </row>
    <row r="34" spans="2:19" x14ac:dyDescent="0.15">
      <c r="B34" s="223"/>
      <c r="C34" s="540"/>
      <c r="D34" s="540"/>
      <c r="E34" s="540"/>
      <c r="F34" s="540"/>
      <c r="G34" s="540"/>
      <c r="H34" s="540"/>
      <c r="I34" s="540"/>
      <c r="J34" s="540"/>
      <c r="K34" s="540"/>
      <c r="L34" s="540"/>
      <c r="M34" s="540"/>
      <c r="N34" s="252"/>
      <c r="O34" s="108"/>
    </row>
    <row r="35" spans="2:19" ht="15" thickBot="1" x14ac:dyDescent="0.2">
      <c r="B35" s="266"/>
      <c r="C35" s="267"/>
      <c r="D35" s="267"/>
      <c r="E35" s="267"/>
      <c r="F35" s="267"/>
      <c r="G35" s="267"/>
      <c r="H35" s="267"/>
      <c r="I35" s="268"/>
      <c r="J35" s="267"/>
      <c r="K35" s="267"/>
      <c r="L35" s="267"/>
      <c r="M35" s="269"/>
      <c r="N35" s="270"/>
      <c r="O35" s="108"/>
    </row>
    <row r="36" spans="2:19" x14ac:dyDescent="0.15">
      <c r="B36" s="271"/>
      <c r="C36" s="220"/>
      <c r="D36" s="220"/>
      <c r="E36" s="220"/>
      <c r="F36" s="220"/>
      <c r="G36" s="220"/>
      <c r="H36" s="220"/>
      <c r="I36" s="221"/>
      <c r="J36" s="220"/>
      <c r="K36" s="220"/>
      <c r="L36" s="220"/>
      <c r="M36" s="272"/>
      <c r="N36" s="222"/>
      <c r="O36" s="108"/>
    </row>
    <row r="37" spans="2:19" ht="24" x14ac:dyDescent="0.15">
      <c r="B37" s="223"/>
      <c r="C37" s="503" t="s">
        <v>260</v>
      </c>
      <c r="D37" s="503"/>
      <c r="E37" s="503"/>
      <c r="F37" s="503"/>
      <c r="G37" s="503"/>
      <c r="H37" s="503"/>
      <c r="I37" s="503"/>
      <c r="J37" s="503"/>
      <c r="K37" s="503"/>
      <c r="L37" s="503"/>
      <c r="M37" s="503"/>
      <c r="N37" s="239"/>
      <c r="O37" s="108"/>
    </row>
    <row r="38" spans="2:19" ht="11.25" customHeight="1" thickBot="1" x14ac:dyDescent="0.2">
      <c r="B38" s="223"/>
      <c r="C38" s="233"/>
      <c r="D38" s="233"/>
      <c r="E38" s="233"/>
      <c r="F38" s="234"/>
      <c r="G38" s="235"/>
      <c r="H38" s="236"/>
      <c r="I38" s="237"/>
      <c r="J38" s="122"/>
      <c r="K38" s="122"/>
      <c r="L38" s="122"/>
      <c r="M38" s="238"/>
      <c r="N38" s="239"/>
      <c r="O38" s="108"/>
    </row>
    <row r="39" spans="2:19" ht="14.25" customHeight="1" x14ac:dyDescent="0.15">
      <c r="B39" s="223"/>
      <c r="C39" s="514" t="s">
        <v>223</v>
      </c>
      <c r="D39" s="516" t="s">
        <v>224</v>
      </c>
      <c r="E39" s="518" t="s">
        <v>225</v>
      </c>
      <c r="F39" s="519"/>
      <c r="G39" s="519"/>
      <c r="H39" s="520"/>
      <c r="I39" s="524" t="s">
        <v>226</v>
      </c>
      <c r="J39" s="240" t="s">
        <v>132</v>
      </c>
      <c r="K39" s="526" t="s">
        <v>227</v>
      </c>
      <c r="L39" s="527"/>
      <c r="M39" s="528"/>
      <c r="N39" s="241"/>
      <c r="O39" s="242"/>
    </row>
    <row r="40" spans="2:19" ht="14.25" customHeight="1" thickBot="1" x14ac:dyDescent="0.2">
      <c r="B40" s="223"/>
      <c r="C40" s="541"/>
      <c r="D40" s="542"/>
      <c r="E40" s="521"/>
      <c r="F40" s="522"/>
      <c r="G40" s="522"/>
      <c r="H40" s="523"/>
      <c r="I40" s="543"/>
      <c r="J40" s="273" t="s">
        <v>338</v>
      </c>
      <c r="K40" s="274" t="s">
        <v>229</v>
      </c>
      <c r="L40" s="275" t="s">
        <v>230</v>
      </c>
      <c r="M40" s="276" t="s">
        <v>231</v>
      </c>
      <c r="N40" s="241"/>
      <c r="O40" s="242"/>
    </row>
    <row r="41" spans="2:19" ht="50.25" customHeight="1" x14ac:dyDescent="0.15">
      <c r="B41" s="223"/>
      <c r="C41" s="552" t="s">
        <v>261</v>
      </c>
      <c r="D41" s="555" t="s">
        <v>262</v>
      </c>
      <c r="E41" s="558" t="s">
        <v>234</v>
      </c>
      <c r="F41" s="560" t="s">
        <v>49</v>
      </c>
      <c r="G41" s="535"/>
      <c r="H41" s="535"/>
      <c r="I41" s="277"/>
      <c r="J41" s="278" t="s">
        <v>30</v>
      </c>
      <c r="K41" s="249" t="s">
        <v>238</v>
      </c>
      <c r="L41" s="250"/>
      <c r="M41" s="251"/>
      <c r="N41" s="252"/>
      <c r="O41" s="108"/>
      <c r="Q41" s="136" t="str">
        <f>IF(COUNTIF(K41:L41,"✔")=1,"○","×")</f>
        <v>○</v>
      </c>
    </row>
    <row r="42" spans="2:19" ht="50.25" customHeight="1" x14ac:dyDescent="0.15">
      <c r="B42" s="223"/>
      <c r="C42" s="553"/>
      <c r="D42" s="556"/>
      <c r="E42" s="559"/>
      <c r="F42" s="544" t="s">
        <v>263</v>
      </c>
      <c r="G42" s="536" t="s">
        <v>339</v>
      </c>
      <c r="H42" s="536"/>
      <c r="I42" s="279"/>
      <c r="J42" s="280" t="s">
        <v>30</v>
      </c>
      <c r="K42" s="256" t="s">
        <v>238</v>
      </c>
      <c r="L42" s="257"/>
      <c r="M42" s="281"/>
      <c r="N42" s="252"/>
      <c r="O42" s="108"/>
      <c r="Q42" s="136" t="str">
        <f>IF(((K41="✔")*(COUNTIF(K42:M42,"✔")=0)),"×","○")</f>
        <v>○</v>
      </c>
      <c r="R42" s="350" t="s">
        <v>136</v>
      </c>
      <c r="S42" s="351">
        <f>COUNTIF(K42:K49,"✔")</f>
        <v>2</v>
      </c>
    </row>
    <row r="43" spans="2:19" ht="50.25" customHeight="1" x14ac:dyDescent="0.15">
      <c r="B43" s="223"/>
      <c r="C43" s="553"/>
      <c r="D43" s="556"/>
      <c r="E43" s="559"/>
      <c r="F43" s="545"/>
      <c r="G43" s="536" t="s">
        <v>340</v>
      </c>
      <c r="H43" s="536"/>
      <c r="I43" s="279"/>
      <c r="J43" s="280" t="s">
        <v>30</v>
      </c>
      <c r="K43" s="256"/>
      <c r="L43" s="257"/>
      <c r="M43" s="281" t="s">
        <v>238</v>
      </c>
      <c r="N43" s="252"/>
      <c r="O43" s="108"/>
      <c r="Q43" s="136" t="str">
        <f>IF(((K41="✔")*(COUNTIF(K43:M43,"✔")=0)),"×","○")</f>
        <v>○</v>
      </c>
      <c r="R43" s="352"/>
      <c r="S43" s="353"/>
    </row>
    <row r="44" spans="2:19" ht="50.25" customHeight="1" x14ac:dyDescent="0.15">
      <c r="B44" s="223"/>
      <c r="C44" s="553"/>
      <c r="D44" s="556"/>
      <c r="E44" s="559"/>
      <c r="F44" s="545"/>
      <c r="G44" s="536" t="s">
        <v>341</v>
      </c>
      <c r="H44" s="536"/>
      <c r="I44" s="279"/>
      <c r="J44" s="280" t="s">
        <v>30</v>
      </c>
      <c r="K44" s="256"/>
      <c r="L44" s="257"/>
      <c r="M44" s="281" t="s">
        <v>238</v>
      </c>
      <c r="N44" s="252"/>
      <c r="O44" s="108"/>
      <c r="Q44" s="136" t="str">
        <f>IF(((K41="✔")*(COUNTIF(K44:M44,"✔")=0)),"×","○")</f>
        <v>○</v>
      </c>
      <c r="R44" s="354"/>
      <c r="S44" s="355"/>
    </row>
    <row r="45" spans="2:19" ht="50.25" customHeight="1" x14ac:dyDescent="0.15">
      <c r="B45" s="223"/>
      <c r="C45" s="553"/>
      <c r="D45" s="556"/>
      <c r="E45" s="559"/>
      <c r="F45" s="545"/>
      <c r="G45" s="536" t="s">
        <v>342</v>
      </c>
      <c r="H45" s="536"/>
      <c r="I45" s="279"/>
      <c r="J45" s="280" t="s">
        <v>30</v>
      </c>
      <c r="K45" s="256"/>
      <c r="L45" s="257" t="s">
        <v>238</v>
      </c>
      <c r="M45" s="281"/>
      <c r="N45" s="252"/>
      <c r="O45" s="108"/>
      <c r="Q45" s="136" t="str">
        <f>IF(((K41="✔")*(COUNTIF(K45:M45,"✔")=0)),"×","○")</f>
        <v>○</v>
      </c>
    </row>
    <row r="46" spans="2:19" ht="50.25" customHeight="1" x14ac:dyDescent="0.15">
      <c r="B46" s="223"/>
      <c r="C46" s="553"/>
      <c r="D46" s="556"/>
      <c r="E46" s="559"/>
      <c r="F46" s="545"/>
      <c r="G46" s="536" t="s">
        <v>343</v>
      </c>
      <c r="H46" s="536"/>
      <c r="I46" s="279"/>
      <c r="J46" s="280" t="s">
        <v>30</v>
      </c>
      <c r="K46" s="256"/>
      <c r="L46" s="257"/>
      <c r="M46" s="281" t="s">
        <v>238</v>
      </c>
      <c r="N46" s="252"/>
      <c r="O46" s="108"/>
      <c r="Q46" s="136" t="str">
        <f>IF(((K41="✔")*(COUNTIF(K46:M46,"✔")=0)),"×","○")</f>
        <v>○</v>
      </c>
    </row>
    <row r="47" spans="2:19" ht="50.25" customHeight="1" x14ac:dyDescent="0.15">
      <c r="B47" s="223"/>
      <c r="C47" s="553"/>
      <c r="D47" s="556"/>
      <c r="E47" s="559"/>
      <c r="F47" s="545"/>
      <c r="G47" s="536" t="s">
        <v>344</v>
      </c>
      <c r="H47" s="536"/>
      <c r="I47" s="279"/>
      <c r="J47" s="280" t="s">
        <v>30</v>
      </c>
      <c r="K47" s="256" t="s">
        <v>238</v>
      </c>
      <c r="L47" s="257"/>
      <c r="M47" s="281"/>
      <c r="N47" s="252"/>
      <c r="O47" s="108"/>
      <c r="Q47" s="136" t="str">
        <f>IF(((K41="✔")*(COUNTIF(K47:M47,"✔")=0)),"×","○")</f>
        <v>○</v>
      </c>
    </row>
    <row r="48" spans="2:19" ht="50.25" customHeight="1" x14ac:dyDescent="0.15">
      <c r="B48" s="223"/>
      <c r="C48" s="553"/>
      <c r="D48" s="556"/>
      <c r="E48" s="559"/>
      <c r="F48" s="545"/>
      <c r="G48" s="536" t="s">
        <v>345</v>
      </c>
      <c r="H48" s="536"/>
      <c r="I48" s="279"/>
      <c r="J48" s="280" t="s">
        <v>30</v>
      </c>
      <c r="K48" s="256"/>
      <c r="L48" s="257" t="s">
        <v>238</v>
      </c>
      <c r="M48" s="281"/>
      <c r="N48" s="252"/>
      <c r="O48" s="108"/>
      <c r="Q48" s="136" t="str">
        <f>IF(((K41="✔")*(COUNTIF(K48:M48,"✔")=0)),"×","○")</f>
        <v>○</v>
      </c>
    </row>
    <row r="49" spans="2:17" ht="50.25" customHeight="1" x14ac:dyDescent="0.15">
      <c r="B49" s="223"/>
      <c r="C49" s="553"/>
      <c r="D49" s="556"/>
      <c r="E49" s="559"/>
      <c r="F49" s="546"/>
      <c r="G49" s="537" t="s">
        <v>264</v>
      </c>
      <c r="H49" s="537"/>
      <c r="I49" s="284"/>
      <c r="J49" s="285" t="s">
        <v>30</v>
      </c>
      <c r="K49" s="286"/>
      <c r="L49" s="287"/>
      <c r="M49" s="288" t="s">
        <v>238</v>
      </c>
      <c r="N49" s="252"/>
      <c r="O49" s="108"/>
      <c r="Q49" s="136" t="str">
        <f>IF(((K41="✔")*(COUNTIF(K49:M49,"✔")=0)),"×","○")</f>
        <v>○</v>
      </c>
    </row>
    <row r="50" spans="2:17" ht="50.25" customHeight="1" x14ac:dyDescent="0.15">
      <c r="B50" s="223"/>
      <c r="C50" s="553"/>
      <c r="D50" s="556"/>
      <c r="E50" s="559"/>
      <c r="F50" s="547" t="s">
        <v>265</v>
      </c>
      <c r="G50" s="548" t="s">
        <v>266</v>
      </c>
      <c r="H50" s="548"/>
      <c r="I50" s="289"/>
      <c r="J50" s="290"/>
      <c r="K50" s="157"/>
      <c r="L50" s="158"/>
      <c r="M50" s="159"/>
      <c r="N50" s="252"/>
      <c r="O50" s="108"/>
    </row>
    <row r="51" spans="2:17" ht="50.25" customHeight="1" x14ac:dyDescent="0.15">
      <c r="B51" s="223"/>
      <c r="C51" s="553"/>
      <c r="D51" s="556"/>
      <c r="E51" s="559"/>
      <c r="F51" s="545"/>
      <c r="G51" s="536" t="s">
        <v>346</v>
      </c>
      <c r="H51" s="536"/>
      <c r="I51" s="279"/>
      <c r="J51" s="280"/>
      <c r="K51" s="155"/>
      <c r="L51" s="156"/>
      <c r="M51" s="153"/>
      <c r="N51" s="252"/>
      <c r="O51" s="108"/>
    </row>
    <row r="52" spans="2:17" ht="50.25" customHeight="1" x14ac:dyDescent="0.15">
      <c r="B52" s="223"/>
      <c r="C52" s="553"/>
      <c r="D52" s="556"/>
      <c r="E52" s="559"/>
      <c r="F52" s="545"/>
      <c r="G52" s="536" t="s">
        <v>347</v>
      </c>
      <c r="H52" s="536"/>
      <c r="I52" s="279"/>
      <c r="J52" s="280"/>
      <c r="K52" s="155"/>
      <c r="L52" s="156"/>
      <c r="M52" s="153"/>
      <c r="N52" s="252"/>
      <c r="O52" s="108"/>
    </row>
    <row r="53" spans="2:17" ht="50.25" customHeight="1" x14ac:dyDescent="0.15">
      <c r="B53" s="223"/>
      <c r="C53" s="553"/>
      <c r="D53" s="556"/>
      <c r="E53" s="559"/>
      <c r="F53" s="545"/>
      <c r="G53" s="536" t="s">
        <v>267</v>
      </c>
      <c r="H53" s="536"/>
      <c r="I53" s="279"/>
      <c r="J53" s="280"/>
      <c r="K53" s="155"/>
      <c r="L53" s="156"/>
      <c r="M53" s="153"/>
      <c r="N53" s="252"/>
      <c r="O53" s="108"/>
    </row>
    <row r="54" spans="2:17" ht="50.25" customHeight="1" x14ac:dyDescent="0.15">
      <c r="B54" s="223"/>
      <c r="C54" s="553"/>
      <c r="D54" s="556"/>
      <c r="E54" s="559"/>
      <c r="F54" s="545"/>
      <c r="G54" s="536" t="s">
        <v>348</v>
      </c>
      <c r="H54" s="536"/>
      <c r="I54" s="279"/>
      <c r="J54" s="280"/>
      <c r="K54" s="155"/>
      <c r="L54" s="156"/>
      <c r="M54" s="153"/>
      <c r="N54" s="252"/>
      <c r="O54" s="108"/>
    </row>
    <row r="55" spans="2:17" ht="50.25" customHeight="1" x14ac:dyDescent="0.15">
      <c r="B55" s="223"/>
      <c r="C55" s="553"/>
      <c r="D55" s="556"/>
      <c r="E55" s="559"/>
      <c r="F55" s="545"/>
      <c r="G55" s="536" t="s">
        <v>349</v>
      </c>
      <c r="H55" s="536"/>
      <c r="I55" s="279"/>
      <c r="J55" s="280"/>
      <c r="K55" s="155"/>
      <c r="L55" s="156"/>
      <c r="M55" s="153"/>
      <c r="N55" s="252"/>
      <c r="O55" s="108"/>
    </row>
    <row r="56" spans="2:17" ht="50.25" customHeight="1" x14ac:dyDescent="0.15">
      <c r="B56" s="223"/>
      <c r="C56" s="553"/>
      <c r="D56" s="556"/>
      <c r="E56" s="559"/>
      <c r="F56" s="545"/>
      <c r="G56" s="536" t="s">
        <v>268</v>
      </c>
      <c r="H56" s="536"/>
      <c r="I56" s="279"/>
      <c r="J56" s="280"/>
      <c r="K56" s="155"/>
      <c r="L56" s="156"/>
      <c r="M56" s="153"/>
      <c r="N56" s="252"/>
      <c r="O56" s="108"/>
    </row>
    <row r="57" spans="2:17" ht="50.25" customHeight="1" x14ac:dyDescent="0.15">
      <c r="B57" s="223"/>
      <c r="C57" s="553"/>
      <c r="D57" s="556"/>
      <c r="E57" s="559"/>
      <c r="F57" s="545"/>
      <c r="G57" s="549" t="s">
        <v>165</v>
      </c>
      <c r="H57" s="550"/>
      <c r="I57" s="279"/>
      <c r="J57" s="280"/>
      <c r="K57" s="155"/>
      <c r="L57" s="156"/>
      <c r="M57" s="153"/>
      <c r="N57" s="252"/>
      <c r="O57" s="108"/>
    </row>
    <row r="58" spans="2:17" ht="50.25" customHeight="1" x14ac:dyDescent="0.15">
      <c r="B58" s="223"/>
      <c r="C58" s="553"/>
      <c r="D58" s="556"/>
      <c r="E58" s="559"/>
      <c r="F58" s="545"/>
      <c r="G58" s="536" t="s">
        <v>166</v>
      </c>
      <c r="H58" s="536"/>
      <c r="I58" s="279"/>
      <c r="J58" s="280"/>
      <c r="K58" s="155"/>
      <c r="L58" s="156"/>
      <c r="M58" s="153"/>
      <c r="N58" s="252"/>
      <c r="O58" s="108"/>
    </row>
    <row r="59" spans="2:17" ht="50.25" customHeight="1" x14ac:dyDescent="0.15">
      <c r="B59" s="223"/>
      <c r="C59" s="553"/>
      <c r="D59" s="556"/>
      <c r="E59" s="559"/>
      <c r="F59" s="545"/>
      <c r="G59" s="536" t="s">
        <v>167</v>
      </c>
      <c r="H59" s="536"/>
      <c r="I59" s="279"/>
      <c r="J59" s="280"/>
      <c r="K59" s="155"/>
      <c r="L59" s="156"/>
      <c r="M59" s="153"/>
      <c r="N59" s="252"/>
      <c r="O59" s="108"/>
    </row>
    <row r="60" spans="2:17" ht="50.25" customHeight="1" x14ac:dyDescent="0.15">
      <c r="B60" s="223"/>
      <c r="C60" s="553"/>
      <c r="D60" s="556"/>
      <c r="E60" s="559"/>
      <c r="F60" s="545"/>
      <c r="G60" s="536" t="s">
        <v>269</v>
      </c>
      <c r="H60" s="536"/>
      <c r="I60" s="279"/>
      <c r="J60" s="280"/>
      <c r="K60" s="155"/>
      <c r="L60" s="156"/>
      <c r="M60" s="153"/>
      <c r="N60" s="252"/>
      <c r="O60" s="108"/>
    </row>
    <row r="61" spans="2:17" ht="50.25" customHeight="1" x14ac:dyDescent="0.15">
      <c r="B61" s="223"/>
      <c r="C61" s="553"/>
      <c r="D61" s="556"/>
      <c r="E61" s="559"/>
      <c r="F61" s="545"/>
      <c r="G61" s="536" t="s">
        <v>169</v>
      </c>
      <c r="H61" s="536"/>
      <c r="I61" s="279"/>
      <c r="J61" s="280"/>
      <c r="K61" s="155"/>
      <c r="L61" s="156"/>
      <c r="M61" s="153"/>
      <c r="N61" s="252"/>
      <c r="O61" s="108"/>
    </row>
    <row r="62" spans="2:17" ht="50.25" customHeight="1" x14ac:dyDescent="0.15">
      <c r="B62" s="223"/>
      <c r="C62" s="553"/>
      <c r="D62" s="556"/>
      <c r="E62" s="559"/>
      <c r="F62" s="545"/>
      <c r="G62" s="536" t="s">
        <v>270</v>
      </c>
      <c r="H62" s="536"/>
      <c r="I62" s="279"/>
      <c r="J62" s="280"/>
      <c r="K62" s="155"/>
      <c r="L62" s="156"/>
      <c r="M62" s="153"/>
      <c r="N62" s="252"/>
      <c r="O62" s="108"/>
    </row>
    <row r="63" spans="2:17" ht="50.25" customHeight="1" x14ac:dyDescent="0.15">
      <c r="B63" s="223"/>
      <c r="C63" s="553"/>
      <c r="D63" s="556"/>
      <c r="E63" s="294" t="s">
        <v>246</v>
      </c>
      <c r="F63" s="551" t="s">
        <v>271</v>
      </c>
      <c r="G63" s="551"/>
      <c r="H63" s="551"/>
      <c r="I63" s="295"/>
      <c r="J63" s="296" t="s">
        <v>30</v>
      </c>
      <c r="K63" s="256" t="s">
        <v>238</v>
      </c>
      <c r="L63" s="257"/>
      <c r="M63" s="281"/>
      <c r="N63" s="252"/>
      <c r="O63" s="108"/>
      <c r="Q63" s="136" t="str">
        <f>IF(((K41="✔")*(COUNTIF(K63:M63,"✔")=0)),"×","○")</f>
        <v>○</v>
      </c>
    </row>
    <row r="64" spans="2:17" ht="50.25" customHeight="1" x14ac:dyDescent="0.15">
      <c r="B64" s="223"/>
      <c r="C64" s="553"/>
      <c r="D64" s="556"/>
      <c r="E64" s="297" t="s">
        <v>250</v>
      </c>
      <c r="F64" s="536" t="s">
        <v>272</v>
      </c>
      <c r="G64" s="536"/>
      <c r="H64" s="536"/>
      <c r="I64" s="279"/>
      <c r="J64" s="280" t="s">
        <v>30</v>
      </c>
      <c r="K64" s="256" t="s">
        <v>238</v>
      </c>
      <c r="L64" s="257"/>
      <c r="M64" s="153"/>
      <c r="N64" s="252"/>
      <c r="O64" s="108"/>
      <c r="Q64" s="136" t="str">
        <f>IF(COUNTIF(K64:L64,"✔")=1,"○","×")</f>
        <v>○</v>
      </c>
    </row>
    <row r="65" spans="2:19" ht="50.25" customHeight="1" thickBot="1" x14ac:dyDescent="0.2">
      <c r="B65" s="223"/>
      <c r="C65" s="554"/>
      <c r="D65" s="557"/>
      <c r="E65" s="298" t="s">
        <v>253</v>
      </c>
      <c r="F65" s="538" t="s">
        <v>273</v>
      </c>
      <c r="G65" s="538"/>
      <c r="H65" s="538"/>
      <c r="I65" s="299"/>
      <c r="J65" s="300" t="s">
        <v>30</v>
      </c>
      <c r="K65" s="264" t="s">
        <v>238</v>
      </c>
      <c r="L65" s="265"/>
      <c r="M65" s="154"/>
      <c r="N65" s="252"/>
      <c r="O65" s="108"/>
      <c r="Q65" s="136" t="str">
        <f>IF(COUNTIF(K65:L65,"✔")=1,"○","×")</f>
        <v>○</v>
      </c>
    </row>
    <row r="66" spans="2:19" ht="15.75" customHeight="1" x14ac:dyDescent="0.15">
      <c r="B66" s="223"/>
      <c r="C66" s="539" t="str">
        <f>C33</f>
        <v xml:space="preserve"> ● … 「連携の形態」のうち、各「医療・介護連携のポイント」が該当するもの
 ★ … 各ポイントのうち、都の指針に基づき遵守が必要なもの</v>
      </c>
      <c r="D66" s="539"/>
      <c r="E66" s="539"/>
      <c r="F66" s="539"/>
      <c r="G66" s="539"/>
      <c r="H66" s="539"/>
      <c r="I66" s="539"/>
      <c r="J66" s="539"/>
      <c r="K66" s="539"/>
      <c r="L66" s="539"/>
      <c r="M66" s="539"/>
      <c r="N66" s="252"/>
      <c r="O66" s="108"/>
    </row>
    <row r="67" spans="2:19" x14ac:dyDescent="0.15">
      <c r="B67" s="223"/>
      <c r="C67" s="540"/>
      <c r="D67" s="540"/>
      <c r="E67" s="540"/>
      <c r="F67" s="540"/>
      <c r="G67" s="540"/>
      <c r="H67" s="540"/>
      <c r="I67" s="540"/>
      <c r="J67" s="540"/>
      <c r="K67" s="540"/>
      <c r="L67" s="540"/>
      <c r="M67" s="540"/>
      <c r="N67" s="252"/>
      <c r="O67" s="108"/>
    </row>
    <row r="68" spans="2:19" ht="14.25" customHeight="1" thickBot="1" x14ac:dyDescent="0.2">
      <c r="B68" s="266"/>
      <c r="C68" s="267"/>
      <c r="D68" s="267"/>
      <c r="E68" s="267"/>
      <c r="F68" s="267"/>
      <c r="G68" s="267"/>
      <c r="H68" s="267"/>
      <c r="I68" s="268"/>
      <c r="J68" s="267"/>
      <c r="K68" s="267"/>
      <c r="L68" s="267"/>
      <c r="M68" s="269"/>
      <c r="N68" s="270"/>
      <c r="O68" s="108"/>
    </row>
    <row r="69" spans="2:19" ht="14.25" customHeight="1" x14ac:dyDescent="0.15">
      <c r="B69" s="271"/>
      <c r="C69" s="220"/>
      <c r="D69" s="220"/>
      <c r="E69" s="220"/>
      <c r="F69" s="220"/>
      <c r="G69" s="220"/>
      <c r="H69" s="220"/>
      <c r="I69" s="221"/>
      <c r="J69" s="220"/>
      <c r="K69" s="220"/>
      <c r="L69" s="220"/>
      <c r="M69" s="272"/>
      <c r="N69" s="222"/>
      <c r="O69" s="108"/>
    </row>
    <row r="70" spans="2:19" ht="24" customHeight="1" x14ac:dyDescent="0.15">
      <c r="B70" s="223"/>
      <c r="C70" s="503" t="s">
        <v>274</v>
      </c>
      <c r="D70" s="503"/>
      <c r="E70" s="503"/>
      <c r="F70" s="503"/>
      <c r="G70" s="503"/>
      <c r="H70" s="503"/>
      <c r="I70" s="503"/>
      <c r="J70" s="503"/>
      <c r="K70" s="503"/>
      <c r="L70" s="503"/>
      <c r="M70" s="503"/>
      <c r="N70" s="239"/>
      <c r="O70" s="108"/>
    </row>
    <row r="71" spans="2:19" ht="11.25" customHeight="1" thickBot="1" x14ac:dyDescent="0.2">
      <c r="B71" s="223"/>
      <c r="C71" s="233"/>
      <c r="D71" s="233"/>
      <c r="E71" s="233"/>
      <c r="F71" s="234"/>
      <c r="G71" s="235"/>
      <c r="H71" s="236"/>
      <c r="I71" s="237"/>
      <c r="J71" s="122"/>
      <c r="K71" s="122"/>
      <c r="L71" s="122"/>
      <c r="M71" s="238"/>
      <c r="N71" s="239"/>
      <c r="O71" s="108"/>
    </row>
    <row r="72" spans="2:19" ht="14.25" customHeight="1" x14ac:dyDescent="0.15">
      <c r="B72" s="223"/>
      <c r="C72" s="514" t="s">
        <v>223</v>
      </c>
      <c r="D72" s="516" t="s">
        <v>224</v>
      </c>
      <c r="E72" s="518" t="s">
        <v>225</v>
      </c>
      <c r="F72" s="519"/>
      <c r="G72" s="519"/>
      <c r="H72" s="520"/>
      <c r="I72" s="524" t="s">
        <v>226</v>
      </c>
      <c r="J72" s="301" t="s">
        <v>275</v>
      </c>
      <c r="K72" s="526" t="s">
        <v>227</v>
      </c>
      <c r="L72" s="527"/>
      <c r="M72" s="528"/>
      <c r="N72" s="241"/>
      <c r="O72" s="242"/>
    </row>
    <row r="73" spans="2:19" ht="14.25" customHeight="1" thickBot="1" x14ac:dyDescent="0.2">
      <c r="B73" s="223"/>
      <c r="C73" s="541"/>
      <c r="D73" s="542"/>
      <c r="E73" s="521"/>
      <c r="F73" s="522"/>
      <c r="G73" s="522"/>
      <c r="H73" s="523"/>
      <c r="I73" s="543"/>
      <c r="J73" s="302" t="s">
        <v>338</v>
      </c>
      <c r="K73" s="244" t="s">
        <v>229</v>
      </c>
      <c r="L73" s="245" t="s">
        <v>230</v>
      </c>
      <c r="M73" s="246" t="s">
        <v>231</v>
      </c>
      <c r="N73" s="241"/>
      <c r="O73" s="242"/>
    </row>
    <row r="74" spans="2:19" ht="63" customHeight="1" x14ac:dyDescent="0.15">
      <c r="B74" s="223"/>
      <c r="C74" s="561" t="s">
        <v>276</v>
      </c>
      <c r="D74" s="555" t="s">
        <v>277</v>
      </c>
      <c r="E74" s="558" t="s">
        <v>234</v>
      </c>
      <c r="F74" s="565" t="s">
        <v>278</v>
      </c>
      <c r="G74" s="566"/>
      <c r="H74" s="567"/>
      <c r="I74" s="303" t="s">
        <v>236</v>
      </c>
      <c r="J74" s="304" t="s">
        <v>30</v>
      </c>
      <c r="K74" s="305" t="s">
        <v>238</v>
      </c>
      <c r="L74" s="250"/>
      <c r="M74" s="251"/>
      <c r="N74" s="252"/>
      <c r="O74" s="108"/>
      <c r="Q74" s="136" t="str">
        <f>IF(K74="✔","○","×")</f>
        <v>○</v>
      </c>
    </row>
    <row r="75" spans="2:19" ht="63" customHeight="1" x14ac:dyDescent="0.15">
      <c r="B75" s="223"/>
      <c r="C75" s="562"/>
      <c r="D75" s="556"/>
      <c r="E75" s="559"/>
      <c r="F75" s="568" t="s">
        <v>263</v>
      </c>
      <c r="G75" s="536" t="s">
        <v>279</v>
      </c>
      <c r="H75" s="536"/>
      <c r="I75" s="279"/>
      <c r="J75" s="255" t="s">
        <v>30</v>
      </c>
      <c r="K75" s="306" t="s">
        <v>238</v>
      </c>
      <c r="L75" s="257"/>
      <c r="M75" s="307"/>
      <c r="N75" s="252"/>
      <c r="O75" s="108"/>
      <c r="Q75" s="136" t="str">
        <f>IF(((K74="✔")*(COUNTIF(K75:M75,"✔")=0)),"×","○")</f>
        <v>○</v>
      </c>
      <c r="R75" s="282" t="s">
        <v>133</v>
      </c>
      <c r="S75" s="283" t="str">
        <f>IF(COUNTIF(K75:K79,"✔")&gt;=1,"OK","NG")</f>
        <v>OK</v>
      </c>
    </row>
    <row r="76" spans="2:19" ht="63" customHeight="1" x14ac:dyDescent="0.15">
      <c r="B76" s="223"/>
      <c r="C76" s="562"/>
      <c r="D76" s="556"/>
      <c r="E76" s="559"/>
      <c r="F76" s="569"/>
      <c r="G76" s="536" t="s">
        <v>280</v>
      </c>
      <c r="H76" s="536"/>
      <c r="I76" s="279"/>
      <c r="J76" s="255" t="s">
        <v>30</v>
      </c>
      <c r="K76" s="306" t="s">
        <v>238</v>
      </c>
      <c r="L76" s="257"/>
      <c r="M76" s="307"/>
      <c r="N76" s="252"/>
      <c r="O76" s="108"/>
      <c r="Q76" s="136" t="str">
        <f>IF(((K74="✔")*(COUNTIF(K76:M76,"✔")=0)),"×","○")</f>
        <v>○</v>
      </c>
    </row>
    <row r="77" spans="2:19" ht="63" customHeight="1" x14ac:dyDescent="0.15">
      <c r="B77" s="223"/>
      <c r="C77" s="563"/>
      <c r="D77" s="556"/>
      <c r="E77" s="559"/>
      <c r="F77" s="569"/>
      <c r="G77" s="536" t="s">
        <v>61</v>
      </c>
      <c r="H77" s="536"/>
      <c r="I77" s="279"/>
      <c r="J77" s="255" t="s">
        <v>30</v>
      </c>
      <c r="K77" s="306"/>
      <c r="L77" s="257" t="s">
        <v>238</v>
      </c>
      <c r="M77" s="307"/>
      <c r="N77" s="252"/>
      <c r="O77" s="108"/>
      <c r="Q77" s="136" t="str">
        <f>IF(((K74="✔")*(COUNTIF(K77:M77,"✔")=0)),"×","○")</f>
        <v>○</v>
      </c>
    </row>
    <row r="78" spans="2:19" ht="63" customHeight="1" x14ac:dyDescent="0.15">
      <c r="B78" s="223"/>
      <c r="C78" s="563"/>
      <c r="D78" s="556"/>
      <c r="E78" s="559"/>
      <c r="F78" s="569"/>
      <c r="G78" s="536" t="s">
        <v>281</v>
      </c>
      <c r="H78" s="536"/>
      <c r="I78" s="279"/>
      <c r="J78" s="255" t="s">
        <v>30</v>
      </c>
      <c r="K78" s="306"/>
      <c r="L78" s="257" t="s">
        <v>238</v>
      </c>
      <c r="M78" s="307"/>
      <c r="N78" s="252"/>
      <c r="O78" s="108"/>
      <c r="Q78" s="136" t="str">
        <f>IF(((K74="✔")*(COUNTIF(K78:M78,"✔")=0)),"×","○")</f>
        <v>○</v>
      </c>
    </row>
    <row r="79" spans="2:19" ht="63" customHeight="1" x14ac:dyDescent="0.15">
      <c r="B79" s="223"/>
      <c r="C79" s="563"/>
      <c r="D79" s="556"/>
      <c r="E79" s="559"/>
      <c r="F79" s="570"/>
      <c r="G79" s="571" t="s">
        <v>63</v>
      </c>
      <c r="H79" s="571"/>
      <c r="I79" s="308"/>
      <c r="J79" s="309" t="s">
        <v>30</v>
      </c>
      <c r="K79" s="310"/>
      <c r="L79" s="287" t="s">
        <v>238</v>
      </c>
      <c r="M79" s="311"/>
      <c r="N79" s="252"/>
      <c r="O79" s="108"/>
      <c r="Q79" s="136" t="str">
        <f>IF(((K74="✔")*(COUNTIF(K79:M79,"✔")=0)),"×","○")</f>
        <v>○</v>
      </c>
    </row>
    <row r="80" spans="2:19" ht="63" customHeight="1" x14ac:dyDescent="0.15">
      <c r="B80" s="223"/>
      <c r="C80" s="563"/>
      <c r="D80" s="556"/>
      <c r="E80" s="559"/>
      <c r="F80" s="568" t="s">
        <v>265</v>
      </c>
      <c r="G80" s="551" t="s">
        <v>282</v>
      </c>
      <c r="H80" s="551"/>
      <c r="I80" s="295"/>
      <c r="J80" s="312"/>
      <c r="K80" s="313"/>
      <c r="L80" s="292"/>
      <c r="M80" s="314"/>
      <c r="N80" s="252"/>
      <c r="O80" s="108"/>
      <c r="R80" s="354"/>
      <c r="S80" s="355"/>
    </row>
    <row r="81" spans="2:17" ht="63" customHeight="1" x14ac:dyDescent="0.15">
      <c r="B81" s="223"/>
      <c r="C81" s="563"/>
      <c r="D81" s="556"/>
      <c r="E81" s="559"/>
      <c r="F81" s="569"/>
      <c r="G81" s="536" t="s">
        <v>283</v>
      </c>
      <c r="H81" s="536"/>
      <c r="I81" s="279"/>
      <c r="J81" s="255"/>
      <c r="K81" s="306"/>
      <c r="L81" s="257"/>
      <c r="M81" s="307"/>
      <c r="N81" s="252"/>
      <c r="O81" s="108"/>
    </row>
    <row r="82" spans="2:17" ht="63" customHeight="1" x14ac:dyDescent="0.15">
      <c r="B82" s="223"/>
      <c r="C82" s="563"/>
      <c r="D82" s="556"/>
      <c r="E82" s="559"/>
      <c r="F82" s="569"/>
      <c r="G82" s="536" t="s">
        <v>284</v>
      </c>
      <c r="H82" s="536"/>
      <c r="I82" s="279"/>
      <c r="J82" s="255"/>
      <c r="K82" s="306"/>
      <c r="L82" s="257"/>
      <c r="M82" s="307"/>
      <c r="N82" s="252"/>
      <c r="O82" s="108"/>
    </row>
    <row r="83" spans="2:17" ht="63" customHeight="1" x14ac:dyDescent="0.15">
      <c r="B83" s="223"/>
      <c r="C83" s="563"/>
      <c r="D83" s="556"/>
      <c r="E83" s="572" t="s">
        <v>246</v>
      </c>
      <c r="F83" s="575" t="s">
        <v>285</v>
      </c>
      <c r="G83" s="576"/>
      <c r="H83" s="576"/>
      <c r="I83" s="254" t="s">
        <v>236</v>
      </c>
      <c r="J83" s="255" t="s">
        <v>30</v>
      </c>
      <c r="K83" s="306" t="s">
        <v>238</v>
      </c>
      <c r="L83" s="257"/>
      <c r="M83" s="153"/>
      <c r="N83" s="252"/>
      <c r="O83" s="108"/>
      <c r="Q83" s="136" t="str">
        <f>IF(K83="✔","○","×")</f>
        <v>○</v>
      </c>
    </row>
    <row r="84" spans="2:17" ht="63" customHeight="1" x14ac:dyDescent="0.15">
      <c r="B84" s="223"/>
      <c r="C84" s="563"/>
      <c r="D84" s="556"/>
      <c r="E84" s="573"/>
      <c r="F84" s="315" t="s">
        <v>263</v>
      </c>
      <c r="G84" s="537" t="s">
        <v>286</v>
      </c>
      <c r="H84" s="537"/>
      <c r="I84" s="284"/>
      <c r="J84" s="316" t="s">
        <v>30</v>
      </c>
      <c r="K84" s="317"/>
      <c r="L84" s="318" t="s">
        <v>238</v>
      </c>
      <c r="M84" s="319"/>
      <c r="N84" s="252"/>
      <c r="O84" s="108"/>
      <c r="Q84" s="136" t="str">
        <f>IF(((K83="✔")*(COUNTIF(K84:M84,"✔")=0)),"×","○")</f>
        <v>○</v>
      </c>
    </row>
    <row r="85" spans="2:17" ht="63" customHeight="1" x14ac:dyDescent="0.15">
      <c r="B85" s="223"/>
      <c r="C85" s="563"/>
      <c r="D85" s="556"/>
      <c r="E85" s="573"/>
      <c r="F85" s="577" t="s">
        <v>265</v>
      </c>
      <c r="G85" s="320" t="s">
        <v>287</v>
      </c>
      <c r="H85" s="320"/>
      <c r="I85" s="289"/>
      <c r="J85" s="321"/>
      <c r="K85" s="313"/>
      <c r="L85" s="292"/>
      <c r="M85" s="314"/>
      <c r="N85" s="322"/>
      <c r="O85" s="108"/>
    </row>
    <row r="86" spans="2:17" ht="63" customHeight="1" x14ac:dyDescent="0.15">
      <c r="B86" s="223"/>
      <c r="C86" s="563"/>
      <c r="D86" s="556"/>
      <c r="E86" s="573"/>
      <c r="F86" s="569"/>
      <c r="G86" s="576" t="s">
        <v>288</v>
      </c>
      <c r="H86" s="576"/>
      <c r="I86" s="279"/>
      <c r="J86" s="323"/>
      <c r="K86" s="306"/>
      <c r="L86" s="257"/>
      <c r="M86" s="307"/>
      <c r="N86" s="322"/>
      <c r="O86" s="108"/>
    </row>
    <row r="87" spans="2:17" ht="63" customHeight="1" x14ac:dyDescent="0.15">
      <c r="B87" s="223"/>
      <c r="C87" s="563"/>
      <c r="D87" s="556"/>
      <c r="E87" s="574"/>
      <c r="F87" s="569"/>
      <c r="G87" s="576" t="s">
        <v>289</v>
      </c>
      <c r="H87" s="578"/>
      <c r="I87" s="279"/>
      <c r="J87" s="323"/>
      <c r="K87" s="306"/>
      <c r="L87" s="257"/>
      <c r="M87" s="307"/>
      <c r="N87" s="322"/>
      <c r="O87" s="108"/>
    </row>
    <row r="88" spans="2:17" ht="63" customHeight="1" x14ac:dyDescent="0.15">
      <c r="B88" s="223"/>
      <c r="C88" s="563"/>
      <c r="D88" s="556"/>
      <c r="E88" s="559" t="s">
        <v>250</v>
      </c>
      <c r="F88" s="580" t="s">
        <v>290</v>
      </c>
      <c r="G88" s="581"/>
      <c r="H88" s="581"/>
      <c r="I88" s="279"/>
      <c r="J88" s="323" t="s">
        <v>30</v>
      </c>
      <c r="K88" s="306"/>
      <c r="L88" s="257" t="s">
        <v>238</v>
      </c>
      <c r="M88" s="153"/>
      <c r="N88" s="322"/>
      <c r="O88" s="108"/>
      <c r="Q88" s="136" t="str">
        <f>IF(COUNTIF(K88:L88,"✔")=1,"○","×")</f>
        <v>○</v>
      </c>
    </row>
    <row r="89" spans="2:17" ht="63" customHeight="1" x14ac:dyDescent="0.15">
      <c r="B89" s="223"/>
      <c r="C89" s="563"/>
      <c r="D89" s="556"/>
      <c r="E89" s="559"/>
      <c r="F89" s="315" t="s">
        <v>263</v>
      </c>
      <c r="G89" s="537" t="s">
        <v>286</v>
      </c>
      <c r="H89" s="537"/>
      <c r="I89" s="284"/>
      <c r="J89" s="324" t="s">
        <v>30</v>
      </c>
      <c r="K89" s="317"/>
      <c r="L89" s="318"/>
      <c r="M89" s="319"/>
      <c r="N89" s="322"/>
      <c r="O89" s="108"/>
      <c r="Q89" s="136" t="str">
        <f>IF(((K88="✔")*(COUNTIF(K89:M89,"✔")=0)),"×","○")</f>
        <v>○</v>
      </c>
    </row>
    <row r="90" spans="2:17" ht="63" customHeight="1" x14ac:dyDescent="0.15">
      <c r="B90" s="223"/>
      <c r="C90" s="563"/>
      <c r="D90" s="556"/>
      <c r="E90" s="559"/>
      <c r="F90" s="577" t="s">
        <v>265</v>
      </c>
      <c r="G90" s="583" t="s">
        <v>287</v>
      </c>
      <c r="H90" s="584"/>
      <c r="I90" s="289"/>
      <c r="J90" s="321"/>
      <c r="K90" s="325"/>
      <c r="L90" s="326"/>
      <c r="M90" s="327"/>
      <c r="N90" s="322"/>
      <c r="O90" s="108"/>
    </row>
    <row r="91" spans="2:17" ht="63" customHeight="1" x14ac:dyDescent="0.15">
      <c r="B91" s="223"/>
      <c r="C91" s="563"/>
      <c r="D91" s="556"/>
      <c r="E91" s="559"/>
      <c r="F91" s="569"/>
      <c r="G91" s="576" t="s">
        <v>288</v>
      </c>
      <c r="H91" s="576"/>
      <c r="I91" s="279"/>
      <c r="J91" s="323"/>
      <c r="K91" s="306"/>
      <c r="L91" s="257"/>
      <c r="M91" s="307"/>
      <c r="N91" s="322"/>
      <c r="O91" s="108"/>
    </row>
    <row r="92" spans="2:17" ht="63" customHeight="1" thickBot="1" x14ac:dyDescent="0.2">
      <c r="B92" s="223"/>
      <c r="C92" s="564"/>
      <c r="D92" s="557"/>
      <c r="E92" s="579"/>
      <c r="F92" s="582"/>
      <c r="G92" s="585" t="s">
        <v>289</v>
      </c>
      <c r="H92" s="586"/>
      <c r="I92" s="299"/>
      <c r="J92" s="328"/>
      <c r="K92" s="329"/>
      <c r="L92" s="265"/>
      <c r="M92" s="330"/>
      <c r="N92" s="322"/>
      <c r="O92" s="108"/>
    </row>
    <row r="93" spans="2:17" ht="15.75" customHeight="1" x14ac:dyDescent="0.15">
      <c r="B93" s="223"/>
      <c r="C93" s="540" t="str">
        <f>C66</f>
        <v xml:space="preserve"> ● … 「連携の形態」のうち、各「医療・介護連携のポイント」が該当するもの
 ★ … 各ポイントのうち、都の指針に基づき遵守が必要なもの</v>
      </c>
      <c r="D93" s="540"/>
      <c r="E93" s="540"/>
      <c r="F93" s="540"/>
      <c r="G93" s="540"/>
      <c r="H93" s="540"/>
      <c r="I93" s="540"/>
      <c r="J93" s="540"/>
      <c r="K93" s="540"/>
      <c r="L93" s="540"/>
      <c r="M93" s="540"/>
      <c r="N93" s="252"/>
      <c r="O93" s="108"/>
    </row>
    <row r="94" spans="2:17" x14ac:dyDescent="0.15">
      <c r="B94" s="223"/>
      <c r="C94" s="540"/>
      <c r="D94" s="540"/>
      <c r="E94" s="540"/>
      <c r="F94" s="540"/>
      <c r="G94" s="540"/>
      <c r="H94" s="540"/>
      <c r="I94" s="540"/>
      <c r="J94" s="540"/>
      <c r="K94" s="540"/>
      <c r="L94" s="540"/>
      <c r="M94" s="540"/>
      <c r="N94" s="252"/>
      <c r="O94" s="108"/>
    </row>
    <row r="95" spans="2:17" ht="15" thickBot="1" x14ac:dyDescent="0.2">
      <c r="B95" s="266"/>
      <c r="C95" s="267"/>
      <c r="D95" s="267"/>
      <c r="E95" s="267"/>
      <c r="F95" s="267"/>
      <c r="G95" s="267"/>
      <c r="H95" s="267"/>
      <c r="I95" s="268"/>
      <c r="J95" s="267"/>
      <c r="K95" s="267"/>
      <c r="L95" s="267"/>
      <c r="M95" s="269"/>
      <c r="N95" s="270"/>
      <c r="O95" s="108"/>
    </row>
    <row r="96" spans="2:17" x14ac:dyDescent="0.15">
      <c r="B96" s="271"/>
      <c r="C96" s="220"/>
      <c r="D96" s="220"/>
      <c r="E96" s="220"/>
      <c r="F96" s="220"/>
      <c r="G96" s="220"/>
      <c r="H96" s="220"/>
      <c r="I96" s="221"/>
      <c r="J96" s="220"/>
      <c r="K96" s="220"/>
      <c r="L96" s="220"/>
      <c r="M96" s="272"/>
      <c r="N96" s="222"/>
      <c r="O96" s="108"/>
    </row>
    <row r="97" spans="2:17" ht="24" x14ac:dyDescent="0.15">
      <c r="B97" s="223"/>
      <c r="C97" s="503" t="s">
        <v>291</v>
      </c>
      <c r="D97" s="503"/>
      <c r="E97" s="503"/>
      <c r="F97" s="503"/>
      <c r="G97" s="503"/>
      <c r="H97" s="503"/>
      <c r="I97" s="503"/>
      <c r="J97" s="503"/>
      <c r="K97" s="503"/>
      <c r="L97" s="503"/>
      <c r="M97" s="503"/>
      <c r="N97" s="239"/>
      <c r="O97" s="108"/>
    </row>
    <row r="98" spans="2:17" ht="11.25" customHeight="1" thickBot="1" x14ac:dyDescent="0.2">
      <c r="B98" s="223"/>
      <c r="C98" s="233"/>
      <c r="D98" s="233"/>
      <c r="E98" s="233"/>
      <c r="F98" s="234"/>
      <c r="G98" s="235"/>
      <c r="H98" s="236"/>
      <c r="I98" s="237"/>
      <c r="J98" s="122"/>
      <c r="K98" s="122"/>
      <c r="L98" s="122"/>
      <c r="M98" s="238"/>
      <c r="N98" s="239"/>
      <c r="O98" s="108"/>
    </row>
    <row r="99" spans="2:17" ht="14.25" customHeight="1" x14ac:dyDescent="0.15">
      <c r="B99" s="223"/>
      <c r="C99" s="514" t="s">
        <v>223</v>
      </c>
      <c r="D99" s="516" t="s">
        <v>224</v>
      </c>
      <c r="E99" s="518" t="s">
        <v>225</v>
      </c>
      <c r="F99" s="519"/>
      <c r="G99" s="519"/>
      <c r="H99" s="520"/>
      <c r="I99" s="524" t="s">
        <v>226</v>
      </c>
      <c r="J99" s="301" t="s">
        <v>275</v>
      </c>
      <c r="K99" s="526" t="s">
        <v>227</v>
      </c>
      <c r="L99" s="527"/>
      <c r="M99" s="528"/>
      <c r="N99" s="241"/>
      <c r="O99" s="242"/>
    </row>
    <row r="100" spans="2:17" ht="14.25" customHeight="1" thickBot="1" x14ac:dyDescent="0.2">
      <c r="B100" s="223"/>
      <c r="C100" s="541"/>
      <c r="D100" s="542"/>
      <c r="E100" s="521"/>
      <c r="F100" s="522"/>
      <c r="G100" s="522"/>
      <c r="H100" s="523"/>
      <c r="I100" s="543"/>
      <c r="J100" s="273" t="s">
        <v>338</v>
      </c>
      <c r="K100" s="244" t="s">
        <v>229</v>
      </c>
      <c r="L100" s="245" t="s">
        <v>230</v>
      </c>
      <c r="M100" s="246" t="s">
        <v>231</v>
      </c>
      <c r="N100" s="241"/>
      <c r="O100" s="242"/>
    </row>
    <row r="101" spans="2:17" ht="57.75" customHeight="1" x14ac:dyDescent="0.15">
      <c r="B101" s="223"/>
      <c r="C101" s="552" t="s">
        <v>292</v>
      </c>
      <c r="D101" s="560" t="s">
        <v>293</v>
      </c>
      <c r="E101" s="593" t="s">
        <v>294</v>
      </c>
      <c r="F101" s="560" t="s">
        <v>295</v>
      </c>
      <c r="G101" s="535"/>
      <c r="H101" s="535"/>
      <c r="I101" s="247" t="s">
        <v>236</v>
      </c>
      <c r="J101" s="278" t="s">
        <v>30</v>
      </c>
      <c r="K101" s="249" t="s">
        <v>238</v>
      </c>
      <c r="L101" s="250"/>
      <c r="M101" s="251"/>
      <c r="N101" s="252"/>
      <c r="O101" s="108"/>
      <c r="Q101" s="136" t="str">
        <f>IF(K101="✔","○","×")</f>
        <v>○</v>
      </c>
    </row>
    <row r="102" spans="2:17" ht="61.5" customHeight="1" x14ac:dyDescent="0.15">
      <c r="B102" s="223"/>
      <c r="C102" s="553"/>
      <c r="D102" s="587"/>
      <c r="E102" s="574"/>
      <c r="F102" s="331"/>
      <c r="G102" s="536" t="s">
        <v>296</v>
      </c>
      <c r="H102" s="536"/>
      <c r="I102" s="279"/>
      <c r="J102" s="280" t="s">
        <v>30</v>
      </c>
      <c r="K102" s="256"/>
      <c r="L102" s="257" t="s">
        <v>238</v>
      </c>
      <c r="M102" s="281"/>
      <c r="N102" s="252"/>
      <c r="O102" s="108"/>
      <c r="Q102" s="136" t="str">
        <f>IF(((K101="✔")*(COUNTIF(K102:M102,"✔")=0)),"×","○")</f>
        <v>○</v>
      </c>
    </row>
    <row r="103" spans="2:17" ht="57.75" customHeight="1" x14ac:dyDescent="0.15">
      <c r="B103" s="223"/>
      <c r="C103" s="553"/>
      <c r="D103" s="587"/>
      <c r="E103" s="590" t="s">
        <v>234</v>
      </c>
      <c r="F103" s="332"/>
      <c r="G103" s="333" t="s">
        <v>297</v>
      </c>
      <c r="H103" s="334"/>
      <c r="I103" s="279"/>
      <c r="J103" s="335" t="s">
        <v>30</v>
      </c>
      <c r="K103" s="256"/>
      <c r="L103" s="257" t="s">
        <v>238</v>
      </c>
      <c r="M103" s="153"/>
      <c r="N103" s="322"/>
      <c r="O103" s="108"/>
      <c r="Q103" s="136" t="str">
        <f>IF(((K101="✔")*(COUNTIF(K103:M103,"✔")=0)),"×","○")</f>
        <v>○</v>
      </c>
    </row>
    <row r="104" spans="2:17" ht="61.5" customHeight="1" x14ac:dyDescent="0.15">
      <c r="B104" s="223"/>
      <c r="C104" s="553"/>
      <c r="D104" s="587"/>
      <c r="E104" s="590"/>
      <c r="F104" s="336"/>
      <c r="G104" s="332"/>
      <c r="H104" s="337" t="s">
        <v>298</v>
      </c>
      <c r="I104" s="279"/>
      <c r="J104" s="335" t="s">
        <v>30</v>
      </c>
      <c r="K104" s="256"/>
      <c r="L104" s="257"/>
      <c r="M104" s="281"/>
      <c r="N104" s="322"/>
      <c r="O104" s="108"/>
      <c r="Q104" s="136" t="str">
        <f>IF(((K101="✔")*(K103="✔")*(COUNTIF(K104:M104,"✔")=0)),"×","○")</f>
        <v>○</v>
      </c>
    </row>
    <row r="105" spans="2:17" ht="57.75" customHeight="1" x14ac:dyDescent="0.15">
      <c r="B105" s="223"/>
      <c r="C105" s="553"/>
      <c r="D105" s="587"/>
      <c r="E105" s="590"/>
      <c r="F105" s="258"/>
      <c r="G105" s="331"/>
      <c r="H105" s="337" t="s">
        <v>299</v>
      </c>
      <c r="I105" s="279"/>
      <c r="J105" s="335" t="s">
        <v>30</v>
      </c>
      <c r="K105" s="256"/>
      <c r="L105" s="257"/>
      <c r="M105" s="281"/>
      <c r="N105" s="322"/>
      <c r="O105" s="108"/>
      <c r="Q105" s="136" t="str">
        <f>IF(((K101="✔")*(K103="✔")*(COUNTIF(K105:M105,"✔")=0)),"×","○")</f>
        <v>○</v>
      </c>
    </row>
    <row r="106" spans="2:17" ht="57.75" customHeight="1" x14ac:dyDescent="0.15">
      <c r="B106" s="223"/>
      <c r="C106" s="553"/>
      <c r="D106" s="587"/>
      <c r="E106" s="590"/>
      <c r="F106" s="258"/>
      <c r="G106" s="338"/>
      <c r="H106" s="337" t="s">
        <v>300</v>
      </c>
      <c r="I106" s="279"/>
      <c r="J106" s="335" t="s">
        <v>30</v>
      </c>
      <c r="K106" s="256"/>
      <c r="L106" s="257"/>
      <c r="M106" s="281"/>
      <c r="N106" s="322"/>
      <c r="O106" s="108"/>
      <c r="Q106" s="136" t="str">
        <f>IF(((K101="✔")*(K103="✔")*(COUNTIF(K106:M106,"✔")=0)),"×","○")</f>
        <v>○</v>
      </c>
    </row>
    <row r="107" spans="2:17" ht="57.75" customHeight="1" x14ac:dyDescent="0.15">
      <c r="B107" s="223"/>
      <c r="C107" s="553"/>
      <c r="D107" s="587"/>
      <c r="E107" s="590" t="s">
        <v>246</v>
      </c>
      <c r="F107" s="332"/>
      <c r="G107" s="333" t="s">
        <v>301</v>
      </c>
      <c r="H107" s="334"/>
      <c r="I107" s="279"/>
      <c r="J107" s="335" t="s">
        <v>30</v>
      </c>
      <c r="K107" s="256" t="s">
        <v>238</v>
      </c>
      <c r="L107" s="257"/>
      <c r="M107" s="153"/>
      <c r="N107" s="322"/>
      <c r="O107" s="108"/>
      <c r="Q107" s="136" t="str">
        <f>IF(((K101="✔")*(COUNTIF(K107:M107,"✔")=0)),"×","○")</f>
        <v>○</v>
      </c>
    </row>
    <row r="108" spans="2:17" ht="75.75" customHeight="1" x14ac:dyDescent="0.15">
      <c r="B108" s="223"/>
      <c r="C108" s="553"/>
      <c r="D108" s="587"/>
      <c r="E108" s="590"/>
      <c r="F108" s="336"/>
      <c r="G108" s="332"/>
      <c r="H108" s="337" t="s">
        <v>302</v>
      </c>
      <c r="I108" s="279"/>
      <c r="J108" s="335" t="s">
        <v>30</v>
      </c>
      <c r="K108" s="256" t="s">
        <v>238</v>
      </c>
      <c r="L108" s="257"/>
      <c r="M108" s="281"/>
      <c r="N108" s="322"/>
      <c r="O108" s="108"/>
      <c r="Q108" s="136" t="str">
        <f>IF(((K101="✔")*(K107="✔")*(COUNTIF(K108:M108,"✔")=0)),"×","○")</f>
        <v>○</v>
      </c>
    </row>
    <row r="109" spans="2:17" ht="57.75" customHeight="1" x14ac:dyDescent="0.15">
      <c r="B109" s="223"/>
      <c r="C109" s="553"/>
      <c r="D109" s="587"/>
      <c r="E109" s="590"/>
      <c r="F109" s="258"/>
      <c r="G109" s="331"/>
      <c r="H109" s="337" t="s">
        <v>303</v>
      </c>
      <c r="I109" s="279"/>
      <c r="J109" s="335" t="s">
        <v>30</v>
      </c>
      <c r="K109" s="256"/>
      <c r="L109" s="257" t="s">
        <v>238</v>
      </c>
      <c r="M109" s="281"/>
      <c r="N109" s="322"/>
      <c r="O109" s="108"/>
      <c r="Q109" s="136" t="str">
        <f>IF(((K101="✔")*(K107="✔")*(COUNTIF(K109:M109,"✔")=0)),"×","○")</f>
        <v>○</v>
      </c>
    </row>
    <row r="110" spans="2:17" ht="57.75" customHeight="1" x14ac:dyDescent="0.15">
      <c r="B110" s="223"/>
      <c r="C110" s="553"/>
      <c r="D110" s="587"/>
      <c r="E110" s="590"/>
      <c r="F110" s="336"/>
      <c r="G110" s="332"/>
      <c r="H110" s="339" t="s">
        <v>304</v>
      </c>
      <c r="I110" s="279"/>
      <c r="J110" s="335" t="s">
        <v>30</v>
      </c>
      <c r="K110" s="256" t="s">
        <v>238</v>
      </c>
      <c r="L110" s="257"/>
      <c r="M110" s="281"/>
      <c r="N110" s="322"/>
      <c r="O110" s="108"/>
      <c r="Q110" s="136" t="str">
        <f>IF(((K101="✔")*(K107="✔")*(COUNTIF(K110:M110,"✔")=0)),"×","○")</f>
        <v>○</v>
      </c>
    </row>
    <row r="111" spans="2:17" ht="57.75" customHeight="1" x14ac:dyDescent="0.15">
      <c r="B111" s="223"/>
      <c r="C111" s="553"/>
      <c r="D111" s="587"/>
      <c r="E111" s="590"/>
      <c r="F111" s="336"/>
      <c r="G111" s="332"/>
      <c r="H111" s="337" t="s">
        <v>305</v>
      </c>
      <c r="I111" s="279"/>
      <c r="J111" s="335" t="s">
        <v>30</v>
      </c>
      <c r="K111" s="256" t="s">
        <v>238</v>
      </c>
      <c r="L111" s="257"/>
      <c r="M111" s="281"/>
      <c r="N111" s="322"/>
      <c r="O111" s="108"/>
      <c r="Q111" s="136" t="str">
        <f>IF(((K101="✔")*(K107="✔")*(COUNTIF(K111:M111,"✔")=0)),"×","○")</f>
        <v>○</v>
      </c>
    </row>
    <row r="112" spans="2:17" ht="57.75" customHeight="1" x14ac:dyDescent="0.15">
      <c r="B112" s="223"/>
      <c r="C112" s="553"/>
      <c r="D112" s="587"/>
      <c r="E112" s="590"/>
      <c r="F112" s="336"/>
      <c r="G112" s="332"/>
      <c r="H112" s="337" t="s">
        <v>306</v>
      </c>
      <c r="I112" s="279"/>
      <c r="J112" s="335" t="s">
        <v>30</v>
      </c>
      <c r="K112" s="256"/>
      <c r="L112" s="257" t="s">
        <v>238</v>
      </c>
      <c r="M112" s="281"/>
      <c r="N112" s="322"/>
      <c r="O112" s="108"/>
      <c r="Q112" s="136" t="str">
        <f>IF(((K101="✔")*(K107="✔")*(COUNTIF(K112:M112,"✔")=0)),"×","○")</f>
        <v>○</v>
      </c>
    </row>
    <row r="113" spans="2:17" ht="57.75" customHeight="1" x14ac:dyDescent="0.15">
      <c r="B113" s="223"/>
      <c r="C113" s="553"/>
      <c r="D113" s="587"/>
      <c r="E113" s="590"/>
      <c r="F113" s="258"/>
      <c r="G113" s="331"/>
      <c r="H113" s="337" t="s">
        <v>299</v>
      </c>
      <c r="I113" s="279"/>
      <c r="J113" s="335" t="s">
        <v>30</v>
      </c>
      <c r="K113" s="256" t="s">
        <v>238</v>
      </c>
      <c r="L113" s="257"/>
      <c r="M113" s="281"/>
      <c r="N113" s="322"/>
      <c r="O113" s="108"/>
      <c r="Q113" s="136" t="str">
        <f>IF(((K101="✔")*(K107="✔")*(COUNTIF(K113:M113,"✔")=0)),"×","○")</f>
        <v>○</v>
      </c>
    </row>
    <row r="114" spans="2:17" ht="57.75" customHeight="1" x14ac:dyDescent="0.15">
      <c r="B114" s="223"/>
      <c r="C114" s="553"/>
      <c r="D114" s="587"/>
      <c r="E114" s="590"/>
      <c r="F114" s="336"/>
      <c r="G114" s="341"/>
      <c r="H114" s="337" t="s">
        <v>307</v>
      </c>
      <c r="I114" s="279"/>
      <c r="J114" s="335" t="s">
        <v>30</v>
      </c>
      <c r="K114" s="256"/>
      <c r="L114" s="257" t="s">
        <v>238</v>
      </c>
      <c r="M114" s="281"/>
      <c r="N114" s="322"/>
      <c r="O114" s="108"/>
      <c r="Q114" s="136" t="str">
        <f>IF(((K101="✔")*(K107="✔")*(COUNTIF(K114:M114,"✔")=0)),"×","○")</f>
        <v>○</v>
      </c>
    </row>
    <row r="115" spans="2:17" ht="57.75" customHeight="1" x14ac:dyDescent="0.15">
      <c r="B115" s="223"/>
      <c r="C115" s="553"/>
      <c r="D115" s="587"/>
      <c r="E115" s="590" t="s">
        <v>250</v>
      </c>
      <c r="F115" s="332"/>
      <c r="G115" s="576" t="s">
        <v>308</v>
      </c>
      <c r="H115" s="578"/>
      <c r="I115" s="279"/>
      <c r="J115" s="335" t="s">
        <v>30</v>
      </c>
      <c r="K115" s="256" t="s">
        <v>238</v>
      </c>
      <c r="L115" s="257"/>
      <c r="M115" s="153"/>
      <c r="N115" s="322"/>
      <c r="O115" s="108"/>
      <c r="Q115" s="136" t="str">
        <f>IF(((K101="✔")*(COUNTIF(K115:M115,"✔")=0)),"×","○")</f>
        <v>○</v>
      </c>
    </row>
    <row r="116" spans="2:17" ht="57.75" customHeight="1" x14ac:dyDescent="0.15">
      <c r="B116" s="223"/>
      <c r="C116" s="553"/>
      <c r="D116" s="587"/>
      <c r="E116" s="590"/>
      <c r="F116" s="332"/>
      <c r="G116" s="576" t="s">
        <v>309</v>
      </c>
      <c r="H116" s="578"/>
      <c r="I116" s="279"/>
      <c r="J116" s="335" t="s">
        <v>30</v>
      </c>
      <c r="K116" s="256"/>
      <c r="L116" s="257" t="s">
        <v>238</v>
      </c>
      <c r="M116" s="153"/>
      <c r="N116" s="322"/>
      <c r="O116" s="108"/>
      <c r="Q116" s="136" t="str">
        <f>IF(((K101="✔")*(COUNTIF(K116:M116,"✔")=0)),"×","○")</f>
        <v>○</v>
      </c>
    </row>
    <row r="117" spans="2:17" ht="57.75" customHeight="1" x14ac:dyDescent="0.15">
      <c r="B117" s="223"/>
      <c r="C117" s="553"/>
      <c r="D117" s="587"/>
      <c r="E117" s="590"/>
      <c r="F117" s="332"/>
      <c r="G117" s="576" t="s">
        <v>310</v>
      </c>
      <c r="H117" s="578"/>
      <c r="I117" s="342"/>
      <c r="J117" s="335" t="s">
        <v>30</v>
      </c>
      <c r="K117" s="256" t="s">
        <v>238</v>
      </c>
      <c r="L117" s="257"/>
      <c r="M117" s="153"/>
      <c r="N117" s="322"/>
      <c r="O117" s="108"/>
      <c r="Q117" s="136" t="str">
        <f>IF(((K101="✔")*(COUNTIF(K117:M117,"✔")=0)),"×","○")</f>
        <v>○</v>
      </c>
    </row>
    <row r="118" spans="2:17" ht="57.75" customHeight="1" x14ac:dyDescent="0.15">
      <c r="B118" s="223"/>
      <c r="C118" s="553"/>
      <c r="D118" s="587"/>
      <c r="E118" s="590" t="s">
        <v>253</v>
      </c>
      <c r="F118" s="332"/>
      <c r="G118" s="576" t="s">
        <v>311</v>
      </c>
      <c r="H118" s="578"/>
      <c r="I118" s="342"/>
      <c r="J118" s="335" t="s">
        <v>30</v>
      </c>
      <c r="K118" s="256"/>
      <c r="L118" s="257" t="s">
        <v>238</v>
      </c>
      <c r="M118" s="153"/>
      <c r="N118" s="322"/>
      <c r="O118" s="108"/>
      <c r="Q118" s="136" t="str">
        <f>IF(((K101="✔")*(COUNTIF(K118:M118,"✔")=0)),"×","○")</f>
        <v>○</v>
      </c>
    </row>
    <row r="119" spans="2:17" ht="57.75" customHeight="1" x14ac:dyDescent="0.15">
      <c r="B119" s="223"/>
      <c r="C119" s="553"/>
      <c r="D119" s="587"/>
      <c r="E119" s="590"/>
      <c r="F119" s="341"/>
      <c r="G119" s="576" t="s">
        <v>312</v>
      </c>
      <c r="H119" s="578"/>
      <c r="I119" s="342"/>
      <c r="J119" s="335" t="s">
        <v>30</v>
      </c>
      <c r="K119" s="256" t="s">
        <v>238</v>
      </c>
      <c r="L119" s="257"/>
      <c r="M119" s="153"/>
      <c r="N119" s="322"/>
      <c r="O119" s="108"/>
      <c r="Q119" s="136" t="str">
        <f>IF(((K101="✔")*(COUNTIF(K119:M119,"✔")=0)),"×","○")</f>
        <v>○</v>
      </c>
    </row>
    <row r="120" spans="2:17" ht="57.75" customHeight="1" x14ac:dyDescent="0.15">
      <c r="B120" s="223"/>
      <c r="C120" s="553"/>
      <c r="D120" s="587"/>
      <c r="E120" s="294" t="s">
        <v>255</v>
      </c>
      <c r="F120" s="536" t="s">
        <v>313</v>
      </c>
      <c r="G120" s="536"/>
      <c r="H120" s="536"/>
      <c r="I120" s="279"/>
      <c r="J120" s="335"/>
      <c r="K120" s="155"/>
      <c r="L120" s="156"/>
      <c r="M120" s="153"/>
      <c r="N120" s="322"/>
      <c r="O120" s="108"/>
    </row>
    <row r="121" spans="2:17" ht="57.75" customHeight="1" thickBot="1" x14ac:dyDescent="0.2">
      <c r="B121" s="223"/>
      <c r="C121" s="554"/>
      <c r="D121" s="588"/>
      <c r="E121" s="298" t="s">
        <v>257</v>
      </c>
      <c r="F121" s="538" t="s">
        <v>314</v>
      </c>
      <c r="G121" s="538"/>
      <c r="H121" s="538"/>
      <c r="I121" s="262" t="s">
        <v>236</v>
      </c>
      <c r="J121" s="343" t="s">
        <v>30</v>
      </c>
      <c r="K121" s="264" t="s">
        <v>238</v>
      </c>
      <c r="L121" s="265"/>
      <c r="M121" s="154"/>
      <c r="N121" s="322"/>
      <c r="O121" s="108"/>
      <c r="Q121" s="136" t="str">
        <f>IF(K121="✔","○","×")</f>
        <v>○</v>
      </c>
    </row>
    <row r="122" spans="2:17" ht="15.75" customHeight="1" x14ac:dyDescent="0.15">
      <c r="B122" s="223"/>
      <c r="C122" s="539" t="str">
        <f>C93</f>
        <v xml:space="preserve"> ● … 「連携の形態」のうち、各「医療・介護連携のポイント」が該当するもの
 ★ … 各ポイントのうち、都の指針に基づき遵守が必要なもの</v>
      </c>
      <c r="D122" s="539"/>
      <c r="E122" s="539"/>
      <c r="F122" s="539"/>
      <c r="G122" s="539"/>
      <c r="H122" s="539"/>
      <c r="I122" s="539"/>
      <c r="J122" s="539"/>
      <c r="K122" s="539"/>
      <c r="L122" s="539"/>
      <c r="M122" s="539"/>
      <c r="N122" s="252"/>
      <c r="O122" s="108"/>
    </row>
    <row r="123" spans="2:17" x14ac:dyDescent="0.15">
      <c r="B123" s="223"/>
      <c r="C123" s="540"/>
      <c r="D123" s="540"/>
      <c r="E123" s="540"/>
      <c r="F123" s="540"/>
      <c r="G123" s="540"/>
      <c r="H123" s="540"/>
      <c r="I123" s="540"/>
      <c r="J123" s="540"/>
      <c r="K123" s="540"/>
      <c r="L123" s="540"/>
      <c r="M123" s="540"/>
      <c r="N123" s="252"/>
      <c r="O123" s="108"/>
    </row>
    <row r="124" spans="2:17" ht="15" thickBot="1" x14ac:dyDescent="0.2">
      <c r="B124" s="266"/>
      <c r="C124" s="267"/>
      <c r="D124" s="267"/>
      <c r="E124" s="267"/>
      <c r="F124" s="267"/>
      <c r="G124" s="267"/>
      <c r="H124" s="267"/>
      <c r="I124" s="268"/>
      <c r="J124" s="267"/>
      <c r="K124" s="267"/>
      <c r="L124" s="267"/>
      <c r="M124" s="269"/>
      <c r="N124" s="270"/>
      <c r="O124" s="108"/>
    </row>
    <row r="125" spans="2:17" x14ac:dyDescent="0.15">
      <c r="B125" s="271"/>
      <c r="C125" s="220"/>
      <c r="D125" s="220"/>
      <c r="E125" s="220"/>
      <c r="F125" s="220"/>
      <c r="G125" s="220"/>
      <c r="H125" s="220"/>
      <c r="I125" s="221"/>
      <c r="J125" s="220"/>
      <c r="K125" s="220"/>
      <c r="L125" s="220"/>
      <c r="M125" s="272"/>
      <c r="N125" s="222"/>
      <c r="O125" s="108"/>
    </row>
    <row r="126" spans="2:17" ht="24" x14ac:dyDescent="0.15">
      <c r="B126" s="223"/>
      <c r="C126" s="503" t="s">
        <v>315</v>
      </c>
      <c r="D126" s="503"/>
      <c r="E126" s="503"/>
      <c r="F126" s="503"/>
      <c r="G126" s="503"/>
      <c r="H126" s="503"/>
      <c r="I126" s="503"/>
      <c r="J126" s="503"/>
      <c r="K126" s="503"/>
      <c r="L126" s="503"/>
      <c r="M126" s="503"/>
      <c r="N126" s="239"/>
      <c r="O126" s="108"/>
    </row>
    <row r="127" spans="2:17" ht="11.25" customHeight="1" thickBot="1" x14ac:dyDescent="0.2">
      <c r="B127" s="223"/>
      <c r="C127" s="233"/>
      <c r="D127" s="233"/>
      <c r="E127" s="233"/>
      <c r="F127" s="234"/>
      <c r="G127" s="235"/>
      <c r="H127" s="236"/>
      <c r="I127" s="237"/>
      <c r="J127" s="122"/>
      <c r="K127" s="122"/>
      <c r="L127" s="122"/>
      <c r="M127" s="238"/>
      <c r="N127" s="239"/>
      <c r="O127" s="108"/>
    </row>
    <row r="128" spans="2:17" ht="14.25" customHeight="1" x14ac:dyDescent="0.15">
      <c r="B128" s="223"/>
      <c r="C128" s="514" t="s">
        <v>223</v>
      </c>
      <c r="D128" s="516" t="s">
        <v>224</v>
      </c>
      <c r="E128" s="518" t="s">
        <v>225</v>
      </c>
      <c r="F128" s="519"/>
      <c r="G128" s="519"/>
      <c r="H128" s="520"/>
      <c r="I128" s="524" t="s">
        <v>226</v>
      </c>
      <c r="J128" s="301" t="s">
        <v>132</v>
      </c>
      <c r="K128" s="526" t="s">
        <v>227</v>
      </c>
      <c r="L128" s="527"/>
      <c r="M128" s="528"/>
      <c r="N128" s="241"/>
      <c r="O128" s="242"/>
    </row>
    <row r="129" spans="2:20" ht="14.25" customHeight="1" thickBot="1" x14ac:dyDescent="0.2">
      <c r="B129" s="223"/>
      <c r="C129" s="541"/>
      <c r="D129" s="542"/>
      <c r="E129" s="521"/>
      <c r="F129" s="522"/>
      <c r="G129" s="522"/>
      <c r="H129" s="523"/>
      <c r="I129" s="543"/>
      <c r="J129" s="273" t="s">
        <v>338</v>
      </c>
      <c r="K129" s="244" t="s">
        <v>229</v>
      </c>
      <c r="L129" s="245" t="s">
        <v>230</v>
      </c>
      <c r="M129" s="246" t="s">
        <v>231</v>
      </c>
      <c r="N129" s="241"/>
      <c r="O129" s="242"/>
    </row>
    <row r="130" spans="2:20" ht="51.75" customHeight="1" x14ac:dyDescent="0.15">
      <c r="B130" s="223"/>
      <c r="C130" s="552" t="s">
        <v>316</v>
      </c>
      <c r="D130" s="555" t="s">
        <v>317</v>
      </c>
      <c r="E130" s="589" t="s">
        <v>234</v>
      </c>
      <c r="F130" s="535" t="s">
        <v>318</v>
      </c>
      <c r="G130" s="535"/>
      <c r="H130" s="535"/>
      <c r="I130" s="277"/>
      <c r="J130" s="344"/>
      <c r="K130" s="249"/>
      <c r="L130" s="250"/>
      <c r="M130" s="251"/>
      <c r="N130" s="322"/>
      <c r="O130" s="108"/>
    </row>
    <row r="131" spans="2:20" ht="51.75" customHeight="1" x14ac:dyDescent="0.15">
      <c r="B131" s="223"/>
      <c r="C131" s="553"/>
      <c r="D131" s="556"/>
      <c r="E131" s="590"/>
      <c r="F131" s="536" t="s">
        <v>319</v>
      </c>
      <c r="G131" s="536"/>
      <c r="H131" s="536"/>
      <c r="I131" s="279"/>
      <c r="J131" s="335" t="s">
        <v>30</v>
      </c>
      <c r="K131" s="256" t="s">
        <v>238</v>
      </c>
      <c r="L131" s="257"/>
      <c r="M131" s="153"/>
      <c r="N131" s="322"/>
      <c r="O131" s="108"/>
      <c r="Q131" s="136" t="str">
        <f>IF(COUNTIF(K131:L131,"✔")=1,"○","×")</f>
        <v>○</v>
      </c>
    </row>
    <row r="132" spans="2:20" ht="51.75" customHeight="1" x14ac:dyDescent="0.15">
      <c r="B132" s="223"/>
      <c r="C132" s="553"/>
      <c r="D132" s="556"/>
      <c r="E132" s="590" t="s">
        <v>246</v>
      </c>
      <c r="F132" s="575" t="s">
        <v>320</v>
      </c>
      <c r="G132" s="578"/>
      <c r="H132" s="578"/>
      <c r="I132" s="279"/>
      <c r="J132" s="335" t="s">
        <v>30</v>
      </c>
      <c r="K132" s="256"/>
      <c r="L132" s="257" t="s">
        <v>238</v>
      </c>
      <c r="M132" s="153"/>
      <c r="N132" s="322"/>
      <c r="O132" s="108"/>
      <c r="Q132" s="136" t="str">
        <f>IF(COUNTIF(K132:L132,"✔")=1,"○","×")</f>
        <v>○</v>
      </c>
    </row>
    <row r="133" spans="2:20" ht="51.75" customHeight="1" x14ac:dyDescent="0.15">
      <c r="B133" s="223"/>
      <c r="C133" s="553"/>
      <c r="D133" s="556"/>
      <c r="E133" s="590"/>
      <c r="F133" s="331"/>
      <c r="G133" s="591" t="s">
        <v>111</v>
      </c>
      <c r="H133" s="591"/>
      <c r="I133" s="279"/>
      <c r="J133" s="335" t="s">
        <v>30</v>
      </c>
      <c r="K133" s="256"/>
      <c r="L133" s="257"/>
      <c r="M133" s="281"/>
      <c r="N133" s="322"/>
      <c r="O133" s="108"/>
      <c r="Q133" s="136" t="str">
        <f>IF(((K132="✔")*(COUNTIF(K133:M133,"✔")=0)),"×","○")</f>
        <v>○</v>
      </c>
    </row>
    <row r="134" spans="2:20" ht="51.75" customHeight="1" x14ac:dyDescent="0.15">
      <c r="B134" s="223"/>
      <c r="C134" s="553"/>
      <c r="D134" s="556"/>
      <c r="E134" s="590"/>
      <c r="F134" s="331"/>
      <c r="G134" s="591" t="s">
        <v>112</v>
      </c>
      <c r="H134" s="591"/>
      <c r="I134" s="279"/>
      <c r="J134" s="335" t="s">
        <v>30</v>
      </c>
      <c r="K134" s="256"/>
      <c r="L134" s="257"/>
      <c r="M134" s="281"/>
      <c r="N134" s="322"/>
      <c r="O134" s="108"/>
      <c r="Q134" s="136" t="str">
        <f>IF(((K132="✔")*(COUNTIF(K134:M134,"✔")=0)),"×","○")</f>
        <v>○</v>
      </c>
    </row>
    <row r="135" spans="2:20" ht="51.75" customHeight="1" x14ac:dyDescent="0.15">
      <c r="B135" s="223"/>
      <c r="C135" s="553"/>
      <c r="D135" s="556"/>
      <c r="E135" s="590"/>
      <c r="F135" s="338"/>
      <c r="G135" s="591" t="s">
        <v>113</v>
      </c>
      <c r="H135" s="591"/>
      <c r="I135" s="279"/>
      <c r="J135" s="335" t="s">
        <v>30</v>
      </c>
      <c r="K135" s="256"/>
      <c r="L135" s="257"/>
      <c r="M135" s="281"/>
      <c r="N135" s="322"/>
      <c r="O135" s="108"/>
      <c r="Q135" s="136" t="str">
        <f>IF(((K132="✔")*(COUNTIF(K135:M135,"✔")=0)),"×","○")</f>
        <v>○</v>
      </c>
    </row>
    <row r="136" spans="2:20" ht="51.75" customHeight="1" x14ac:dyDescent="0.15">
      <c r="B136" s="223"/>
      <c r="C136" s="553"/>
      <c r="D136" s="556"/>
      <c r="E136" s="590"/>
      <c r="F136" s="536" t="s">
        <v>114</v>
      </c>
      <c r="G136" s="536"/>
      <c r="H136" s="536"/>
      <c r="I136" s="279"/>
      <c r="J136" s="335" t="s">
        <v>30</v>
      </c>
      <c r="K136" s="256" t="s">
        <v>238</v>
      </c>
      <c r="L136" s="257"/>
      <c r="M136" s="153"/>
      <c r="N136" s="322"/>
      <c r="O136" s="108"/>
      <c r="Q136" s="136" t="str">
        <f>IF(COUNTIF(K136:M136,"✔")=1,"○","×")</f>
        <v>○</v>
      </c>
    </row>
    <row r="137" spans="2:20" ht="51.75" customHeight="1" x14ac:dyDescent="0.15">
      <c r="B137" s="223"/>
      <c r="C137" s="553"/>
      <c r="D137" s="556"/>
      <c r="E137" s="590"/>
      <c r="F137" s="536" t="s">
        <v>115</v>
      </c>
      <c r="G137" s="536"/>
      <c r="H137" s="536"/>
      <c r="I137" s="279"/>
      <c r="J137" s="335"/>
      <c r="K137" s="155"/>
      <c r="L137" s="156"/>
      <c r="M137" s="153"/>
      <c r="N137" s="322"/>
      <c r="O137" s="108"/>
    </row>
    <row r="138" spans="2:20" ht="51.75" customHeight="1" x14ac:dyDescent="0.15">
      <c r="B138" s="223"/>
      <c r="C138" s="553"/>
      <c r="D138" s="556"/>
      <c r="E138" s="590"/>
      <c r="F138" s="536" t="s">
        <v>116</v>
      </c>
      <c r="G138" s="536"/>
      <c r="H138" s="536"/>
      <c r="I138" s="279"/>
      <c r="J138" s="335" t="s">
        <v>30</v>
      </c>
      <c r="K138" s="256"/>
      <c r="L138" s="257" t="s">
        <v>238</v>
      </c>
      <c r="M138" s="153"/>
      <c r="N138" s="322"/>
      <c r="O138" s="108"/>
      <c r="Q138" s="136" t="str">
        <f>IF(COUNTIF(K138:L138,"✔")=1,"○","×")</f>
        <v>○</v>
      </c>
    </row>
    <row r="139" spans="2:20" ht="51.75" customHeight="1" x14ac:dyDescent="0.15">
      <c r="B139" s="223"/>
      <c r="C139" s="553"/>
      <c r="D139" s="556"/>
      <c r="E139" s="590"/>
      <c r="F139" s="536" t="s">
        <v>321</v>
      </c>
      <c r="G139" s="536"/>
      <c r="H139" s="536"/>
      <c r="I139" s="279"/>
      <c r="J139" s="335" t="s">
        <v>30</v>
      </c>
      <c r="K139" s="256" t="s">
        <v>238</v>
      </c>
      <c r="L139" s="257"/>
      <c r="M139" s="153"/>
      <c r="N139" s="322"/>
      <c r="O139" s="108"/>
      <c r="Q139" s="136" t="str">
        <f>IF(COUNTIF(K139:L139,"✔")=1,"○","×")</f>
        <v>○</v>
      </c>
    </row>
    <row r="140" spans="2:20" ht="51.75" customHeight="1" x14ac:dyDescent="0.15">
      <c r="B140" s="223"/>
      <c r="C140" s="553"/>
      <c r="D140" s="556"/>
      <c r="E140" s="590"/>
      <c r="F140" s="536" t="s">
        <v>322</v>
      </c>
      <c r="G140" s="536"/>
      <c r="H140" s="536"/>
      <c r="I140" s="254" t="s">
        <v>236</v>
      </c>
      <c r="J140" s="335" t="s">
        <v>30</v>
      </c>
      <c r="K140" s="256"/>
      <c r="L140" s="257"/>
      <c r="M140" s="281" t="s">
        <v>238</v>
      </c>
      <c r="N140" s="322"/>
      <c r="O140" s="108"/>
      <c r="Q140" s="136" t="str">
        <f>IF((COUNTIF(K140:M140,"✔")=1)*(L140=""),"○","×")</f>
        <v>○</v>
      </c>
      <c r="T140" s="345" t="str">
        <f>IF(M140="✔","看取り未実施","")</f>
        <v>看取り未実施</v>
      </c>
    </row>
    <row r="141" spans="2:20" ht="51.75" customHeight="1" x14ac:dyDescent="0.15">
      <c r="B141" s="223"/>
      <c r="C141" s="553"/>
      <c r="D141" s="556"/>
      <c r="E141" s="590"/>
      <c r="F141" s="536" t="s">
        <v>323</v>
      </c>
      <c r="G141" s="536"/>
      <c r="H141" s="536"/>
      <c r="I141" s="279"/>
      <c r="J141" s="335" t="s">
        <v>30</v>
      </c>
      <c r="K141" s="256"/>
      <c r="L141" s="257"/>
      <c r="M141" s="281" t="s">
        <v>238</v>
      </c>
      <c r="N141" s="322"/>
      <c r="O141" s="108"/>
      <c r="Q141" s="136" t="str">
        <f>IF(COUNTIF(K141:M141,"✔")=1,"○","×")</f>
        <v>○</v>
      </c>
    </row>
    <row r="142" spans="2:20" ht="51.75" customHeight="1" x14ac:dyDescent="0.15">
      <c r="B142" s="223"/>
      <c r="C142" s="553"/>
      <c r="D142" s="556"/>
      <c r="E142" s="590"/>
      <c r="F142" s="536" t="s">
        <v>324</v>
      </c>
      <c r="G142" s="536"/>
      <c r="H142" s="536"/>
      <c r="I142" s="279"/>
      <c r="J142" s="335" t="s">
        <v>30</v>
      </c>
      <c r="K142" s="256"/>
      <c r="L142" s="257"/>
      <c r="M142" s="281" t="s">
        <v>238</v>
      </c>
      <c r="N142" s="322"/>
      <c r="O142" s="108"/>
      <c r="Q142" s="136" t="str">
        <f>IF(COUNTIF(K142:M142,"✔")=1,"○","×")</f>
        <v>○</v>
      </c>
    </row>
    <row r="143" spans="2:20" ht="51.75" customHeight="1" x14ac:dyDescent="0.15">
      <c r="B143" s="223"/>
      <c r="C143" s="553"/>
      <c r="D143" s="556"/>
      <c r="E143" s="590" t="s">
        <v>250</v>
      </c>
      <c r="F143" s="536" t="s">
        <v>325</v>
      </c>
      <c r="G143" s="536"/>
      <c r="H143" s="536"/>
      <c r="I143" s="279"/>
      <c r="J143" s="335"/>
      <c r="K143" s="160"/>
      <c r="L143" s="161"/>
      <c r="M143" s="153"/>
      <c r="N143" s="322"/>
      <c r="O143" s="108"/>
    </row>
    <row r="144" spans="2:20" ht="51.75" customHeight="1" x14ac:dyDescent="0.15">
      <c r="B144" s="223"/>
      <c r="C144" s="553"/>
      <c r="D144" s="556"/>
      <c r="E144" s="590"/>
      <c r="F144" s="536" t="s">
        <v>326</v>
      </c>
      <c r="G144" s="536"/>
      <c r="H144" s="536"/>
      <c r="I144" s="279"/>
      <c r="J144" s="335" t="s">
        <v>30</v>
      </c>
      <c r="K144" s="256" t="s">
        <v>238</v>
      </c>
      <c r="L144" s="257"/>
      <c r="M144" s="153"/>
      <c r="N144" s="322"/>
      <c r="O144" s="108"/>
      <c r="Q144" s="136" t="str">
        <f>IF(COUNTIF(K144:M144,"✔")=1,"○","×")</f>
        <v>○</v>
      </c>
    </row>
    <row r="145" spans="2:18" ht="51.75" customHeight="1" x14ac:dyDescent="0.15">
      <c r="B145" s="223"/>
      <c r="C145" s="553"/>
      <c r="D145" s="556"/>
      <c r="E145" s="590" t="s">
        <v>253</v>
      </c>
      <c r="F145" s="536" t="s">
        <v>327</v>
      </c>
      <c r="G145" s="536"/>
      <c r="H145" s="536"/>
      <c r="I145" s="279"/>
      <c r="J145" s="335" t="s">
        <v>30</v>
      </c>
      <c r="K145" s="256"/>
      <c r="L145" s="257" t="s">
        <v>238</v>
      </c>
      <c r="M145" s="153"/>
      <c r="N145" s="322"/>
      <c r="O145" s="108"/>
      <c r="Q145" s="136" t="str">
        <f t="shared" ref="Q145:Q152" si="1">IF(COUNTIF(K145:L145,"✔")=1,"○","×")</f>
        <v>○</v>
      </c>
    </row>
    <row r="146" spans="2:18" ht="51.75" customHeight="1" x14ac:dyDescent="0.15">
      <c r="B146" s="223"/>
      <c r="C146" s="553"/>
      <c r="D146" s="556"/>
      <c r="E146" s="590"/>
      <c r="F146" s="536" t="s">
        <v>328</v>
      </c>
      <c r="G146" s="536"/>
      <c r="H146" s="536"/>
      <c r="I146" s="279"/>
      <c r="J146" s="335" t="s">
        <v>30</v>
      </c>
      <c r="K146" s="256" t="s">
        <v>238</v>
      </c>
      <c r="L146" s="257"/>
      <c r="M146" s="153"/>
      <c r="N146" s="322"/>
      <c r="O146" s="108"/>
      <c r="Q146" s="136" t="str">
        <f t="shared" si="1"/>
        <v>○</v>
      </c>
    </row>
    <row r="147" spans="2:18" ht="51.75" customHeight="1" x14ac:dyDescent="0.15">
      <c r="B147" s="223"/>
      <c r="C147" s="553"/>
      <c r="D147" s="556"/>
      <c r="E147" s="590"/>
      <c r="F147" s="536" t="s">
        <v>329</v>
      </c>
      <c r="G147" s="536"/>
      <c r="H147" s="536"/>
      <c r="I147" s="279"/>
      <c r="J147" s="335" t="s">
        <v>30</v>
      </c>
      <c r="K147" s="256"/>
      <c r="L147" s="257" t="s">
        <v>238</v>
      </c>
      <c r="M147" s="153"/>
      <c r="N147" s="322"/>
      <c r="O147" s="108"/>
      <c r="Q147" s="136" t="str">
        <f t="shared" si="1"/>
        <v>○</v>
      </c>
    </row>
    <row r="148" spans="2:18" ht="51.75" customHeight="1" x14ac:dyDescent="0.15">
      <c r="B148" s="223"/>
      <c r="C148" s="553"/>
      <c r="D148" s="556"/>
      <c r="E148" s="590"/>
      <c r="F148" s="536" t="s">
        <v>330</v>
      </c>
      <c r="G148" s="536"/>
      <c r="H148" s="536"/>
      <c r="I148" s="279"/>
      <c r="J148" s="335" t="s">
        <v>30</v>
      </c>
      <c r="K148" s="256" t="s">
        <v>238</v>
      </c>
      <c r="L148" s="257"/>
      <c r="M148" s="153"/>
      <c r="N148" s="322"/>
      <c r="O148" s="108"/>
      <c r="Q148" s="136" t="str">
        <f t="shared" si="1"/>
        <v>○</v>
      </c>
    </row>
    <row r="149" spans="2:18" ht="51.75" customHeight="1" x14ac:dyDescent="0.15">
      <c r="B149" s="223"/>
      <c r="C149" s="553"/>
      <c r="D149" s="556"/>
      <c r="E149" s="590"/>
      <c r="F149" s="536" t="s">
        <v>331</v>
      </c>
      <c r="G149" s="536"/>
      <c r="H149" s="536"/>
      <c r="I149" s="279"/>
      <c r="J149" s="335" t="s">
        <v>30</v>
      </c>
      <c r="K149" s="256" t="s">
        <v>238</v>
      </c>
      <c r="L149" s="257"/>
      <c r="M149" s="153"/>
      <c r="N149" s="322"/>
      <c r="O149" s="108"/>
      <c r="Q149" s="136" t="str">
        <f t="shared" si="1"/>
        <v>○</v>
      </c>
    </row>
    <row r="150" spans="2:18" ht="51.75" customHeight="1" x14ac:dyDescent="0.15">
      <c r="B150" s="223"/>
      <c r="C150" s="553"/>
      <c r="D150" s="556"/>
      <c r="E150" s="590"/>
      <c r="F150" s="536" t="s">
        <v>332</v>
      </c>
      <c r="G150" s="536"/>
      <c r="H150" s="536"/>
      <c r="I150" s="279"/>
      <c r="J150" s="335" t="s">
        <v>30</v>
      </c>
      <c r="K150" s="256"/>
      <c r="L150" s="257" t="s">
        <v>238</v>
      </c>
      <c r="M150" s="153"/>
      <c r="N150" s="322"/>
      <c r="O150" s="108"/>
      <c r="Q150" s="136" t="str">
        <f t="shared" si="1"/>
        <v>○</v>
      </c>
    </row>
    <row r="151" spans="2:18" ht="51.75" customHeight="1" x14ac:dyDescent="0.15">
      <c r="B151" s="223"/>
      <c r="C151" s="553"/>
      <c r="D151" s="556"/>
      <c r="E151" s="590" t="s">
        <v>255</v>
      </c>
      <c r="F151" s="536" t="s">
        <v>333</v>
      </c>
      <c r="G151" s="536"/>
      <c r="H151" s="536"/>
      <c r="I151" s="279"/>
      <c r="J151" s="335" t="s">
        <v>30</v>
      </c>
      <c r="K151" s="256"/>
      <c r="L151" s="257" t="s">
        <v>238</v>
      </c>
      <c r="M151" s="153"/>
      <c r="N151" s="322"/>
      <c r="O151" s="108"/>
      <c r="Q151" s="136" t="str">
        <f t="shared" si="1"/>
        <v>○</v>
      </c>
    </row>
    <row r="152" spans="2:18" ht="51.75" customHeight="1" thickBot="1" x14ac:dyDescent="0.2">
      <c r="B152" s="223"/>
      <c r="C152" s="554"/>
      <c r="D152" s="557"/>
      <c r="E152" s="592"/>
      <c r="F152" s="538" t="s">
        <v>334</v>
      </c>
      <c r="G152" s="538"/>
      <c r="H152" s="538"/>
      <c r="I152" s="299"/>
      <c r="J152" s="343" t="s">
        <v>30</v>
      </c>
      <c r="K152" s="264" t="s">
        <v>238</v>
      </c>
      <c r="L152" s="265"/>
      <c r="M152" s="154"/>
      <c r="N152" s="322"/>
      <c r="O152" s="108"/>
      <c r="Q152" s="136" t="str">
        <f t="shared" si="1"/>
        <v>○</v>
      </c>
    </row>
    <row r="153" spans="2:18" ht="15.75" customHeight="1" x14ac:dyDescent="0.15">
      <c r="B153" s="223"/>
      <c r="C153" s="539" t="str">
        <f>C122</f>
        <v xml:space="preserve"> ● … 「連携の形態」のうち、各「医療・介護連携のポイント」が該当するもの
 ★ … 各ポイントのうち、都の指針に基づき遵守が必要なもの</v>
      </c>
      <c r="D153" s="539"/>
      <c r="E153" s="539"/>
      <c r="F153" s="539"/>
      <c r="G153" s="539"/>
      <c r="H153" s="539"/>
      <c r="I153" s="539"/>
      <c r="J153" s="539"/>
      <c r="K153" s="539"/>
      <c r="L153" s="539"/>
      <c r="M153" s="539"/>
      <c r="N153" s="252"/>
      <c r="O153" s="108"/>
    </row>
    <row r="154" spans="2:18" x14ac:dyDescent="0.15">
      <c r="B154" s="223"/>
      <c r="C154" s="540"/>
      <c r="D154" s="540"/>
      <c r="E154" s="540"/>
      <c r="F154" s="540"/>
      <c r="G154" s="540"/>
      <c r="H154" s="540"/>
      <c r="I154" s="540"/>
      <c r="J154" s="540"/>
      <c r="K154" s="540"/>
      <c r="L154" s="540"/>
      <c r="M154" s="540"/>
      <c r="N154" s="252"/>
      <c r="O154" s="108"/>
    </row>
    <row r="155" spans="2:18" ht="15" thickBot="1" x14ac:dyDescent="0.2">
      <c r="B155" s="266"/>
      <c r="C155" s="267"/>
      <c r="D155" s="267"/>
      <c r="E155" s="267"/>
      <c r="F155" s="267"/>
      <c r="G155" s="267"/>
      <c r="H155" s="267"/>
      <c r="I155" s="268"/>
      <c r="J155" s="267"/>
      <c r="K155" s="267"/>
      <c r="L155" s="267"/>
      <c r="M155" s="269"/>
      <c r="N155" s="270"/>
      <c r="O155" s="108"/>
    </row>
    <row r="159" spans="2:18" ht="39.75" customHeight="1" x14ac:dyDescent="0.15">
      <c r="Q159" s="356">
        <f>COUNTIF(Q15:Q152,"×")</f>
        <v>2</v>
      </c>
      <c r="R159" s="282" t="s">
        <v>145</v>
      </c>
    </row>
    <row r="160" spans="2:18" ht="39" customHeight="1" x14ac:dyDescent="0.15">
      <c r="Q160" s="357" t="str">
        <f>S75</f>
        <v>OK</v>
      </c>
      <c r="R160" s="350" t="s">
        <v>144</v>
      </c>
    </row>
    <row r="161" spans="17:18" ht="39.75" customHeight="1" x14ac:dyDescent="0.15">
      <c r="Q161" s="358"/>
      <c r="R161" s="352"/>
    </row>
  </sheetData>
  <sheetProtection selectLockedCells="1"/>
  <mergeCells count="168">
    <mergeCell ref="F150:H150"/>
    <mergeCell ref="E151:E152"/>
    <mergeCell ref="F151:H151"/>
    <mergeCell ref="F152:H152"/>
    <mergeCell ref="C153:M154"/>
    <mergeCell ref="F142:H142"/>
    <mergeCell ref="E143:E144"/>
    <mergeCell ref="F143:H143"/>
    <mergeCell ref="F144:H144"/>
    <mergeCell ref="E145:E150"/>
    <mergeCell ref="F145:H145"/>
    <mergeCell ref="F146:H146"/>
    <mergeCell ref="F147:H147"/>
    <mergeCell ref="F148:H148"/>
    <mergeCell ref="F149:H149"/>
    <mergeCell ref="F136:H136"/>
    <mergeCell ref="F137:H137"/>
    <mergeCell ref="F138:H138"/>
    <mergeCell ref="F139:H139"/>
    <mergeCell ref="F140:H140"/>
    <mergeCell ref="F141:H141"/>
    <mergeCell ref="C130:C152"/>
    <mergeCell ref="D130:D152"/>
    <mergeCell ref="E130:E131"/>
    <mergeCell ref="F130:H130"/>
    <mergeCell ref="F131:H131"/>
    <mergeCell ref="E132:E142"/>
    <mergeCell ref="F132:H132"/>
    <mergeCell ref="G133:H133"/>
    <mergeCell ref="G134:H134"/>
    <mergeCell ref="G135:H135"/>
    <mergeCell ref="C122:M123"/>
    <mergeCell ref="C126:M126"/>
    <mergeCell ref="C128:C129"/>
    <mergeCell ref="D128:D129"/>
    <mergeCell ref="E128:H129"/>
    <mergeCell ref="I128:I129"/>
    <mergeCell ref="K128:M128"/>
    <mergeCell ref="G117:H117"/>
    <mergeCell ref="E118:E119"/>
    <mergeCell ref="G118:H118"/>
    <mergeCell ref="G119:H119"/>
    <mergeCell ref="F120:H120"/>
    <mergeCell ref="F121:H121"/>
    <mergeCell ref="C101:C121"/>
    <mergeCell ref="D101:D121"/>
    <mergeCell ref="E101:E102"/>
    <mergeCell ref="F101:H101"/>
    <mergeCell ref="G102:H102"/>
    <mergeCell ref="E103:E106"/>
    <mergeCell ref="E107:E114"/>
    <mergeCell ref="E115:E117"/>
    <mergeCell ref="G115:H115"/>
    <mergeCell ref="G116:H116"/>
    <mergeCell ref="C93:M94"/>
    <mergeCell ref="C97:M97"/>
    <mergeCell ref="C99:C100"/>
    <mergeCell ref="D99:D100"/>
    <mergeCell ref="E99:H100"/>
    <mergeCell ref="I99:I100"/>
    <mergeCell ref="K99:M99"/>
    <mergeCell ref="E88:E92"/>
    <mergeCell ref="F88:H88"/>
    <mergeCell ref="G89:H89"/>
    <mergeCell ref="F90:F92"/>
    <mergeCell ref="G90:H90"/>
    <mergeCell ref="G91:H91"/>
    <mergeCell ref="G92:H92"/>
    <mergeCell ref="E83:E87"/>
    <mergeCell ref="F83:H83"/>
    <mergeCell ref="G84:H84"/>
    <mergeCell ref="F85:F87"/>
    <mergeCell ref="G86:H86"/>
    <mergeCell ref="G87:H87"/>
    <mergeCell ref="G75:H75"/>
    <mergeCell ref="G76:H76"/>
    <mergeCell ref="G77:H77"/>
    <mergeCell ref="G78:H78"/>
    <mergeCell ref="G79:H79"/>
    <mergeCell ref="F80:F82"/>
    <mergeCell ref="G80:H80"/>
    <mergeCell ref="G81:H81"/>
    <mergeCell ref="G82:H82"/>
    <mergeCell ref="C72:C73"/>
    <mergeCell ref="D72:D73"/>
    <mergeCell ref="E72:H73"/>
    <mergeCell ref="I72:I73"/>
    <mergeCell ref="K72:M72"/>
    <mergeCell ref="C74:C92"/>
    <mergeCell ref="D74:D92"/>
    <mergeCell ref="E74:E82"/>
    <mergeCell ref="F74:H74"/>
    <mergeCell ref="F75:F79"/>
    <mergeCell ref="F65:H65"/>
    <mergeCell ref="C66:M67"/>
    <mergeCell ref="C70:M70"/>
    <mergeCell ref="C41:C65"/>
    <mergeCell ref="D41:D65"/>
    <mergeCell ref="E41:E62"/>
    <mergeCell ref="F41:H41"/>
    <mergeCell ref="G59:H59"/>
    <mergeCell ref="G60:H60"/>
    <mergeCell ref="G61:H61"/>
    <mergeCell ref="G62:H62"/>
    <mergeCell ref="F63:H63"/>
    <mergeCell ref="F64:H64"/>
    <mergeCell ref="F50:F62"/>
    <mergeCell ref="G50:H50"/>
    <mergeCell ref="G51:H51"/>
    <mergeCell ref="G52:H52"/>
    <mergeCell ref="G53:H53"/>
    <mergeCell ref="G54:H54"/>
    <mergeCell ref="G55:H55"/>
    <mergeCell ref="G56:H56"/>
    <mergeCell ref="G57:H57"/>
    <mergeCell ref="G58:H58"/>
    <mergeCell ref="F42:F49"/>
    <mergeCell ref="G42:H42"/>
    <mergeCell ref="G43:H43"/>
    <mergeCell ref="G44:H44"/>
    <mergeCell ref="G45:H45"/>
    <mergeCell ref="G46:H46"/>
    <mergeCell ref="G47:H47"/>
    <mergeCell ref="G48:H48"/>
    <mergeCell ref="G49:H49"/>
    <mergeCell ref="C33:M34"/>
    <mergeCell ref="C37:M37"/>
    <mergeCell ref="C39:C40"/>
    <mergeCell ref="D39:D40"/>
    <mergeCell ref="E39:H40"/>
    <mergeCell ref="I39:I40"/>
    <mergeCell ref="K39:M39"/>
    <mergeCell ref="E28:E29"/>
    <mergeCell ref="F28:H28"/>
    <mergeCell ref="F29:H29"/>
    <mergeCell ref="F30:H30"/>
    <mergeCell ref="F31:H31"/>
    <mergeCell ref="F32:H32"/>
    <mergeCell ref="G23:H23"/>
    <mergeCell ref="G24:H24"/>
    <mergeCell ref="E25:E27"/>
    <mergeCell ref="F25:H25"/>
    <mergeCell ref="F26:H26"/>
    <mergeCell ref="F27:H27"/>
    <mergeCell ref="F17:H17"/>
    <mergeCell ref="F18:H18"/>
    <mergeCell ref="F19:H19"/>
    <mergeCell ref="F20:H20"/>
    <mergeCell ref="F21:H21"/>
    <mergeCell ref="F22:H22"/>
    <mergeCell ref="C13:C14"/>
    <mergeCell ref="D13:D14"/>
    <mergeCell ref="E13:H14"/>
    <mergeCell ref="I13:I14"/>
    <mergeCell ref="K13:M13"/>
    <mergeCell ref="C15:C32"/>
    <mergeCell ref="D15:D32"/>
    <mergeCell ref="E15:E24"/>
    <mergeCell ref="F15:H15"/>
    <mergeCell ref="F16:H16"/>
    <mergeCell ref="K1:M1"/>
    <mergeCell ref="C3:M3"/>
    <mergeCell ref="C5:D5"/>
    <mergeCell ref="E5:H5"/>
    <mergeCell ref="C7:D7"/>
    <mergeCell ref="E7:H7"/>
    <mergeCell ref="I7:J7"/>
    <mergeCell ref="K7:M7"/>
  </mergeCells>
  <phoneticPr fontId="26"/>
  <conditionalFormatting sqref="K15:L15">
    <cfRule type="expression" dxfId="250" priority="111" stopIfTrue="1">
      <formula>COUNTIF($K$15:$L$15,"✔")=0</formula>
    </cfRule>
    <cfRule type="expression" dxfId="249" priority="120" stopIfTrue="1">
      <formula>$Q$15="×"</formula>
    </cfRule>
  </conditionalFormatting>
  <conditionalFormatting sqref="K16:L16">
    <cfRule type="expression" dxfId="248" priority="110" stopIfTrue="1">
      <formula>COUNTIF($K$16:$L$16,"✔")=0</formula>
    </cfRule>
    <cfRule type="expression" dxfId="247" priority="119" stopIfTrue="1">
      <formula>$Q$16="×"</formula>
    </cfRule>
  </conditionalFormatting>
  <conditionalFormatting sqref="E5:H5">
    <cfRule type="expression" dxfId="246" priority="118" stopIfTrue="1">
      <formula>$E$5=""</formula>
    </cfRule>
  </conditionalFormatting>
  <conditionalFormatting sqref="E7:H7">
    <cfRule type="expression" dxfId="245" priority="117" stopIfTrue="1">
      <formula>$E$7=""</formula>
    </cfRule>
  </conditionalFormatting>
  <conditionalFormatting sqref="K7:M7">
    <cfRule type="expression" dxfId="244" priority="116" stopIfTrue="1">
      <formula>$K$7=""</formula>
    </cfRule>
  </conditionalFormatting>
  <conditionalFormatting sqref="K17:L17">
    <cfRule type="expression" dxfId="243" priority="109" stopIfTrue="1">
      <formula>COUNTIF($K$17:$L$17,"✔")=0</formula>
    </cfRule>
    <cfRule type="expression" dxfId="242" priority="115" stopIfTrue="1">
      <formula>$Q$17="×"</formula>
    </cfRule>
  </conditionalFormatting>
  <conditionalFormatting sqref="K18:L18">
    <cfRule type="expression" dxfId="241" priority="108" stopIfTrue="1">
      <formula>COUNTIF($K$18:$L$18,"✔")=0</formula>
    </cfRule>
    <cfRule type="expression" dxfId="240" priority="114" stopIfTrue="1">
      <formula>$Q$18="×"</formula>
    </cfRule>
  </conditionalFormatting>
  <conditionalFormatting sqref="K19:L19">
    <cfRule type="expression" dxfId="239" priority="107" stopIfTrue="1">
      <formula>COUNTIF($K$19:$L$19,"✔")=0</formula>
    </cfRule>
    <cfRule type="expression" dxfId="238" priority="113" stopIfTrue="1">
      <formula>$Q$19="×"</formula>
    </cfRule>
  </conditionalFormatting>
  <conditionalFormatting sqref="K20:L20">
    <cfRule type="expression" dxfId="237" priority="106" stopIfTrue="1">
      <formula>COUNTIF($K$20:$L$20,"✔")=0</formula>
    </cfRule>
    <cfRule type="expression" dxfId="236" priority="112" stopIfTrue="1">
      <formula>$Q$20="×"</formula>
    </cfRule>
  </conditionalFormatting>
  <conditionalFormatting sqref="K21:L21">
    <cfRule type="expression" dxfId="235" priority="104" stopIfTrue="1">
      <formula>COUNTIF($K$21:$L$21,"✔")=0</formula>
    </cfRule>
    <cfRule type="expression" dxfId="234" priority="105" stopIfTrue="1">
      <formula>$Q$21="×"</formula>
    </cfRule>
  </conditionalFormatting>
  <conditionalFormatting sqref="K22:L22">
    <cfRule type="expression" dxfId="233" priority="102" stopIfTrue="1">
      <formula>COUNTIF($K$22:$L$22,"✔")=0</formula>
    </cfRule>
    <cfRule type="expression" dxfId="232" priority="103" stopIfTrue="1">
      <formula>$Q$22="×"</formula>
    </cfRule>
  </conditionalFormatting>
  <conditionalFormatting sqref="K25:L25">
    <cfRule type="expression" dxfId="231" priority="79" stopIfTrue="1">
      <formula>COUNTIF($K$25:$L$25,"✔")=0</formula>
    </cfRule>
    <cfRule type="expression" dxfId="230" priority="101" stopIfTrue="1">
      <formula>$Q$25="×"</formula>
    </cfRule>
  </conditionalFormatting>
  <conditionalFormatting sqref="K28:L28">
    <cfRule type="expression" dxfId="229" priority="45" stopIfTrue="1">
      <formula>COUNTIF($K$28:$L$28,"✔")=0</formula>
    </cfRule>
  </conditionalFormatting>
  <conditionalFormatting sqref="K29:L29">
    <cfRule type="expression" dxfId="228" priority="46" stopIfTrue="1">
      <formula>COUNTIF($K$29:$L$29,"✔")=0</formula>
    </cfRule>
  </conditionalFormatting>
  <conditionalFormatting sqref="K30:L30">
    <cfRule type="expression" dxfId="227" priority="44" stopIfTrue="1">
      <formula>COUNTIF($K$30:$L$30,"✔")=0</formula>
    </cfRule>
  </conditionalFormatting>
  <conditionalFormatting sqref="K32:L32">
    <cfRule type="expression" dxfId="226" priority="47" stopIfTrue="1">
      <formula>COUNTIF($K$32:$L$32,"✔")=0</formula>
    </cfRule>
    <cfRule type="expression" dxfId="225" priority="97" stopIfTrue="1">
      <formula>$Q$32="×"</formula>
    </cfRule>
  </conditionalFormatting>
  <conditionalFormatting sqref="K74:L74">
    <cfRule type="expression" dxfId="224" priority="76" stopIfTrue="1">
      <formula>COUNTIF($K$74:$L$74,"✔")=0</formula>
    </cfRule>
    <cfRule type="expression" dxfId="223" priority="96" stopIfTrue="1">
      <formula>$Q$74="×"</formula>
    </cfRule>
  </conditionalFormatting>
  <conditionalFormatting sqref="K83:L83">
    <cfRule type="expression" dxfId="222" priority="65" stopIfTrue="1">
      <formula>COUNTIF($K$83:$L$83,"✔")=0</formula>
    </cfRule>
    <cfRule type="expression" dxfId="221" priority="95" stopIfTrue="1">
      <formula>$Q$83="×"</formula>
    </cfRule>
  </conditionalFormatting>
  <conditionalFormatting sqref="K101:L101">
    <cfRule type="expression" dxfId="220" priority="52" stopIfTrue="1">
      <formula>COUNTIF($K$101:$L$101,"✔")=0</formula>
    </cfRule>
  </conditionalFormatting>
  <conditionalFormatting sqref="K121:L121">
    <cfRule type="expression" dxfId="219" priority="28" stopIfTrue="1">
      <formula>COUNTIF($K$121:$L$121,"✔")=0</formula>
    </cfRule>
    <cfRule type="expression" dxfId="218" priority="93" stopIfTrue="1">
      <formula>$Q$121="×"</formula>
    </cfRule>
  </conditionalFormatting>
  <conditionalFormatting sqref="K140:M140">
    <cfRule type="expression" dxfId="217" priority="16" stopIfTrue="1">
      <formula>COUNTIF($K$140:$M$140,"✔")=0</formula>
    </cfRule>
    <cfRule type="expression" dxfId="216" priority="92" stopIfTrue="1">
      <formula>$Q$140="×"</formula>
    </cfRule>
  </conditionalFormatting>
  <conditionalFormatting sqref="K41:L41">
    <cfRule type="expression" dxfId="215" priority="77" stopIfTrue="1">
      <formula>$Q$41="×"</formula>
    </cfRule>
  </conditionalFormatting>
  <conditionalFormatting sqref="K42:M42">
    <cfRule type="expression" dxfId="214" priority="90" stopIfTrue="1">
      <formula>($K$41="✔")*($Q$42="×")</formula>
    </cfRule>
  </conditionalFormatting>
  <conditionalFormatting sqref="K43:M43">
    <cfRule type="expression" dxfId="213" priority="89" stopIfTrue="1">
      <formula>($K$41="✔")*($Q$43="×")</formula>
    </cfRule>
  </conditionalFormatting>
  <conditionalFormatting sqref="K44:M44">
    <cfRule type="expression" dxfId="212" priority="88" stopIfTrue="1">
      <formula>($K$41="✔")*($Q$44="×")</formula>
    </cfRule>
  </conditionalFormatting>
  <conditionalFormatting sqref="K45:M45">
    <cfRule type="expression" dxfId="211" priority="87" stopIfTrue="1">
      <formula>($K$41="✔")*($Q$45="×")</formula>
    </cfRule>
  </conditionalFormatting>
  <conditionalFormatting sqref="K46:M46">
    <cfRule type="expression" dxfId="210" priority="86" stopIfTrue="1">
      <formula>($K$41="✔")*($Q$46="×")</formula>
    </cfRule>
  </conditionalFormatting>
  <conditionalFormatting sqref="K47:M47">
    <cfRule type="expression" dxfId="209" priority="85" stopIfTrue="1">
      <formula>($K$41="✔")*($Q$47="×")</formula>
    </cfRule>
  </conditionalFormatting>
  <conditionalFormatting sqref="K48:M48">
    <cfRule type="expression" dxfId="208" priority="84" stopIfTrue="1">
      <formula>($K$41="✔")*($Q$48="×")</formula>
    </cfRule>
  </conditionalFormatting>
  <conditionalFormatting sqref="K49:M49">
    <cfRule type="expression" dxfId="207" priority="83" stopIfTrue="1">
      <formula>($K$41="✔")*($Q$49="×")</formula>
    </cfRule>
  </conditionalFormatting>
  <conditionalFormatting sqref="K63:M63">
    <cfRule type="expression" dxfId="206" priority="82" stopIfTrue="1">
      <formula>($K$41="✔")*($Q$63="×")</formula>
    </cfRule>
  </conditionalFormatting>
  <conditionalFormatting sqref="K23:L23">
    <cfRule type="expression" dxfId="205" priority="81" stopIfTrue="1">
      <formula>$Q$23="×"</formula>
    </cfRule>
  </conditionalFormatting>
  <conditionalFormatting sqref="K24:L24">
    <cfRule type="expression" dxfId="204" priority="80" stopIfTrue="1">
      <formula>$Q$24="×"</formula>
    </cfRule>
  </conditionalFormatting>
  <conditionalFormatting sqref="K27:L27">
    <cfRule type="expression" dxfId="203" priority="78" stopIfTrue="1">
      <formula>$Q$27="×"</formula>
    </cfRule>
  </conditionalFormatting>
  <conditionalFormatting sqref="K42:M49 K63:M63">
    <cfRule type="expression" dxfId="202" priority="91" stopIfTrue="1">
      <formula>$L$41="✔"</formula>
    </cfRule>
  </conditionalFormatting>
  <conditionalFormatting sqref="K64:L64">
    <cfRule type="expression" dxfId="201" priority="75" stopIfTrue="1">
      <formula>$Q$64="×"</formula>
    </cfRule>
  </conditionalFormatting>
  <conditionalFormatting sqref="K65:L65">
    <cfRule type="expression" dxfId="200" priority="74" stopIfTrue="1">
      <formula>$Q$65="×"</formula>
    </cfRule>
  </conditionalFormatting>
  <conditionalFormatting sqref="K75:M82">
    <cfRule type="expression" dxfId="199" priority="73" stopIfTrue="1">
      <formula>$L$74="✔"</formula>
    </cfRule>
  </conditionalFormatting>
  <conditionalFormatting sqref="K75:M75">
    <cfRule type="expression" dxfId="198" priority="72" stopIfTrue="1">
      <formula>$Q$75="×"</formula>
    </cfRule>
  </conditionalFormatting>
  <conditionalFormatting sqref="K76:M76">
    <cfRule type="expression" dxfId="197" priority="71" stopIfTrue="1">
      <formula>$Q$76="×"</formula>
    </cfRule>
  </conditionalFormatting>
  <conditionalFormatting sqref="K77:M77">
    <cfRule type="expression" dxfId="196" priority="70" stopIfTrue="1">
      <formula>$Q$77="×"</formula>
    </cfRule>
  </conditionalFormatting>
  <conditionalFormatting sqref="K78:M78">
    <cfRule type="expression" dxfId="195" priority="69" stopIfTrue="1">
      <formula>$Q$78="×"</formula>
    </cfRule>
  </conditionalFormatting>
  <conditionalFormatting sqref="K79:M79">
    <cfRule type="expression" dxfId="194" priority="68" stopIfTrue="1">
      <formula>$Q$79="×"</formula>
    </cfRule>
  </conditionalFormatting>
  <conditionalFormatting sqref="K80:M80">
    <cfRule type="expression" dxfId="193" priority="67" stopIfTrue="1">
      <formula>$Q$80="×"</formula>
    </cfRule>
  </conditionalFormatting>
  <conditionalFormatting sqref="K81:M81">
    <cfRule type="expression" dxfId="192" priority="66" stopIfTrue="1">
      <formula>$Q$81="×"</formula>
    </cfRule>
  </conditionalFormatting>
  <conditionalFormatting sqref="K84:M87">
    <cfRule type="expression" dxfId="191" priority="64" stopIfTrue="1">
      <formula>$L$83="✔"</formula>
    </cfRule>
  </conditionalFormatting>
  <conditionalFormatting sqref="K84:M84">
    <cfRule type="expression" dxfId="190" priority="63" stopIfTrue="1">
      <formula>$Q$84="×"</formula>
    </cfRule>
  </conditionalFormatting>
  <conditionalFormatting sqref="K85:M85">
    <cfRule type="expression" dxfId="189" priority="62" stopIfTrue="1">
      <formula>$Q$85="×"</formula>
    </cfRule>
  </conditionalFormatting>
  <conditionalFormatting sqref="K86:M86">
    <cfRule type="expression" dxfId="188" priority="61" stopIfTrue="1">
      <formula>$Q$86="×"</formula>
    </cfRule>
  </conditionalFormatting>
  <conditionalFormatting sqref="K87:M87">
    <cfRule type="expression" dxfId="187" priority="60" stopIfTrue="1">
      <formula>$Q$87="×"</formula>
    </cfRule>
  </conditionalFormatting>
  <conditionalFormatting sqref="K88:L88">
    <cfRule type="expression" dxfId="186" priority="59" stopIfTrue="1">
      <formula>$Q$88="×"</formula>
    </cfRule>
  </conditionalFormatting>
  <conditionalFormatting sqref="K89:M89">
    <cfRule type="expression" dxfId="185" priority="58" stopIfTrue="1">
      <formula>$Q$89="×"</formula>
    </cfRule>
  </conditionalFormatting>
  <conditionalFormatting sqref="K90:M90">
    <cfRule type="expression" dxfId="184" priority="57" stopIfTrue="1">
      <formula>$Q$90="×"</formula>
    </cfRule>
  </conditionalFormatting>
  <conditionalFormatting sqref="K91:M91">
    <cfRule type="expression" dxfId="183" priority="56" stopIfTrue="1">
      <formula>$Q$91="×"</formula>
    </cfRule>
  </conditionalFormatting>
  <conditionalFormatting sqref="K92:M92">
    <cfRule type="expression" dxfId="182" priority="55" stopIfTrue="1">
      <formula>$Q$92="×"</formula>
    </cfRule>
  </conditionalFormatting>
  <conditionalFormatting sqref="K102:M102">
    <cfRule type="expression" dxfId="181" priority="54" stopIfTrue="1">
      <formula>$Q$102="×"</formula>
    </cfRule>
  </conditionalFormatting>
  <conditionalFormatting sqref="K103:L103">
    <cfRule type="expression" dxfId="180" priority="53" stopIfTrue="1">
      <formula>$Q$103="×"</formula>
    </cfRule>
  </conditionalFormatting>
  <conditionalFormatting sqref="L101">
    <cfRule type="expression" dxfId="179" priority="94" stopIfTrue="1">
      <formula>$Q$101="×"</formula>
    </cfRule>
  </conditionalFormatting>
  <conditionalFormatting sqref="K102:M119">
    <cfRule type="expression" dxfId="178" priority="51" stopIfTrue="1">
      <formula>$L$101="✔"</formula>
    </cfRule>
  </conditionalFormatting>
  <conditionalFormatting sqref="K104:M104">
    <cfRule type="expression" dxfId="177" priority="50" stopIfTrue="1">
      <formula>$Q$104="×"</formula>
    </cfRule>
  </conditionalFormatting>
  <conditionalFormatting sqref="K105:M105">
    <cfRule type="expression" dxfId="176" priority="49" stopIfTrue="1">
      <formula>$Q$105="×"</formula>
    </cfRule>
  </conditionalFormatting>
  <conditionalFormatting sqref="K106:M106">
    <cfRule type="expression" dxfId="175" priority="48" stopIfTrue="1">
      <formula>$Q$106="×"</formula>
    </cfRule>
  </conditionalFormatting>
  <conditionalFormatting sqref="L29">
    <cfRule type="expression" dxfId="174" priority="99" stopIfTrue="1">
      <formula>$Q$29="×"</formula>
    </cfRule>
  </conditionalFormatting>
  <conditionalFormatting sqref="L28">
    <cfRule type="expression" dxfId="173" priority="100" stopIfTrue="1">
      <formula>$Q$28="×"</formula>
    </cfRule>
  </conditionalFormatting>
  <conditionalFormatting sqref="L30">
    <cfRule type="expression" dxfId="172" priority="98" stopIfTrue="1">
      <formula>$Q$30="×"</formula>
    </cfRule>
  </conditionalFormatting>
  <conditionalFormatting sqref="K107:L107">
    <cfRule type="expression" dxfId="171" priority="43" stopIfTrue="1">
      <formula>$Q$107="×"</formula>
    </cfRule>
  </conditionalFormatting>
  <conditionalFormatting sqref="K104:M106">
    <cfRule type="expression" dxfId="170" priority="42" stopIfTrue="1">
      <formula>$L$103="✔"</formula>
    </cfRule>
  </conditionalFormatting>
  <conditionalFormatting sqref="K108:M108">
    <cfRule type="expression" dxfId="169" priority="40" stopIfTrue="1">
      <formula>$Q$108="×"</formula>
    </cfRule>
  </conditionalFormatting>
  <conditionalFormatting sqref="K109:M109">
    <cfRule type="expression" dxfId="168" priority="39" stopIfTrue="1">
      <formula>$Q$109="×"</formula>
    </cfRule>
  </conditionalFormatting>
  <conditionalFormatting sqref="K110:M110">
    <cfRule type="expression" dxfId="167" priority="38" stopIfTrue="1">
      <formula>$Q$110="×"</formula>
    </cfRule>
  </conditionalFormatting>
  <conditionalFormatting sqref="K111:M111">
    <cfRule type="expression" dxfId="166" priority="37" stopIfTrue="1">
      <formula>$Q$111="×"</formula>
    </cfRule>
  </conditionalFormatting>
  <conditionalFormatting sqref="K112:M112">
    <cfRule type="expression" dxfId="165" priority="36" stopIfTrue="1">
      <formula>$Q$112="×"</formula>
    </cfRule>
  </conditionalFormatting>
  <conditionalFormatting sqref="K113:M113">
    <cfRule type="expression" dxfId="164" priority="35" stopIfTrue="1">
      <formula>$Q$113="×"</formula>
    </cfRule>
  </conditionalFormatting>
  <conditionalFormatting sqref="K114:M114">
    <cfRule type="expression" dxfId="163" priority="34" stopIfTrue="1">
      <formula>$Q$114="×"</formula>
    </cfRule>
  </conditionalFormatting>
  <conditionalFormatting sqref="K108:M114">
    <cfRule type="expression" dxfId="162" priority="2" stopIfTrue="1">
      <formula>$L$107="✔"</formula>
    </cfRule>
    <cfRule type="expression" dxfId="161" priority="41" stopIfTrue="1">
      <formula>$L$107="✔"</formula>
    </cfRule>
  </conditionalFormatting>
  <conditionalFormatting sqref="K115:L115">
    <cfRule type="expression" dxfId="160" priority="33" stopIfTrue="1">
      <formula>$Q$115="×"</formula>
    </cfRule>
  </conditionalFormatting>
  <conditionalFormatting sqref="K116:L116">
    <cfRule type="expression" dxfId="159" priority="32" stopIfTrue="1">
      <formula>$Q$116="×"</formula>
    </cfRule>
  </conditionalFormatting>
  <conditionalFormatting sqref="K117:L117">
    <cfRule type="expression" dxfId="158" priority="31" stopIfTrue="1">
      <formula>$Q$117="×"</formula>
    </cfRule>
  </conditionalFormatting>
  <conditionalFormatting sqref="K118:L118">
    <cfRule type="expression" dxfId="157" priority="30" stopIfTrue="1">
      <formula>$Q$118="×"</formula>
    </cfRule>
  </conditionalFormatting>
  <conditionalFormatting sqref="K119:L119">
    <cfRule type="expression" dxfId="156" priority="29" stopIfTrue="1">
      <formula>$Q$119="×"</formula>
    </cfRule>
  </conditionalFormatting>
  <conditionalFormatting sqref="K130:L130">
    <cfRule type="expression" dxfId="155" priority="27" stopIfTrue="1">
      <formula>$Q$130="×"</formula>
    </cfRule>
  </conditionalFormatting>
  <conditionalFormatting sqref="K131:L131">
    <cfRule type="expression" dxfId="154" priority="26" stopIfTrue="1">
      <formula>$Q$131="×"</formula>
    </cfRule>
  </conditionalFormatting>
  <conditionalFormatting sqref="K132:L132">
    <cfRule type="expression" dxfId="153" priority="25" stopIfTrue="1">
      <formula>$Q$132="×"</formula>
    </cfRule>
  </conditionalFormatting>
  <conditionalFormatting sqref="K133:M135">
    <cfRule type="expression" dxfId="152" priority="24" stopIfTrue="1">
      <formula>$L$132="✔"</formula>
    </cfRule>
  </conditionalFormatting>
  <conditionalFormatting sqref="K133:M133">
    <cfRule type="expression" dxfId="151" priority="23" stopIfTrue="1">
      <formula>$Q$133="×"</formula>
    </cfRule>
  </conditionalFormatting>
  <conditionalFormatting sqref="K134:M134">
    <cfRule type="expression" dxfId="150" priority="22" stopIfTrue="1">
      <formula>$Q$134="×"</formula>
    </cfRule>
  </conditionalFormatting>
  <conditionalFormatting sqref="K135:M135">
    <cfRule type="expression" dxfId="149" priority="21" stopIfTrue="1">
      <formula>$Q$135="×"</formula>
    </cfRule>
  </conditionalFormatting>
  <conditionalFormatting sqref="K136:L136">
    <cfRule type="expression" dxfId="148" priority="20" stopIfTrue="1">
      <formula>$Q$136="×"</formula>
    </cfRule>
  </conditionalFormatting>
  <conditionalFormatting sqref="K137:L137">
    <cfRule type="expression" dxfId="147" priority="19" stopIfTrue="1">
      <formula>$Q$137="×"</formula>
    </cfRule>
  </conditionalFormatting>
  <conditionalFormatting sqref="K138:L138">
    <cfRule type="expression" dxfId="146" priority="18" stopIfTrue="1">
      <formula>$Q$138="×"</formula>
    </cfRule>
  </conditionalFormatting>
  <conditionalFormatting sqref="K139:L139">
    <cfRule type="expression" dxfId="145" priority="17" stopIfTrue="1">
      <formula>$Q$139="×"</formula>
    </cfRule>
  </conditionalFormatting>
  <conditionalFormatting sqref="K141:M141">
    <cfRule type="expression" dxfId="144" priority="15" stopIfTrue="1">
      <formula>$Q$141="×"</formula>
    </cfRule>
  </conditionalFormatting>
  <conditionalFormatting sqref="K142:M142">
    <cfRule type="expression" dxfId="143" priority="14" stopIfTrue="1">
      <formula>$Q$142="×"</formula>
    </cfRule>
  </conditionalFormatting>
  <conditionalFormatting sqref="K143:L143">
    <cfRule type="expression" dxfId="142" priority="13" stopIfTrue="1">
      <formula>$Q$143="×"</formula>
    </cfRule>
  </conditionalFormatting>
  <conditionalFormatting sqref="K144:L144">
    <cfRule type="expression" dxfId="141" priority="12" stopIfTrue="1">
      <formula>$Q$144="×"</formula>
    </cfRule>
  </conditionalFormatting>
  <conditionalFormatting sqref="K145:L145">
    <cfRule type="expression" dxfId="140" priority="11" stopIfTrue="1">
      <formula>$Q$145="×"</formula>
    </cfRule>
  </conditionalFormatting>
  <conditionalFormatting sqref="K146:L146">
    <cfRule type="expression" dxfId="139" priority="10" stopIfTrue="1">
      <formula>$Q$146="×"</formula>
    </cfRule>
  </conditionalFormatting>
  <conditionalFormatting sqref="K147:L147">
    <cfRule type="expression" dxfId="138" priority="9" stopIfTrue="1">
      <formula>$Q$147="×"</formula>
    </cfRule>
  </conditionalFormatting>
  <conditionalFormatting sqref="K148:L148">
    <cfRule type="expression" dxfId="137" priority="8" stopIfTrue="1">
      <formula>$Q$148="×"</formula>
    </cfRule>
  </conditionalFormatting>
  <conditionalFormatting sqref="K149:L149">
    <cfRule type="expression" dxfId="136" priority="7" stopIfTrue="1">
      <formula>$Q$149="×"</formula>
    </cfRule>
  </conditionalFormatting>
  <conditionalFormatting sqref="K150:L150">
    <cfRule type="expression" dxfId="135" priority="6" stopIfTrue="1">
      <formula>$Q$150="×"</formula>
    </cfRule>
  </conditionalFormatting>
  <conditionalFormatting sqref="K151:L151">
    <cfRule type="expression" dxfId="134" priority="5" stopIfTrue="1">
      <formula>$Q$151="×"</formula>
    </cfRule>
  </conditionalFormatting>
  <conditionalFormatting sqref="K152:L152">
    <cfRule type="expression" dxfId="133" priority="4" stopIfTrue="1">
      <formula>$Q$152="×"</formula>
    </cfRule>
  </conditionalFormatting>
  <conditionalFormatting sqref="K31:L31">
    <cfRule type="expression" dxfId="132" priority="3" stopIfTrue="1">
      <formula>COUNTIF($K$31:$L$31,"✔")=0</formula>
    </cfRule>
  </conditionalFormatting>
  <conditionalFormatting sqref="K89:M92">
    <cfRule type="expression" dxfId="131" priority="1" stopIfTrue="1">
      <formula>$L$88="✔"</formula>
    </cfRule>
  </conditionalFormatting>
  <dataValidations count="1">
    <dataValidation type="list" allowBlank="1" showInputMessage="1" showErrorMessage="1" sqref="K41:M65 K130:M152 K101:M121 K74:M92 K15:M32">
      <formula1>$O$15:$O$16</formula1>
    </dataValidation>
  </dataValidations>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161"/>
  <sheetViews>
    <sheetView view="pageBreakPreview" zoomScale="55" zoomScaleNormal="55" zoomScaleSheetLayoutView="55" workbookViewId="0">
      <selection activeCell="K2" sqref="K2"/>
    </sheetView>
  </sheetViews>
  <sheetFormatPr defaultRowHeight="14.25" x14ac:dyDescent="0.15"/>
  <cols>
    <col min="1" max="1" width="9" style="98" customWidth="1"/>
    <col min="2" max="2" width="2" style="98" customWidth="1"/>
    <col min="3" max="3" width="9" style="98"/>
    <col min="4" max="4" width="16.5" style="98" customWidth="1"/>
    <col min="5" max="5" width="5" style="98" customWidth="1"/>
    <col min="6" max="6" width="3.375" style="98" customWidth="1"/>
    <col min="7" max="7" width="3.25" style="98" customWidth="1"/>
    <col min="8" max="8" width="59.5" style="98" customWidth="1"/>
    <col min="9" max="9" width="11.5" style="147" customWidth="1"/>
    <col min="10" max="10" width="16" style="98" customWidth="1"/>
    <col min="11" max="12" width="8" style="98" customWidth="1"/>
    <col min="13" max="13" width="8" style="99" customWidth="1"/>
    <col min="14" max="14" width="1.875" style="107" customWidth="1"/>
    <col min="15" max="15" width="9" style="98" hidden="1" customWidth="1"/>
    <col min="16" max="16" width="9" style="98"/>
    <col min="17" max="17" width="12.125" style="135" hidden="1" customWidth="1"/>
    <col min="18" max="19" width="9" style="98" hidden="1" customWidth="1"/>
    <col min="20" max="23" width="9" style="98"/>
    <col min="24" max="24" width="6.625" style="98" customWidth="1"/>
    <col min="25" max="16384" width="9" style="98"/>
  </cols>
  <sheetData>
    <row r="1" spans="2:17" ht="21" x14ac:dyDescent="0.15">
      <c r="B1" s="359" t="s">
        <v>350</v>
      </c>
      <c r="C1" s="360"/>
      <c r="D1" s="360"/>
      <c r="E1" s="360"/>
      <c r="F1" s="360"/>
      <c r="G1" s="360"/>
      <c r="H1" s="360"/>
      <c r="I1" s="361"/>
      <c r="J1" s="360"/>
      <c r="K1" s="594" t="s">
        <v>355</v>
      </c>
      <c r="L1" s="594"/>
      <c r="M1" s="594"/>
      <c r="N1" s="222"/>
      <c r="O1" s="1"/>
    </row>
    <row r="2" spans="2:17" ht="7.5" customHeight="1" x14ac:dyDescent="0.15">
      <c r="B2" s="362"/>
      <c r="C2" s="363"/>
      <c r="D2" s="363"/>
      <c r="E2" s="363"/>
      <c r="F2" s="363"/>
      <c r="G2" s="363"/>
      <c r="H2" s="363"/>
      <c r="I2" s="364"/>
      <c r="J2" s="363"/>
      <c r="K2" s="365"/>
      <c r="L2" s="365"/>
      <c r="M2" s="365"/>
      <c r="N2" s="227"/>
      <c r="O2" s="1"/>
    </row>
    <row r="3" spans="2:17" ht="24" x14ac:dyDescent="0.15">
      <c r="B3" s="362"/>
      <c r="C3" s="595" t="s">
        <v>216</v>
      </c>
      <c r="D3" s="595"/>
      <c r="E3" s="595"/>
      <c r="F3" s="595"/>
      <c r="G3" s="595"/>
      <c r="H3" s="595"/>
      <c r="I3" s="595"/>
      <c r="J3" s="595"/>
      <c r="K3" s="595"/>
      <c r="L3" s="595"/>
      <c r="M3" s="595"/>
      <c r="N3" s="227"/>
      <c r="O3" s="1"/>
    </row>
    <row r="4" spans="2:17" ht="9.9499999999999993" customHeight="1" thickBot="1" x14ac:dyDescent="0.2">
      <c r="B4" s="362"/>
      <c r="C4" s="366"/>
      <c r="D4" s="366"/>
      <c r="E4" s="366"/>
      <c r="F4" s="366"/>
      <c r="G4" s="366"/>
      <c r="H4" s="366"/>
      <c r="I4" s="366"/>
      <c r="J4" s="366"/>
      <c r="K4" s="367"/>
      <c r="L4" s="367"/>
      <c r="M4" s="367"/>
      <c r="N4" s="230"/>
      <c r="O4" s="1"/>
    </row>
    <row r="5" spans="2:17" ht="27" customHeight="1" thickTop="1" thickBot="1" x14ac:dyDescent="0.2">
      <c r="B5" s="362"/>
      <c r="C5" s="430" t="s">
        <v>217</v>
      </c>
      <c r="D5" s="431"/>
      <c r="E5" s="436" t="s">
        <v>351</v>
      </c>
      <c r="F5" s="437"/>
      <c r="G5" s="437"/>
      <c r="H5" s="438"/>
      <c r="I5" s="368"/>
      <c r="J5" s="363"/>
      <c r="K5" s="367"/>
      <c r="L5" s="367"/>
      <c r="M5" s="367"/>
      <c r="N5" s="230"/>
      <c r="O5" s="1"/>
    </row>
    <row r="6" spans="2:17" ht="9.9499999999999993" customHeight="1" thickTop="1" thickBot="1" x14ac:dyDescent="0.2">
      <c r="B6" s="362"/>
      <c r="C6" s="188"/>
      <c r="D6" s="188"/>
      <c r="E6" s="369"/>
      <c r="F6" s="369"/>
      <c r="G6" s="369"/>
      <c r="H6" s="369"/>
      <c r="I6" s="368"/>
      <c r="J6" s="368"/>
      <c r="K6" s="367"/>
      <c r="L6" s="367"/>
      <c r="M6" s="367"/>
      <c r="N6" s="230"/>
      <c r="O6" s="1"/>
    </row>
    <row r="7" spans="2:17" ht="27" customHeight="1" thickTop="1" thickBot="1" x14ac:dyDescent="0.2">
      <c r="B7" s="362"/>
      <c r="C7" s="430" t="s">
        <v>219</v>
      </c>
      <c r="D7" s="431"/>
      <c r="E7" s="436" t="s">
        <v>352</v>
      </c>
      <c r="F7" s="437"/>
      <c r="G7" s="437"/>
      <c r="H7" s="438"/>
      <c r="I7" s="423" t="s">
        <v>221</v>
      </c>
      <c r="J7" s="424"/>
      <c r="K7" s="443">
        <v>160000</v>
      </c>
      <c r="L7" s="444"/>
      <c r="M7" s="445"/>
      <c r="N7" s="230"/>
      <c r="O7" s="1"/>
    </row>
    <row r="8" spans="2:17" s="113" customFormat="1" ht="6" customHeight="1" thickTop="1" x14ac:dyDescent="0.15">
      <c r="B8" s="223"/>
      <c r="C8" s="109"/>
      <c r="D8" s="109"/>
      <c r="E8" s="110"/>
      <c r="F8" s="110"/>
      <c r="G8" s="110"/>
      <c r="H8" s="110"/>
      <c r="I8" s="111"/>
      <c r="J8" s="112"/>
      <c r="K8" s="112"/>
      <c r="L8" s="229"/>
      <c r="M8" s="229"/>
      <c r="N8" s="230"/>
      <c r="O8" s="108"/>
      <c r="Q8" s="136"/>
    </row>
    <row r="9" spans="2:17" s="113" customFormat="1" ht="6" customHeight="1" x14ac:dyDescent="0.15">
      <c r="B9" s="223"/>
      <c r="C9" s="109"/>
      <c r="D9" s="109"/>
      <c r="E9" s="110"/>
      <c r="F9" s="110"/>
      <c r="G9" s="110"/>
      <c r="H9" s="110"/>
      <c r="I9" s="111"/>
      <c r="J9" s="112"/>
      <c r="K9" s="112"/>
      <c r="L9" s="229"/>
      <c r="M9" s="229"/>
      <c r="N9" s="230"/>
      <c r="O9" s="108"/>
      <c r="Q9" s="136"/>
    </row>
    <row r="10" spans="2:17" s="113" customFormat="1" ht="17.25" x14ac:dyDescent="0.15">
      <c r="B10" s="223"/>
      <c r="C10" s="114" t="s">
        <v>222</v>
      </c>
      <c r="D10" s="224"/>
      <c r="E10" s="224"/>
      <c r="F10" s="115"/>
      <c r="G10" s="115"/>
      <c r="H10" s="115"/>
      <c r="I10" s="115"/>
      <c r="J10" s="115"/>
      <c r="K10" s="112"/>
      <c r="L10" s="229"/>
      <c r="M10" s="229"/>
      <c r="N10" s="230"/>
      <c r="O10" s="108"/>
      <c r="Q10" s="136"/>
    </row>
    <row r="11" spans="2:17" s="113" customFormat="1" ht="4.5" customHeight="1" x14ac:dyDescent="0.15">
      <c r="B11" s="223"/>
      <c r="C11" s="109"/>
      <c r="D11" s="109"/>
      <c r="E11" s="110"/>
      <c r="F11" s="110"/>
      <c r="G11" s="110"/>
      <c r="H11" s="110"/>
      <c r="I11" s="111"/>
      <c r="J11" s="112"/>
      <c r="K11" s="112"/>
      <c r="L11" s="229"/>
      <c r="M11" s="229"/>
      <c r="N11" s="230"/>
      <c r="O11" s="108"/>
      <c r="Q11" s="136"/>
    </row>
    <row r="12" spans="2:17" s="113" customFormat="1" ht="4.5" customHeight="1" thickBot="1" x14ac:dyDescent="0.2">
      <c r="B12" s="223"/>
      <c r="C12" s="233"/>
      <c r="D12" s="233"/>
      <c r="E12" s="233"/>
      <c r="F12" s="234"/>
      <c r="G12" s="235"/>
      <c r="H12" s="236"/>
      <c r="I12" s="237"/>
      <c r="J12" s="121"/>
      <c r="K12" s="122"/>
      <c r="L12" s="122"/>
      <c r="M12" s="238"/>
      <c r="N12" s="239"/>
      <c r="O12" s="108"/>
      <c r="Q12" s="136"/>
    </row>
    <row r="13" spans="2:17" ht="14.25" customHeight="1" x14ac:dyDescent="0.15">
      <c r="B13" s="362"/>
      <c r="C13" s="434" t="s">
        <v>223</v>
      </c>
      <c r="D13" s="409" t="s">
        <v>224</v>
      </c>
      <c r="E13" s="411" t="s">
        <v>225</v>
      </c>
      <c r="F13" s="412"/>
      <c r="G13" s="412"/>
      <c r="H13" s="413"/>
      <c r="I13" s="425" t="s">
        <v>226</v>
      </c>
      <c r="J13" s="165" t="s">
        <v>132</v>
      </c>
      <c r="K13" s="427" t="s">
        <v>227</v>
      </c>
      <c r="L13" s="428"/>
      <c r="M13" s="429"/>
      <c r="N13" s="241"/>
      <c r="O13" s="16"/>
    </row>
    <row r="14" spans="2:17" ht="14.25" customHeight="1" thickBot="1" x14ac:dyDescent="0.2">
      <c r="B14" s="362"/>
      <c r="C14" s="435"/>
      <c r="D14" s="410"/>
      <c r="E14" s="414"/>
      <c r="F14" s="415"/>
      <c r="G14" s="415"/>
      <c r="H14" s="416"/>
      <c r="I14" s="426"/>
      <c r="J14" s="166" t="s">
        <v>353</v>
      </c>
      <c r="K14" s="162" t="s">
        <v>229</v>
      </c>
      <c r="L14" s="163" t="s">
        <v>230</v>
      </c>
      <c r="M14" s="164" t="s">
        <v>231</v>
      </c>
      <c r="N14" s="241"/>
      <c r="O14" s="16"/>
    </row>
    <row r="15" spans="2:17" ht="56.25" customHeight="1" x14ac:dyDescent="0.15">
      <c r="B15" s="362"/>
      <c r="C15" s="432" t="s">
        <v>232</v>
      </c>
      <c r="D15" s="417" t="s">
        <v>233</v>
      </c>
      <c r="E15" s="420" t="s">
        <v>234</v>
      </c>
      <c r="F15" s="422" t="s">
        <v>235</v>
      </c>
      <c r="G15" s="422"/>
      <c r="H15" s="422"/>
      <c r="I15" s="142" t="s">
        <v>236</v>
      </c>
      <c r="J15" s="19" t="s">
        <v>30</v>
      </c>
      <c r="K15" s="20" t="s">
        <v>238</v>
      </c>
      <c r="L15" s="21"/>
      <c r="M15" s="22"/>
      <c r="N15" s="252"/>
      <c r="O15" s="23" t="s">
        <v>239</v>
      </c>
      <c r="Q15" s="135" t="str">
        <f>IF(K15="✔","○","×")</f>
        <v>○</v>
      </c>
    </row>
    <row r="16" spans="2:17" ht="56.25" customHeight="1" x14ac:dyDescent="0.15">
      <c r="B16" s="362"/>
      <c r="C16" s="432"/>
      <c r="D16" s="417"/>
      <c r="E16" s="421"/>
      <c r="F16" s="419" t="s">
        <v>240</v>
      </c>
      <c r="G16" s="419"/>
      <c r="H16" s="419"/>
      <c r="I16" s="143" t="s">
        <v>236</v>
      </c>
      <c r="J16" s="26" t="s">
        <v>30</v>
      </c>
      <c r="K16" s="27"/>
      <c r="L16" s="370" t="s">
        <v>238</v>
      </c>
      <c r="M16" s="29"/>
      <c r="N16" s="252"/>
      <c r="O16" s="1"/>
      <c r="Q16" s="135" t="str">
        <f t="shared" ref="Q16:Q22" si="0">IF(K16="✔","○","×")</f>
        <v>×</v>
      </c>
    </row>
    <row r="17" spans="2:17" ht="56.25" customHeight="1" x14ac:dyDescent="0.15">
      <c r="B17" s="362"/>
      <c r="C17" s="432"/>
      <c r="D17" s="417"/>
      <c r="E17" s="421"/>
      <c r="F17" s="419" t="s">
        <v>241</v>
      </c>
      <c r="G17" s="419"/>
      <c r="H17" s="419"/>
      <c r="I17" s="143" t="s">
        <v>236</v>
      </c>
      <c r="J17" s="26" t="s">
        <v>30</v>
      </c>
      <c r="K17" s="27" t="s">
        <v>238</v>
      </c>
      <c r="L17" s="28"/>
      <c r="M17" s="29"/>
      <c r="N17" s="252"/>
      <c r="O17" s="1"/>
      <c r="Q17" s="135" t="str">
        <f t="shared" si="0"/>
        <v>○</v>
      </c>
    </row>
    <row r="18" spans="2:17" ht="56.25" customHeight="1" x14ac:dyDescent="0.15">
      <c r="B18" s="362"/>
      <c r="C18" s="432"/>
      <c r="D18" s="417"/>
      <c r="E18" s="421"/>
      <c r="F18" s="419" t="s">
        <v>25</v>
      </c>
      <c r="G18" s="419"/>
      <c r="H18" s="419"/>
      <c r="I18" s="143" t="s">
        <v>236</v>
      </c>
      <c r="J18" s="26" t="s">
        <v>30</v>
      </c>
      <c r="K18" s="27" t="s">
        <v>238</v>
      </c>
      <c r="L18" s="28"/>
      <c r="M18" s="29"/>
      <c r="N18" s="252"/>
      <c r="O18" s="1"/>
      <c r="Q18" s="135" t="str">
        <f t="shared" si="0"/>
        <v>○</v>
      </c>
    </row>
    <row r="19" spans="2:17" ht="56.25" customHeight="1" x14ac:dyDescent="0.15">
      <c r="B19" s="362"/>
      <c r="C19" s="432"/>
      <c r="D19" s="417"/>
      <c r="E19" s="421"/>
      <c r="F19" s="419" t="s">
        <v>26</v>
      </c>
      <c r="G19" s="419"/>
      <c r="H19" s="419"/>
      <c r="I19" s="143" t="s">
        <v>236</v>
      </c>
      <c r="J19" s="26" t="s">
        <v>30</v>
      </c>
      <c r="K19" s="27" t="s">
        <v>238</v>
      </c>
      <c r="L19" s="28"/>
      <c r="M19" s="29"/>
      <c r="N19" s="252"/>
      <c r="O19" s="1"/>
      <c r="Q19" s="135" t="str">
        <f t="shared" si="0"/>
        <v>○</v>
      </c>
    </row>
    <row r="20" spans="2:17" ht="56.25" customHeight="1" x14ac:dyDescent="0.15">
      <c r="B20" s="362"/>
      <c r="C20" s="432"/>
      <c r="D20" s="417"/>
      <c r="E20" s="421"/>
      <c r="F20" s="419" t="s">
        <v>27</v>
      </c>
      <c r="G20" s="419"/>
      <c r="H20" s="419"/>
      <c r="I20" s="143" t="s">
        <v>236</v>
      </c>
      <c r="J20" s="26" t="s">
        <v>30</v>
      </c>
      <c r="K20" s="27" t="s">
        <v>238</v>
      </c>
      <c r="L20" s="28"/>
      <c r="M20" s="29"/>
      <c r="N20" s="252"/>
      <c r="O20" s="1"/>
      <c r="Q20" s="135" t="str">
        <f t="shared" si="0"/>
        <v>○</v>
      </c>
    </row>
    <row r="21" spans="2:17" ht="56.25" customHeight="1" x14ac:dyDescent="0.15">
      <c r="B21" s="362"/>
      <c r="C21" s="432"/>
      <c r="D21" s="417"/>
      <c r="E21" s="421"/>
      <c r="F21" s="419" t="s">
        <v>242</v>
      </c>
      <c r="G21" s="419"/>
      <c r="H21" s="419"/>
      <c r="I21" s="143" t="s">
        <v>236</v>
      </c>
      <c r="J21" s="26" t="s">
        <v>30</v>
      </c>
      <c r="K21" s="27" t="s">
        <v>238</v>
      </c>
      <c r="L21" s="28"/>
      <c r="M21" s="29"/>
      <c r="N21" s="252"/>
      <c r="O21" s="1"/>
      <c r="Q21" s="135" t="str">
        <f t="shared" si="0"/>
        <v>○</v>
      </c>
    </row>
    <row r="22" spans="2:17" ht="56.25" customHeight="1" x14ac:dyDescent="0.15">
      <c r="B22" s="362"/>
      <c r="C22" s="432"/>
      <c r="D22" s="417"/>
      <c r="E22" s="421"/>
      <c r="F22" s="449" t="s">
        <v>243</v>
      </c>
      <c r="G22" s="419"/>
      <c r="H22" s="419"/>
      <c r="I22" s="143" t="s">
        <v>236</v>
      </c>
      <c r="J22" s="26" t="s">
        <v>30</v>
      </c>
      <c r="K22" s="27" t="s">
        <v>238</v>
      </c>
      <c r="L22" s="28"/>
      <c r="M22" s="29"/>
      <c r="N22" s="252"/>
      <c r="O22" s="1"/>
      <c r="Q22" s="135" t="str">
        <f t="shared" si="0"/>
        <v>○</v>
      </c>
    </row>
    <row r="23" spans="2:17" ht="52.5" customHeight="1" x14ac:dyDescent="0.15">
      <c r="B23" s="362"/>
      <c r="C23" s="432"/>
      <c r="D23" s="417"/>
      <c r="E23" s="421"/>
      <c r="F23" s="30"/>
      <c r="G23" s="419" t="s">
        <v>244</v>
      </c>
      <c r="H23" s="419"/>
      <c r="I23" s="143"/>
      <c r="J23" s="26" t="s">
        <v>30</v>
      </c>
      <c r="K23" s="27"/>
      <c r="L23" s="28"/>
      <c r="M23" s="29"/>
      <c r="N23" s="252"/>
      <c r="O23" s="1"/>
      <c r="Q23" s="135" t="str">
        <f>IF(COUNTIF(K23:L23,"✔")=1,"○","×")</f>
        <v>×</v>
      </c>
    </row>
    <row r="24" spans="2:17" ht="52.5" customHeight="1" x14ac:dyDescent="0.15">
      <c r="B24" s="362"/>
      <c r="C24" s="432"/>
      <c r="D24" s="417"/>
      <c r="E24" s="421"/>
      <c r="F24" s="31"/>
      <c r="G24" s="419" t="s">
        <v>245</v>
      </c>
      <c r="H24" s="419"/>
      <c r="I24" s="143"/>
      <c r="J24" s="26" t="s">
        <v>30</v>
      </c>
      <c r="K24" s="27"/>
      <c r="L24" s="28" t="s">
        <v>238</v>
      </c>
      <c r="M24" s="29"/>
      <c r="N24" s="252"/>
      <c r="O24" s="1"/>
      <c r="Q24" s="135" t="str">
        <f>IF(COUNTIF(K24:L24,"✔")=1,"○","×")</f>
        <v>○</v>
      </c>
    </row>
    <row r="25" spans="2:17" ht="56.25" customHeight="1" x14ac:dyDescent="0.15">
      <c r="B25" s="362"/>
      <c r="C25" s="432"/>
      <c r="D25" s="417"/>
      <c r="E25" s="421" t="s">
        <v>246</v>
      </c>
      <c r="F25" s="419" t="s">
        <v>247</v>
      </c>
      <c r="G25" s="419"/>
      <c r="H25" s="419"/>
      <c r="I25" s="143" t="s">
        <v>236</v>
      </c>
      <c r="J25" s="26" t="s">
        <v>30</v>
      </c>
      <c r="K25" s="27" t="s">
        <v>238</v>
      </c>
      <c r="L25" s="28"/>
      <c r="M25" s="29"/>
      <c r="N25" s="252"/>
      <c r="O25" s="1"/>
      <c r="Q25" s="135" t="str">
        <f>IF(K25="✔","○","×")</f>
        <v>○</v>
      </c>
    </row>
    <row r="26" spans="2:17" ht="56.25" customHeight="1" x14ac:dyDescent="0.15">
      <c r="B26" s="362"/>
      <c r="C26" s="432"/>
      <c r="D26" s="417"/>
      <c r="E26" s="421"/>
      <c r="F26" s="419" t="s">
        <v>248</v>
      </c>
      <c r="G26" s="419"/>
      <c r="H26" s="419"/>
      <c r="I26" s="143"/>
      <c r="J26" s="26"/>
      <c r="K26" s="155"/>
      <c r="L26" s="156"/>
      <c r="M26" s="29"/>
      <c r="N26" s="252"/>
      <c r="O26" s="1"/>
    </row>
    <row r="27" spans="2:17" ht="56.25" customHeight="1" x14ac:dyDescent="0.15">
      <c r="B27" s="362"/>
      <c r="C27" s="432"/>
      <c r="D27" s="417"/>
      <c r="E27" s="421"/>
      <c r="F27" s="419" t="s">
        <v>249</v>
      </c>
      <c r="G27" s="419"/>
      <c r="H27" s="419"/>
      <c r="I27" s="143"/>
      <c r="J27" s="26" t="s">
        <v>30</v>
      </c>
      <c r="K27" s="27" t="s">
        <v>238</v>
      </c>
      <c r="L27" s="28"/>
      <c r="M27" s="29"/>
      <c r="N27" s="252"/>
      <c r="O27" s="1"/>
      <c r="Q27" s="135" t="str">
        <f>IF(COUNTIF(K27:L27,"✔")=1,"○","×")</f>
        <v>○</v>
      </c>
    </row>
    <row r="28" spans="2:17" ht="56.25" customHeight="1" x14ac:dyDescent="0.15">
      <c r="B28" s="362"/>
      <c r="C28" s="432"/>
      <c r="D28" s="417"/>
      <c r="E28" s="421" t="s">
        <v>250</v>
      </c>
      <c r="F28" s="419" t="s">
        <v>251</v>
      </c>
      <c r="G28" s="419"/>
      <c r="H28" s="419"/>
      <c r="I28" s="143" t="s">
        <v>236</v>
      </c>
      <c r="J28" s="26" t="s">
        <v>30</v>
      </c>
      <c r="K28" s="27" t="s">
        <v>238</v>
      </c>
      <c r="L28" s="28"/>
      <c r="M28" s="29"/>
      <c r="N28" s="252"/>
      <c r="O28" s="1"/>
      <c r="Q28" s="135" t="str">
        <f>IF(K28="✔","○","×")</f>
        <v>○</v>
      </c>
    </row>
    <row r="29" spans="2:17" ht="80.25" customHeight="1" x14ac:dyDescent="0.15">
      <c r="B29" s="362"/>
      <c r="C29" s="432"/>
      <c r="D29" s="417"/>
      <c r="E29" s="421"/>
      <c r="F29" s="419" t="s">
        <v>252</v>
      </c>
      <c r="G29" s="419"/>
      <c r="H29" s="419"/>
      <c r="I29" s="143" t="s">
        <v>236</v>
      </c>
      <c r="J29" s="26" t="s">
        <v>30</v>
      </c>
      <c r="K29" s="27" t="s">
        <v>238</v>
      </c>
      <c r="L29" s="28"/>
      <c r="M29" s="29"/>
      <c r="N29" s="252"/>
      <c r="O29" s="1"/>
      <c r="Q29" s="135" t="str">
        <f>IF(K29="✔","○","×")</f>
        <v>○</v>
      </c>
    </row>
    <row r="30" spans="2:17" ht="56.25" customHeight="1" x14ac:dyDescent="0.15">
      <c r="B30" s="362"/>
      <c r="C30" s="432"/>
      <c r="D30" s="417"/>
      <c r="E30" s="187" t="s">
        <v>253</v>
      </c>
      <c r="F30" s="419" t="s">
        <v>254</v>
      </c>
      <c r="G30" s="419"/>
      <c r="H30" s="419"/>
      <c r="I30" s="143" t="s">
        <v>236</v>
      </c>
      <c r="J30" s="26" t="s">
        <v>30</v>
      </c>
      <c r="K30" s="27" t="s">
        <v>238</v>
      </c>
      <c r="L30" s="28"/>
      <c r="M30" s="29"/>
      <c r="N30" s="252"/>
      <c r="O30" s="1"/>
      <c r="Q30" s="135" t="str">
        <f>IF(K30="✔","○","×")</f>
        <v>○</v>
      </c>
    </row>
    <row r="31" spans="2:17" ht="56.25" customHeight="1" x14ac:dyDescent="0.15">
      <c r="B31" s="362"/>
      <c r="C31" s="432"/>
      <c r="D31" s="417"/>
      <c r="E31" s="187" t="s">
        <v>255</v>
      </c>
      <c r="F31" s="419" t="s">
        <v>256</v>
      </c>
      <c r="G31" s="419"/>
      <c r="H31" s="419"/>
      <c r="I31" s="143"/>
      <c r="J31" s="26" t="s">
        <v>30</v>
      </c>
      <c r="K31" s="27"/>
      <c r="L31" s="28" t="s">
        <v>238</v>
      </c>
      <c r="M31" s="29"/>
      <c r="N31" s="252"/>
      <c r="O31" s="1"/>
      <c r="Q31" s="135" t="str">
        <f>IF(COUNTIF(K31:L31,"✔")=1,"○","×")</f>
        <v>○</v>
      </c>
    </row>
    <row r="32" spans="2:17" ht="80.25" customHeight="1" thickBot="1" x14ac:dyDescent="0.2">
      <c r="B32" s="362"/>
      <c r="C32" s="433"/>
      <c r="D32" s="418"/>
      <c r="E32" s="35" t="s">
        <v>257</v>
      </c>
      <c r="F32" s="439" t="s">
        <v>258</v>
      </c>
      <c r="G32" s="439"/>
      <c r="H32" s="439"/>
      <c r="I32" s="144" t="s">
        <v>236</v>
      </c>
      <c r="J32" s="38" t="s">
        <v>30</v>
      </c>
      <c r="K32" s="39" t="s">
        <v>238</v>
      </c>
      <c r="L32" s="40"/>
      <c r="M32" s="41"/>
      <c r="N32" s="252"/>
      <c r="O32" s="1"/>
      <c r="Q32" s="135" t="str">
        <f>IF(K32="✔","○","×")</f>
        <v>○</v>
      </c>
    </row>
    <row r="33" spans="2:20" ht="15.75" customHeight="1" x14ac:dyDescent="0.15">
      <c r="B33" s="362"/>
      <c r="C33" s="441" t="s">
        <v>259</v>
      </c>
      <c r="D33" s="441"/>
      <c r="E33" s="441"/>
      <c r="F33" s="441"/>
      <c r="G33" s="441"/>
      <c r="H33" s="441"/>
      <c r="I33" s="441"/>
      <c r="J33" s="441"/>
      <c r="K33" s="441"/>
      <c r="L33" s="441"/>
      <c r="M33" s="441"/>
      <c r="N33" s="252"/>
      <c r="O33" s="1"/>
    </row>
    <row r="34" spans="2:20" x14ac:dyDescent="0.15">
      <c r="B34" s="362"/>
      <c r="C34" s="442"/>
      <c r="D34" s="442"/>
      <c r="E34" s="442"/>
      <c r="F34" s="442"/>
      <c r="G34" s="442"/>
      <c r="H34" s="442"/>
      <c r="I34" s="442"/>
      <c r="J34" s="442"/>
      <c r="K34" s="442"/>
      <c r="L34" s="442"/>
      <c r="M34" s="442"/>
      <c r="N34" s="252"/>
      <c r="O34" s="1"/>
    </row>
    <row r="35" spans="2:20" ht="15" thickBot="1" x14ac:dyDescent="0.2">
      <c r="B35" s="371"/>
      <c r="C35" s="372"/>
      <c r="D35" s="372"/>
      <c r="E35" s="372"/>
      <c r="F35" s="372"/>
      <c r="G35" s="372"/>
      <c r="H35" s="372"/>
      <c r="I35" s="373"/>
      <c r="J35" s="372"/>
      <c r="K35" s="372"/>
      <c r="L35" s="372"/>
      <c r="M35" s="374"/>
      <c r="N35" s="270"/>
      <c r="O35" s="1"/>
    </row>
    <row r="36" spans="2:20" x14ac:dyDescent="0.15">
      <c r="B36" s="375"/>
      <c r="C36" s="360"/>
      <c r="D36" s="360"/>
      <c r="E36" s="360"/>
      <c r="F36" s="360"/>
      <c r="G36" s="360"/>
      <c r="H36" s="360"/>
      <c r="I36" s="361"/>
      <c r="J36" s="360"/>
      <c r="K36" s="360"/>
      <c r="L36" s="360"/>
      <c r="M36" s="376"/>
      <c r="N36" s="222"/>
      <c r="O36" s="1"/>
    </row>
    <row r="37" spans="2:20" ht="24" x14ac:dyDescent="0.15">
      <c r="B37" s="362"/>
      <c r="C37" s="595" t="s">
        <v>260</v>
      </c>
      <c r="D37" s="595"/>
      <c r="E37" s="595"/>
      <c r="F37" s="595"/>
      <c r="G37" s="595"/>
      <c r="H37" s="595"/>
      <c r="I37" s="595"/>
      <c r="J37" s="595"/>
      <c r="K37" s="595"/>
      <c r="L37" s="595"/>
      <c r="M37" s="595"/>
      <c r="N37" s="239"/>
      <c r="O37" s="1"/>
    </row>
    <row r="38" spans="2:20" ht="11.25" customHeight="1" thickBot="1" x14ac:dyDescent="0.2">
      <c r="B38" s="362"/>
      <c r="C38" s="377"/>
      <c r="D38" s="377"/>
      <c r="E38" s="377"/>
      <c r="F38" s="378"/>
      <c r="G38" s="379"/>
      <c r="H38" s="380"/>
      <c r="I38" s="381"/>
      <c r="J38" s="15"/>
      <c r="K38" s="15"/>
      <c r="L38" s="15"/>
      <c r="M38" s="382"/>
      <c r="N38" s="239"/>
      <c r="O38" s="1"/>
    </row>
    <row r="39" spans="2:20" ht="14.25" customHeight="1" x14ac:dyDescent="0.15">
      <c r="B39" s="362"/>
      <c r="C39" s="434" t="s">
        <v>223</v>
      </c>
      <c r="D39" s="409" t="s">
        <v>224</v>
      </c>
      <c r="E39" s="411" t="s">
        <v>225</v>
      </c>
      <c r="F39" s="412"/>
      <c r="G39" s="412"/>
      <c r="H39" s="413"/>
      <c r="I39" s="425" t="s">
        <v>226</v>
      </c>
      <c r="J39" s="165" t="s">
        <v>132</v>
      </c>
      <c r="K39" s="427" t="s">
        <v>227</v>
      </c>
      <c r="L39" s="428"/>
      <c r="M39" s="429"/>
      <c r="N39" s="241"/>
      <c r="O39" s="16"/>
    </row>
    <row r="40" spans="2:20" ht="14.25" customHeight="1" thickBot="1" x14ac:dyDescent="0.2">
      <c r="B40" s="362"/>
      <c r="C40" s="447"/>
      <c r="D40" s="448"/>
      <c r="E40" s="414"/>
      <c r="F40" s="415"/>
      <c r="G40" s="415"/>
      <c r="H40" s="416"/>
      <c r="I40" s="440"/>
      <c r="J40" s="167" t="s">
        <v>353</v>
      </c>
      <c r="K40" s="168" t="s">
        <v>229</v>
      </c>
      <c r="L40" s="169" t="s">
        <v>230</v>
      </c>
      <c r="M40" s="170" t="s">
        <v>231</v>
      </c>
      <c r="N40" s="241"/>
      <c r="O40" s="16"/>
    </row>
    <row r="41" spans="2:20" ht="50.25" customHeight="1" x14ac:dyDescent="0.15">
      <c r="B41" s="362"/>
      <c r="C41" s="462" t="s">
        <v>261</v>
      </c>
      <c r="D41" s="452" t="s">
        <v>262</v>
      </c>
      <c r="E41" s="455" t="s">
        <v>234</v>
      </c>
      <c r="F41" s="457" t="s">
        <v>49</v>
      </c>
      <c r="G41" s="422"/>
      <c r="H41" s="422"/>
      <c r="I41" s="17"/>
      <c r="J41" s="42" t="s">
        <v>237</v>
      </c>
      <c r="K41" s="20" t="s">
        <v>238</v>
      </c>
      <c r="L41" s="21"/>
      <c r="M41" s="22"/>
      <c r="N41" s="252"/>
      <c r="O41" s="1"/>
      <c r="Q41" s="135" t="str">
        <f>IF(COUNTIF(K41:L41,"✔")=1,"○","×")</f>
        <v>○</v>
      </c>
    </row>
    <row r="42" spans="2:20" ht="50.25" customHeight="1" x14ac:dyDescent="0.15">
      <c r="B42" s="362"/>
      <c r="C42" s="463"/>
      <c r="D42" s="453"/>
      <c r="E42" s="456"/>
      <c r="F42" s="458" t="s">
        <v>263</v>
      </c>
      <c r="G42" s="419" t="s">
        <v>339</v>
      </c>
      <c r="H42" s="419"/>
      <c r="I42" s="24"/>
      <c r="J42" s="43"/>
      <c r="K42" s="383"/>
      <c r="L42" s="384"/>
      <c r="M42" s="140"/>
      <c r="N42" s="252"/>
      <c r="O42" s="1"/>
      <c r="R42" s="150"/>
      <c r="S42" s="100"/>
    </row>
    <row r="43" spans="2:20" ht="50.25" customHeight="1" x14ac:dyDescent="0.15">
      <c r="B43" s="362"/>
      <c r="C43" s="463"/>
      <c r="D43" s="453"/>
      <c r="E43" s="456"/>
      <c r="F43" s="459"/>
      <c r="G43" s="419" t="s">
        <v>340</v>
      </c>
      <c r="H43" s="419"/>
      <c r="I43" s="24"/>
      <c r="J43" s="43"/>
      <c r="K43" s="383"/>
      <c r="L43" s="384"/>
      <c r="M43" s="140"/>
      <c r="N43" s="252"/>
      <c r="O43" s="1"/>
      <c r="R43" s="137" t="s">
        <v>137</v>
      </c>
      <c r="S43" s="138">
        <f>COUNTIF(K50:K62,"✔")</f>
        <v>3</v>
      </c>
    </row>
    <row r="44" spans="2:20" ht="50.25" customHeight="1" x14ac:dyDescent="0.15">
      <c r="B44" s="362"/>
      <c r="C44" s="463"/>
      <c r="D44" s="453"/>
      <c r="E44" s="456"/>
      <c r="F44" s="459"/>
      <c r="G44" s="419" t="s">
        <v>341</v>
      </c>
      <c r="H44" s="419"/>
      <c r="I44" s="24"/>
      <c r="J44" s="43"/>
      <c r="K44" s="383"/>
      <c r="L44" s="384"/>
      <c r="M44" s="140"/>
      <c r="N44" s="252"/>
      <c r="O44" s="1"/>
      <c r="R44" s="150"/>
      <c r="S44" s="100"/>
      <c r="T44" s="100"/>
    </row>
    <row r="45" spans="2:20" ht="50.25" customHeight="1" x14ac:dyDescent="0.15">
      <c r="B45" s="362"/>
      <c r="C45" s="463"/>
      <c r="D45" s="453"/>
      <c r="E45" s="456"/>
      <c r="F45" s="459"/>
      <c r="G45" s="419" t="s">
        <v>342</v>
      </c>
      <c r="H45" s="419"/>
      <c r="I45" s="24"/>
      <c r="J45" s="43"/>
      <c r="K45" s="383"/>
      <c r="L45" s="384"/>
      <c r="M45" s="140"/>
      <c r="N45" s="252"/>
      <c r="O45" s="1"/>
    </row>
    <row r="46" spans="2:20" ht="50.25" customHeight="1" x14ac:dyDescent="0.15">
      <c r="B46" s="362"/>
      <c r="C46" s="463"/>
      <c r="D46" s="453"/>
      <c r="E46" s="456"/>
      <c r="F46" s="459"/>
      <c r="G46" s="419" t="s">
        <v>343</v>
      </c>
      <c r="H46" s="419"/>
      <c r="I46" s="24"/>
      <c r="J46" s="43"/>
      <c r="K46" s="383"/>
      <c r="L46" s="384"/>
      <c r="M46" s="140"/>
      <c r="N46" s="252"/>
      <c r="O46" s="1"/>
    </row>
    <row r="47" spans="2:20" ht="50.25" customHeight="1" x14ac:dyDescent="0.15">
      <c r="B47" s="362"/>
      <c r="C47" s="463"/>
      <c r="D47" s="453"/>
      <c r="E47" s="456"/>
      <c r="F47" s="459"/>
      <c r="G47" s="419" t="s">
        <v>344</v>
      </c>
      <c r="H47" s="419"/>
      <c r="I47" s="24"/>
      <c r="J47" s="43"/>
      <c r="K47" s="383"/>
      <c r="L47" s="384"/>
      <c r="M47" s="140"/>
      <c r="N47" s="252"/>
      <c r="O47" s="1"/>
    </row>
    <row r="48" spans="2:20" ht="50.25" customHeight="1" x14ac:dyDescent="0.15">
      <c r="B48" s="362"/>
      <c r="C48" s="463"/>
      <c r="D48" s="453"/>
      <c r="E48" s="456"/>
      <c r="F48" s="459"/>
      <c r="G48" s="419" t="s">
        <v>345</v>
      </c>
      <c r="H48" s="419"/>
      <c r="I48" s="24"/>
      <c r="J48" s="43"/>
      <c r="K48" s="383"/>
      <c r="L48" s="384"/>
      <c r="M48" s="140"/>
      <c r="N48" s="252"/>
      <c r="O48" s="1"/>
    </row>
    <row r="49" spans="2:17" ht="50.25" customHeight="1" x14ac:dyDescent="0.15">
      <c r="B49" s="362"/>
      <c r="C49" s="463"/>
      <c r="D49" s="453"/>
      <c r="E49" s="456"/>
      <c r="F49" s="460"/>
      <c r="G49" s="449" t="s">
        <v>264</v>
      </c>
      <c r="H49" s="449"/>
      <c r="I49" s="44"/>
      <c r="J49" s="45"/>
      <c r="K49" s="385"/>
      <c r="L49" s="386"/>
      <c r="M49" s="387"/>
      <c r="N49" s="252"/>
      <c r="O49" s="1"/>
    </row>
    <row r="50" spans="2:17" ht="50.25" customHeight="1" x14ac:dyDescent="0.15">
      <c r="B50" s="362"/>
      <c r="C50" s="463"/>
      <c r="D50" s="453"/>
      <c r="E50" s="456"/>
      <c r="F50" s="461" t="s">
        <v>265</v>
      </c>
      <c r="G50" s="465" t="s">
        <v>266</v>
      </c>
      <c r="H50" s="465"/>
      <c r="I50" s="49"/>
      <c r="J50" s="50" t="s">
        <v>30</v>
      </c>
      <c r="K50" s="51" t="s">
        <v>238</v>
      </c>
      <c r="L50" s="52"/>
      <c r="M50" s="53"/>
      <c r="N50" s="252"/>
      <c r="O50" s="1"/>
      <c r="Q50" s="135" t="str">
        <f>IF(((K41="✔")*(COUNTIF(K50:M50,"✔")=0)),"×","○")</f>
        <v>○</v>
      </c>
    </row>
    <row r="51" spans="2:17" ht="50.25" customHeight="1" x14ac:dyDescent="0.15">
      <c r="B51" s="362"/>
      <c r="C51" s="463"/>
      <c r="D51" s="453"/>
      <c r="E51" s="456"/>
      <c r="F51" s="459"/>
      <c r="G51" s="419" t="s">
        <v>346</v>
      </c>
      <c r="H51" s="419"/>
      <c r="I51" s="24"/>
      <c r="J51" s="43" t="s">
        <v>30</v>
      </c>
      <c r="K51" s="27"/>
      <c r="L51" s="28" t="s">
        <v>238</v>
      </c>
      <c r="M51" s="33"/>
      <c r="N51" s="252"/>
      <c r="O51" s="1"/>
      <c r="Q51" s="135" t="str">
        <f>IF(((K41="✔")*(COUNTIF(K51:M51,"✔")=0)),"×","○")</f>
        <v>○</v>
      </c>
    </row>
    <row r="52" spans="2:17" ht="50.25" customHeight="1" x14ac:dyDescent="0.15">
      <c r="B52" s="362"/>
      <c r="C52" s="463"/>
      <c r="D52" s="453"/>
      <c r="E52" s="456"/>
      <c r="F52" s="459"/>
      <c r="G52" s="419" t="s">
        <v>347</v>
      </c>
      <c r="H52" s="419"/>
      <c r="I52" s="24"/>
      <c r="J52" s="43" t="s">
        <v>30</v>
      </c>
      <c r="K52" s="27"/>
      <c r="L52" s="28"/>
      <c r="M52" s="33" t="s">
        <v>238</v>
      </c>
      <c r="N52" s="252"/>
      <c r="O52" s="1"/>
      <c r="Q52" s="135" t="str">
        <f>IF(((K41="✔")*(COUNTIF(K52:M52,"✔")=0)),"×","○")</f>
        <v>○</v>
      </c>
    </row>
    <row r="53" spans="2:17" ht="50.25" customHeight="1" x14ac:dyDescent="0.15">
      <c r="B53" s="362"/>
      <c r="C53" s="463"/>
      <c r="D53" s="453"/>
      <c r="E53" s="456"/>
      <c r="F53" s="459"/>
      <c r="G53" s="419" t="s">
        <v>267</v>
      </c>
      <c r="H53" s="419"/>
      <c r="I53" s="24"/>
      <c r="J53" s="43" t="s">
        <v>30</v>
      </c>
      <c r="K53" s="27" t="s">
        <v>238</v>
      </c>
      <c r="L53" s="28"/>
      <c r="M53" s="33"/>
      <c r="N53" s="252"/>
      <c r="O53" s="1"/>
      <c r="Q53" s="135" t="str">
        <f>IF(((K41="✔")*(COUNTIF(K53:M53,"✔")=0)),"×","○")</f>
        <v>○</v>
      </c>
    </row>
    <row r="54" spans="2:17" ht="50.25" customHeight="1" x14ac:dyDescent="0.15">
      <c r="B54" s="362"/>
      <c r="C54" s="463"/>
      <c r="D54" s="453"/>
      <c r="E54" s="456"/>
      <c r="F54" s="459"/>
      <c r="G54" s="419" t="s">
        <v>348</v>
      </c>
      <c r="H54" s="419"/>
      <c r="I54" s="24"/>
      <c r="J54" s="43" t="s">
        <v>30</v>
      </c>
      <c r="K54" s="27"/>
      <c r="L54" s="28" t="s">
        <v>238</v>
      </c>
      <c r="M54" s="33"/>
      <c r="N54" s="252"/>
      <c r="O54" s="1"/>
      <c r="Q54" s="135" t="str">
        <f>IF(((K41="✔")*(COUNTIF(K54:M54,"✔")=0)),"×","○")</f>
        <v>○</v>
      </c>
    </row>
    <row r="55" spans="2:17" ht="50.25" customHeight="1" x14ac:dyDescent="0.15">
      <c r="B55" s="362"/>
      <c r="C55" s="463"/>
      <c r="D55" s="453"/>
      <c r="E55" s="456"/>
      <c r="F55" s="459"/>
      <c r="G55" s="419" t="s">
        <v>349</v>
      </c>
      <c r="H55" s="419"/>
      <c r="I55" s="24"/>
      <c r="J55" s="43" t="s">
        <v>30</v>
      </c>
      <c r="K55" s="27"/>
      <c r="L55" s="28"/>
      <c r="M55" s="33" t="s">
        <v>238</v>
      </c>
      <c r="N55" s="252"/>
      <c r="O55" s="1"/>
      <c r="Q55" s="135" t="str">
        <f>IF(((K41="✔")*(COUNTIF(K55:M55,"✔")=0)),"×","○")</f>
        <v>○</v>
      </c>
    </row>
    <row r="56" spans="2:17" ht="50.25" customHeight="1" x14ac:dyDescent="0.15">
      <c r="B56" s="362"/>
      <c r="C56" s="463"/>
      <c r="D56" s="453"/>
      <c r="E56" s="456"/>
      <c r="F56" s="459"/>
      <c r="G56" s="419" t="s">
        <v>268</v>
      </c>
      <c r="H56" s="419"/>
      <c r="I56" s="24"/>
      <c r="J56" s="43" t="s">
        <v>30</v>
      </c>
      <c r="K56" s="27"/>
      <c r="L56" s="28"/>
      <c r="M56" s="33" t="s">
        <v>238</v>
      </c>
      <c r="N56" s="252"/>
      <c r="O56" s="1"/>
      <c r="Q56" s="135" t="str">
        <f>IF(((K41="✔")*(COUNTIF(K56:M56,"✔")=0)),"×","○")</f>
        <v>○</v>
      </c>
    </row>
    <row r="57" spans="2:17" ht="50.25" customHeight="1" x14ac:dyDescent="0.15">
      <c r="B57" s="362"/>
      <c r="C57" s="463"/>
      <c r="D57" s="453"/>
      <c r="E57" s="456"/>
      <c r="F57" s="459"/>
      <c r="G57" s="450" t="s">
        <v>165</v>
      </c>
      <c r="H57" s="451"/>
      <c r="I57" s="24"/>
      <c r="J57" s="43" t="s">
        <v>30</v>
      </c>
      <c r="K57" s="27"/>
      <c r="L57" s="28"/>
      <c r="M57" s="33" t="s">
        <v>238</v>
      </c>
      <c r="N57" s="252"/>
      <c r="O57" s="1"/>
      <c r="Q57" s="135" t="str">
        <f>IF(((K41="✔")*(COUNTIF(K57:M57,"✔")=0)),"×","○")</f>
        <v>○</v>
      </c>
    </row>
    <row r="58" spans="2:17" ht="50.25" customHeight="1" x14ac:dyDescent="0.15">
      <c r="B58" s="362"/>
      <c r="C58" s="463"/>
      <c r="D58" s="453"/>
      <c r="E58" s="456"/>
      <c r="F58" s="459"/>
      <c r="G58" s="419" t="s">
        <v>166</v>
      </c>
      <c r="H58" s="419"/>
      <c r="I58" s="24"/>
      <c r="J58" s="43" t="s">
        <v>30</v>
      </c>
      <c r="K58" s="27"/>
      <c r="L58" s="28" t="s">
        <v>238</v>
      </c>
      <c r="M58" s="33"/>
      <c r="N58" s="252"/>
      <c r="O58" s="1"/>
      <c r="Q58" s="135" t="str">
        <f>IF(((K41="✔")*(COUNTIF(K58:M58,"✔")=0)),"×","○")</f>
        <v>○</v>
      </c>
    </row>
    <row r="59" spans="2:17" ht="50.25" customHeight="1" x14ac:dyDescent="0.15">
      <c r="B59" s="362"/>
      <c r="C59" s="463"/>
      <c r="D59" s="453"/>
      <c r="E59" s="456"/>
      <c r="F59" s="459"/>
      <c r="G59" s="419" t="s">
        <v>167</v>
      </c>
      <c r="H59" s="419"/>
      <c r="I59" s="24"/>
      <c r="J59" s="43" t="s">
        <v>30</v>
      </c>
      <c r="K59" s="27"/>
      <c r="L59" s="28"/>
      <c r="M59" s="33" t="s">
        <v>238</v>
      </c>
      <c r="N59" s="252"/>
      <c r="O59" s="1"/>
      <c r="Q59" s="135" t="str">
        <f>IF(((K41="✔")*(COUNTIF(K59:M59,"✔")=0)),"×","○")</f>
        <v>○</v>
      </c>
    </row>
    <row r="60" spans="2:17" ht="50.25" customHeight="1" x14ac:dyDescent="0.15">
      <c r="B60" s="362"/>
      <c r="C60" s="463"/>
      <c r="D60" s="453"/>
      <c r="E60" s="456"/>
      <c r="F60" s="459"/>
      <c r="G60" s="419" t="s">
        <v>269</v>
      </c>
      <c r="H60" s="419"/>
      <c r="I60" s="24"/>
      <c r="J60" s="43" t="s">
        <v>30</v>
      </c>
      <c r="K60" s="27"/>
      <c r="L60" s="28" t="s">
        <v>238</v>
      </c>
      <c r="M60" s="33"/>
      <c r="N60" s="252"/>
      <c r="O60" s="1"/>
      <c r="Q60" s="135" t="str">
        <f>IF(((K41="✔")*(COUNTIF(K60:M60,"✔")=0)),"×","○")</f>
        <v>○</v>
      </c>
    </row>
    <row r="61" spans="2:17" ht="50.25" customHeight="1" x14ac:dyDescent="0.15">
      <c r="B61" s="362"/>
      <c r="C61" s="463"/>
      <c r="D61" s="453"/>
      <c r="E61" s="456"/>
      <c r="F61" s="459"/>
      <c r="G61" s="419" t="s">
        <v>169</v>
      </c>
      <c r="H61" s="419"/>
      <c r="I61" s="24"/>
      <c r="J61" s="43" t="s">
        <v>30</v>
      </c>
      <c r="K61" s="27" t="s">
        <v>238</v>
      </c>
      <c r="L61" s="28"/>
      <c r="M61" s="33"/>
      <c r="N61" s="252"/>
      <c r="O61" s="1"/>
      <c r="Q61" s="135" t="str">
        <f>IF(((K41="✔")*(COUNTIF(K61:M61,"✔")=0)),"×","○")</f>
        <v>○</v>
      </c>
    </row>
    <row r="62" spans="2:17" ht="50.25" customHeight="1" x14ac:dyDescent="0.15">
      <c r="B62" s="362"/>
      <c r="C62" s="463"/>
      <c r="D62" s="453"/>
      <c r="E62" s="456"/>
      <c r="F62" s="459"/>
      <c r="G62" s="419" t="s">
        <v>270</v>
      </c>
      <c r="H62" s="419"/>
      <c r="I62" s="24"/>
      <c r="J62" s="43" t="s">
        <v>30</v>
      </c>
      <c r="K62" s="27"/>
      <c r="L62" s="28"/>
      <c r="M62" s="33" t="s">
        <v>238</v>
      </c>
      <c r="N62" s="252"/>
      <c r="O62" s="1"/>
      <c r="Q62" s="135" t="str">
        <f>IF(((K41="✔")*(COUNTIF(K62:M62,"✔")=0)),"×","○")</f>
        <v>○</v>
      </c>
    </row>
    <row r="63" spans="2:17" ht="50.25" customHeight="1" x14ac:dyDescent="0.15">
      <c r="B63" s="362"/>
      <c r="C63" s="463"/>
      <c r="D63" s="453"/>
      <c r="E63" s="182" t="s">
        <v>246</v>
      </c>
      <c r="F63" s="474" t="s">
        <v>271</v>
      </c>
      <c r="G63" s="474"/>
      <c r="H63" s="474"/>
      <c r="I63" s="54"/>
      <c r="J63" s="56" t="s">
        <v>30</v>
      </c>
      <c r="K63" s="27" t="s">
        <v>238</v>
      </c>
      <c r="L63" s="28"/>
      <c r="M63" s="33"/>
      <c r="N63" s="252"/>
      <c r="O63" s="1"/>
      <c r="Q63" s="135" t="str">
        <f>IF(((K41="✔")*(COUNTIF(K63:M63,"✔")=0)),"×","○")</f>
        <v>○</v>
      </c>
    </row>
    <row r="64" spans="2:17" ht="50.25" customHeight="1" x14ac:dyDescent="0.15">
      <c r="B64" s="362"/>
      <c r="C64" s="463"/>
      <c r="D64" s="453"/>
      <c r="E64" s="186" t="s">
        <v>250</v>
      </c>
      <c r="F64" s="419" t="s">
        <v>272</v>
      </c>
      <c r="G64" s="419"/>
      <c r="H64" s="419"/>
      <c r="I64" s="24"/>
      <c r="J64" s="43" t="s">
        <v>30</v>
      </c>
      <c r="K64" s="27" t="s">
        <v>238</v>
      </c>
      <c r="L64" s="28"/>
      <c r="M64" s="29"/>
      <c r="N64" s="252"/>
      <c r="O64" s="1"/>
      <c r="Q64" s="135" t="str">
        <f>IF(COUNTIF(K64:L64,"✔")=1,"○","×")</f>
        <v>○</v>
      </c>
    </row>
    <row r="65" spans="2:19" ht="50.25" customHeight="1" thickBot="1" x14ac:dyDescent="0.2">
      <c r="B65" s="362"/>
      <c r="C65" s="464"/>
      <c r="D65" s="454"/>
      <c r="E65" s="183" t="s">
        <v>253</v>
      </c>
      <c r="F65" s="439" t="s">
        <v>273</v>
      </c>
      <c r="G65" s="439"/>
      <c r="H65" s="439"/>
      <c r="I65" s="36"/>
      <c r="J65" s="57" t="s">
        <v>30</v>
      </c>
      <c r="K65" s="39" t="s">
        <v>238</v>
      </c>
      <c r="L65" s="40"/>
      <c r="M65" s="41"/>
      <c r="N65" s="252"/>
      <c r="O65" s="1"/>
      <c r="Q65" s="135" t="str">
        <f>IF(COUNTIF(K65:L65,"✔")=1,"○","×")</f>
        <v>○</v>
      </c>
    </row>
    <row r="66" spans="2:19" ht="15.75" customHeight="1" x14ac:dyDescent="0.15">
      <c r="B66" s="362"/>
      <c r="C66" s="441" t="str">
        <f>C33</f>
        <v xml:space="preserve"> ● … 「連携の形態」のうち、各「医療・介護連携のポイント」が該当するもの
 ★ … 各ポイントのうち、都の指針に基づき遵守が必要なもの</v>
      </c>
      <c r="D66" s="441"/>
      <c r="E66" s="441"/>
      <c r="F66" s="441"/>
      <c r="G66" s="441"/>
      <c r="H66" s="441"/>
      <c r="I66" s="441"/>
      <c r="J66" s="441"/>
      <c r="K66" s="441"/>
      <c r="L66" s="441"/>
      <c r="M66" s="441"/>
      <c r="N66" s="252"/>
      <c r="O66" s="1"/>
    </row>
    <row r="67" spans="2:19" x14ac:dyDescent="0.15">
      <c r="B67" s="362"/>
      <c r="C67" s="442"/>
      <c r="D67" s="442"/>
      <c r="E67" s="442"/>
      <c r="F67" s="442"/>
      <c r="G67" s="442"/>
      <c r="H67" s="442"/>
      <c r="I67" s="442"/>
      <c r="J67" s="442"/>
      <c r="K67" s="442"/>
      <c r="L67" s="442"/>
      <c r="M67" s="442"/>
      <c r="N67" s="252"/>
      <c r="O67" s="1"/>
    </row>
    <row r="68" spans="2:19" ht="14.25" customHeight="1" thickBot="1" x14ac:dyDescent="0.2">
      <c r="B68" s="371"/>
      <c r="C68" s="372"/>
      <c r="D68" s="372"/>
      <c r="E68" s="372"/>
      <c r="F68" s="372"/>
      <c r="G68" s="372"/>
      <c r="H68" s="372"/>
      <c r="I68" s="373"/>
      <c r="J68" s="372"/>
      <c r="K68" s="372"/>
      <c r="L68" s="372"/>
      <c r="M68" s="374"/>
      <c r="N68" s="270"/>
      <c r="O68" s="1"/>
    </row>
    <row r="69" spans="2:19" ht="14.25" customHeight="1" x14ac:dyDescent="0.15">
      <c r="B69" s="375"/>
      <c r="C69" s="360"/>
      <c r="D69" s="360"/>
      <c r="E69" s="360"/>
      <c r="F69" s="360"/>
      <c r="G69" s="360"/>
      <c r="H69" s="360"/>
      <c r="I69" s="361"/>
      <c r="J69" s="360"/>
      <c r="K69" s="360"/>
      <c r="L69" s="360"/>
      <c r="M69" s="376"/>
      <c r="N69" s="222"/>
      <c r="O69" s="1"/>
    </row>
    <row r="70" spans="2:19" ht="24" customHeight="1" x14ac:dyDescent="0.15">
      <c r="B70" s="362"/>
      <c r="C70" s="595" t="s">
        <v>274</v>
      </c>
      <c r="D70" s="595"/>
      <c r="E70" s="595"/>
      <c r="F70" s="595"/>
      <c r="G70" s="595"/>
      <c r="H70" s="595"/>
      <c r="I70" s="595"/>
      <c r="J70" s="595"/>
      <c r="K70" s="595"/>
      <c r="L70" s="595"/>
      <c r="M70" s="595"/>
      <c r="N70" s="239"/>
      <c r="O70" s="1"/>
    </row>
    <row r="71" spans="2:19" ht="11.25" customHeight="1" thickBot="1" x14ac:dyDescent="0.2">
      <c r="B71" s="362"/>
      <c r="C71" s="377"/>
      <c r="D71" s="377"/>
      <c r="E71" s="377"/>
      <c r="F71" s="378"/>
      <c r="G71" s="379"/>
      <c r="H71" s="380"/>
      <c r="I71" s="381"/>
      <c r="J71" s="15"/>
      <c r="K71" s="15"/>
      <c r="L71" s="15"/>
      <c r="M71" s="382"/>
      <c r="N71" s="239"/>
      <c r="O71" s="1"/>
    </row>
    <row r="72" spans="2:19" ht="14.25" customHeight="1" x14ac:dyDescent="0.15">
      <c r="B72" s="362"/>
      <c r="C72" s="434" t="s">
        <v>223</v>
      </c>
      <c r="D72" s="409" t="s">
        <v>224</v>
      </c>
      <c r="E72" s="411" t="s">
        <v>225</v>
      </c>
      <c r="F72" s="412"/>
      <c r="G72" s="412"/>
      <c r="H72" s="413"/>
      <c r="I72" s="425" t="s">
        <v>226</v>
      </c>
      <c r="J72" s="171" t="s">
        <v>275</v>
      </c>
      <c r="K72" s="427" t="s">
        <v>227</v>
      </c>
      <c r="L72" s="428"/>
      <c r="M72" s="429"/>
      <c r="N72" s="241"/>
      <c r="O72" s="16"/>
    </row>
    <row r="73" spans="2:19" ht="14.25" customHeight="1" thickBot="1" x14ac:dyDescent="0.2">
      <c r="B73" s="362"/>
      <c r="C73" s="447"/>
      <c r="D73" s="448"/>
      <c r="E73" s="414"/>
      <c r="F73" s="415"/>
      <c r="G73" s="415"/>
      <c r="H73" s="416"/>
      <c r="I73" s="440"/>
      <c r="J73" s="172" t="s">
        <v>353</v>
      </c>
      <c r="K73" s="162" t="s">
        <v>229</v>
      </c>
      <c r="L73" s="163" t="s">
        <v>230</v>
      </c>
      <c r="M73" s="164" t="s">
        <v>231</v>
      </c>
      <c r="N73" s="241"/>
      <c r="O73" s="16"/>
    </row>
    <row r="74" spans="2:19" ht="63" customHeight="1" x14ac:dyDescent="0.15">
      <c r="B74" s="362"/>
      <c r="C74" s="491" t="s">
        <v>276</v>
      </c>
      <c r="D74" s="452" t="s">
        <v>277</v>
      </c>
      <c r="E74" s="455" t="s">
        <v>234</v>
      </c>
      <c r="F74" s="466" t="s">
        <v>354</v>
      </c>
      <c r="G74" s="467"/>
      <c r="H74" s="468"/>
      <c r="I74" s="146" t="s">
        <v>236</v>
      </c>
      <c r="J74" s="58" t="s">
        <v>237</v>
      </c>
      <c r="K74" s="59" t="s">
        <v>238</v>
      </c>
      <c r="L74" s="21"/>
      <c r="M74" s="22"/>
      <c r="N74" s="252"/>
      <c r="O74" s="1"/>
      <c r="Q74" s="135" t="str">
        <f>IF(K74="✔","○","×")</f>
        <v>○</v>
      </c>
    </row>
    <row r="75" spans="2:19" ht="63" customHeight="1" x14ac:dyDescent="0.15">
      <c r="B75" s="362"/>
      <c r="C75" s="492"/>
      <c r="D75" s="453"/>
      <c r="E75" s="456"/>
      <c r="F75" s="483" t="s">
        <v>263</v>
      </c>
      <c r="G75" s="419" t="s">
        <v>279</v>
      </c>
      <c r="H75" s="419"/>
      <c r="I75" s="24"/>
      <c r="J75" s="26"/>
      <c r="K75" s="60"/>
      <c r="L75" s="28"/>
      <c r="M75" s="61"/>
      <c r="N75" s="252"/>
      <c r="O75" s="1"/>
      <c r="R75" s="150"/>
      <c r="S75" s="100"/>
    </row>
    <row r="76" spans="2:19" ht="63" customHeight="1" x14ac:dyDescent="0.15">
      <c r="B76" s="362"/>
      <c r="C76" s="492"/>
      <c r="D76" s="453"/>
      <c r="E76" s="456"/>
      <c r="F76" s="470"/>
      <c r="G76" s="419" t="s">
        <v>280</v>
      </c>
      <c r="H76" s="419"/>
      <c r="I76" s="24"/>
      <c r="J76" s="26"/>
      <c r="K76" s="60"/>
      <c r="L76" s="28"/>
      <c r="M76" s="61"/>
      <c r="N76" s="252"/>
      <c r="O76" s="1"/>
    </row>
    <row r="77" spans="2:19" ht="63" customHeight="1" x14ac:dyDescent="0.15">
      <c r="B77" s="362"/>
      <c r="C77" s="493"/>
      <c r="D77" s="453"/>
      <c r="E77" s="456"/>
      <c r="F77" s="470"/>
      <c r="G77" s="419" t="s">
        <v>61</v>
      </c>
      <c r="H77" s="419"/>
      <c r="I77" s="24"/>
      <c r="J77" s="26"/>
      <c r="K77" s="60"/>
      <c r="L77" s="28"/>
      <c r="M77" s="61"/>
      <c r="N77" s="252"/>
      <c r="O77" s="1"/>
    </row>
    <row r="78" spans="2:19" ht="63" customHeight="1" x14ac:dyDescent="0.15">
      <c r="B78" s="362"/>
      <c r="C78" s="493"/>
      <c r="D78" s="453"/>
      <c r="E78" s="456"/>
      <c r="F78" s="470"/>
      <c r="G78" s="419" t="s">
        <v>281</v>
      </c>
      <c r="H78" s="419"/>
      <c r="I78" s="24"/>
      <c r="J78" s="26"/>
      <c r="K78" s="60"/>
      <c r="L78" s="28"/>
      <c r="M78" s="61"/>
      <c r="N78" s="252"/>
      <c r="O78" s="1"/>
    </row>
    <row r="79" spans="2:19" ht="63" customHeight="1" x14ac:dyDescent="0.15">
      <c r="B79" s="362"/>
      <c r="C79" s="493"/>
      <c r="D79" s="453"/>
      <c r="E79" s="456"/>
      <c r="F79" s="497"/>
      <c r="G79" s="482" t="s">
        <v>63</v>
      </c>
      <c r="H79" s="482"/>
      <c r="I79" s="62"/>
      <c r="J79" s="63"/>
      <c r="K79" s="64"/>
      <c r="L79" s="47"/>
      <c r="M79" s="65"/>
      <c r="N79" s="252"/>
      <c r="O79" s="1"/>
    </row>
    <row r="80" spans="2:19" ht="63" customHeight="1" x14ac:dyDescent="0.15">
      <c r="B80" s="362"/>
      <c r="C80" s="493"/>
      <c r="D80" s="453"/>
      <c r="E80" s="456"/>
      <c r="F80" s="483" t="s">
        <v>265</v>
      </c>
      <c r="G80" s="474" t="s">
        <v>282</v>
      </c>
      <c r="H80" s="474"/>
      <c r="I80" s="54"/>
      <c r="J80" s="66" t="s">
        <v>237</v>
      </c>
      <c r="K80" s="67"/>
      <c r="L80" s="52" t="s">
        <v>238</v>
      </c>
      <c r="M80" s="68"/>
      <c r="N80" s="252"/>
      <c r="O80" s="1"/>
      <c r="Q80" s="135" t="str">
        <f>IF(((K74="✔")*(COUNTIF(K80:M80,"✔")=0)),"×","○")</f>
        <v>○</v>
      </c>
      <c r="R80" s="137" t="s">
        <v>135</v>
      </c>
      <c r="S80" s="138" t="str">
        <f>IF(COUNTIF(K80:K82,"✔")&gt;=1,"OK","NG")</f>
        <v>OK</v>
      </c>
    </row>
    <row r="81" spans="2:17" ht="63" customHeight="1" x14ac:dyDescent="0.15">
      <c r="B81" s="362"/>
      <c r="C81" s="493"/>
      <c r="D81" s="453"/>
      <c r="E81" s="456"/>
      <c r="F81" s="470"/>
      <c r="G81" s="419" t="s">
        <v>283</v>
      </c>
      <c r="H81" s="419"/>
      <c r="I81" s="24"/>
      <c r="J81" s="26" t="s">
        <v>237</v>
      </c>
      <c r="K81" s="60" t="s">
        <v>238</v>
      </c>
      <c r="L81" s="28"/>
      <c r="M81" s="61"/>
      <c r="N81" s="252"/>
      <c r="O81" s="1"/>
      <c r="Q81" s="135" t="str">
        <f>IF(((K74="✔")*(COUNTIF(K81:M81,"✔")=0)),"×","○")</f>
        <v>○</v>
      </c>
    </row>
    <row r="82" spans="2:17" ht="63" customHeight="1" x14ac:dyDescent="0.15">
      <c r="B82" s="362"/>
      <c r="C82" s="493"/>
      <c r="D82" s="453"/>
      <c r="E82" s="456"/>
      <c r="F82" s="470"/>
      <c r="G82" s="419" t="s">
        <v>284</v>
      </c>
      <c r="H82" s="419"/>
      <c r="I82" s="24"/>
      <c r="J82" s="26" t="s">
        <v>237</v>
      </c>
      <c r="K82" s="60" t="s">
        <v>238</v>
      </c>
      <c r="L82" s="28"/>
      <c r="M82" s="61"/>
      <c r="N82" s="252"/>
      <c r="O82" s="1"/>
      <c r="Q82" s="135" t="str">
        <f>IF(((K74="✔")*(COUNTIF(J82:L82,"✔")=0)),"×","○")</f>
        <v>○</v>
      </c>
    </row>
    <row r="83" spans="2:17" ht="63" customHeight="1" x14ac:dyDescent="0.15">
      <c r="B83" s="362"/>
      <c r="C83" s="493"/>
      <c r="D83" s="453"/>
      <c r="E83" s="477" t="s">
        <v>246</v>
      </c>
      <c r="F83" s="475" t="s">
        <v>285</v>
      </c>
      <c r="G83" s="476"/>
      <c r="H83" s="476"/>
      <c r="I83" s="143" t="s">
        <v>236</v>
      </c>
      <c r="J83" s="26" t="s">
        <v>237</v>
      </c>
      <c r="K83" s="60" t="s">
        <v>238</v>
      </c>
      <c r="L83" s="28"/>
      <c r="M83" s="29"/>
      <c r="N83" s="252"/>
      <c r="O83" s="1"/>
      <c r="Q83" s="135" t="str">
        <f>IF(K83="✔","○","×")</f>
        <v>○</v>
      </c>
    </row>
    <row r="84" spans="2:17" ht="63" customHeight="1" x14ac:dyDescent="0.15">
      <c r="B84" s="362"/>
      <c r="C84" s="493"/>
      <c r="D84" s="453"/>
      <c r="E84" s="478"/>
      <c r="F84" s="69" t="s">
        <v>263</v>
      </c>
      <c r="G84" s="449" t="s">
        <v>286</v>
      </c>
      <c r="H84" s="449"/>
      <c r="I84" s="44"/>
      <c r="J84" s="70"/>
      <c r="K84" s="71"/>
      <c r="L84" s="72"/>
      <c r="M84" s="73"/>
      <c r="N84" s="252"/>
      <c r="O84" s="1"/>
    </row>
    <row r="85" spans="2:17" ht="63" customHeight="1" x14ac:dyDescent="0.15">
      <c r="B85" s="362"/>
      <c r="C85" s="493"/>
      <c r="D85" s="453"/>
      <c r="E85" s="478"/>
      <c r="F85" s="469" t="s">
        <v>265</v>
      </c>
      <c r="G85" s="74" t="s">
        <v>287</v>
      </c>
      <c r="H85" s="74"/>
      <c r="I85" s="49"/>
      <c r="J85" s="75" t="s">
        <v>237</v>
      </c>
      <c r="K85" s="67"/>
      <c r="L85" s="52" t="s">
        <v>238</v>
      </c>
      <c r="M85" s="68"/>
      <c r="N85" s="322"/>
      <c r="O85" s="1"/>
      <c r="Q85" s="135" t="str">
        <f>IF(((K83="✔")*(COUNTIF(K85:M85,"✔")=0)),"×","○")</f>
        <v>○</v>
      </c>
    </row>
    <row r="86" spans="2:17" ht="63" customHeight="1" x14ac:dyDescent="0.15">
      <c r="B86" s="362"/>
      <c r="C86" s="493"/>
      <c r="D86" s="453"/>
      <c r="E86" s="478"/>
      <c r="F86" s="470"/>
      <c r="G86" s="476" t="s">
        <v>288</v>
      </c>
      <c r="H86" s="476"/>
      <c r="I86" s="24"/>
      <c r="J86" s="76" t="s">
        <v>237</v>
      </c>
      <c r="K86" s="60"/>
      <c r="L86" s="28" t="s">
        <v>238</v>
      </c>
      <c r="M86" s="61"/>
      <c r="N86" s="322"/>
      <c r="O86" s="1"/>
      <c r="Q86" s="135" t="str">
        <f>IF(((K83="✔")*(COUNTIF(K86:M86,"✔")=0)),"×","○")</f>
        <v>○</v>
      </c>
    </row>
    <row r="87" spans="2:17" ht="63" customHeight="1" x14ac:dyDescent="0.15">
      <c r="B87" s="362"/>
      <c r="C87" s="493"/>
      <c r="D87" s="453"/>
      <c r="E87" s="479"/>
      <c r="F87" s="470"/>
      <c r="G87" s="476" t="s">
        <v>289</v>
      </c>
      <c r="H87" s="486"/>
      <c r="I87" s="24"/>
      <c r="J87" s="76" t="s">
        <v>237</v>
      </c>
      <c r="K87" s="60" t="s">
        <v>238</v>
      </c>
      <c r="L87" s="28"/>
      <c r="M87" s="61"/>
      <c r="N87" s="322"/>
      <c r="O87" s="1"/>
      <c r="Q87" s="135" t="str">
        <f>IF(((K83="✔")*(COUNTIF(K87:M87,"✔")=0)),"×","○")</f>
        <v>○</v>
      </c>
    </row>
    <row r="88" spans="2:17" ht="63" customHeight="1" x14ac:dyDescent="0.15">
      <c r="B88" s="362"/>
      <c r="C88" s="493"/>
      <c r="D88" s="453"/>
      <c r="E88" s="456" t="s">
        <v>250</v>
      </c>
      <c r="F88" s="480" t="s">
        <v>290</v>
      </c>
      <c r="G88" s="481"/>
      <c r="H88" s="481"/>
      <c r="I88" s="24"/>
      <c r="J88" s="76" t="s">
        <v>237</v>
      </c>
      <c r="K88" s="60"/>
      <c r="L88" s="28" t="s">
        <v>238</v>
      </c>
      <c r="M88" s="29"/>
      <c r="N88" s="322"/>
      <c r="O88" s="1"/>
      <c r="Q88" s="135" t="str">
        <f>IF(COUNTIF(K88:L88,"✔")=1,"○","×")</f>
        <v>○</v>
      </c>
    </row>
    <row r="89" spans="2:17" ht="63" customHeight="1" x14ac:dyDescent="0.15">
      <c r="B89" s="362"/>
      <c r="C89" s="493"/>
      <c r="D89" s="453"/>
      <c r="E89" s="456"/>
      <c r="F89" s="69" t="s">
        <v>263</v>
      </c>
      <c r="G89" s="449" t="s">
        <v>286</v>
      </c>
      <c r="H89" s="449"/>
      <c r="I89" s="44"/>
      <c r="J89" s="77"/>
      <c r="K89" s="71"/>
      <c r="L89" s="72"/>
      <c r="M89" s="73"/>
      <c r="N89" s="322"/>
      <c r="O89" s="1"/>
    </row>
    <row r="90" spans="2:17" ht="63" customHeight="1" x14ac:dyDescent="0.15">
      <c r="B90" s="362"/>
      <c r="C90" s="493"/>
      <c r="D90" s="453"/>
      <c r="E90" s="456"/>
      <c r="F90" s="469" t="s">
        <v>265</v>
      </c>
      <c r="G90" s="472" t="s">
        <v>287</v>
      </c>
      <c r="H90" s="473"/>
      <c r="I90" s="49"/>
      <c r="J90" s="75" t="s">
        <v>237</v>
      </c>
      <c r="K90" s="78"/>
      <c r="L90" s="79"/>
      <c r="M90" s="80"/>
      <c r="N90" s="322"/>
      <c r="O90" s="1"/>
      <c r="Q90" s="135" t="str">
        <f>IF(((K88="✔")*(COUNTIF(K90:M90,"✔")=0)),"×","○")</f>
        <v>○</v>
      </c>
    </row>
    <row r="91" spans="2:17" ht="63" customHeight="1" x14ac:dyDescent="0.15">
      <c r="B91" s="362"/>
      <c r="C91" s="493"/>
      <c r="D91" s="453"/>
      <c r="E91" s="456"/>
      <c r="F91" s="470"/>
      <c r="G91" s="476" t="s">
        <v>288</v>
      </c>
      <c r="H91" s="476"/>
      <c r="I91" s="24"/>
      <c r="J91" s="76" t="s">
        <v>237</v>
      </c>
      <c r="K91" s="60"/>
      <c r="L91" s="28"/>
      <c r="M91" s="61"/>
      <c r="N91" s="322"/>
      <c r="O91" s="1"/>
      <c r="Q91" s="135" t="str">
        <f>IF(((K88="✔")*(COUNTIF(K91:M91,"✔")=0)),"×","○")</f>
        <v>○</v>
      </c>
    </row>
    <row r="92" spans="2:17" ht="63" customHeight="1" thickBot="1" x14ac:dyDescent="0.2">
      <c r="B92" s="362"/>
      <c r="C92" s="494"/>
      <c r="D92" s="454"/>
      <c r="E92" s="487"/>
      <c r="F92" s="471"/>
      <c r="G92" s="495" t="s">
        <v>289</v>
      </c>
      <c r="H92" s="496"/>
      <c r="I92" s="36"/>
      <c r="J92" s="81" t="s">
        <v>237</v>
      </c>
      <c r="K92" s="82"/>
      <c r="L92" s="40"/>
      <c r="M92" s="83"/>
      <c r="N92" s="322"/>
      <c r="O92" s="1"/>
      <c r="Q92" s="135" t="str">
        <f>IF(((K88="✔")*(COUNTIF(K92:M92,"✔")=0)),"×","○")</f>
        <v>○</v>
      </c>
    </row>
    <row r="93" spans="2:17" ht="15.75" customHeight="1" x14ac:dyDescent="0.15">
      <c r="B93" s="362"/>
      <c r="C93" s="442" t="str">
        <f>C66</f>
        <v xml:space="preserve"> ● … 「連携の形態」のうち、各「医療・介護連携のポイント」が該当するもの
 ★ … 各ポイントのうち、都の指針に基づき遵守が必要なもの</v>
      </c>
      <c r="D93" s="442"/>
      <c r="E93" s="442"/>
      <c r="F93" s="442"/>
      <c r="G93" s="442"/>
      <c r="H93" s="442"/>
      <c r="I93" s="442"/>
      <c r="J93" s="442"/>
      <c r="K93" s="442"/>
      <c r="L93" s="442"/>
      <c r="M93" s="442"/>
      <c r="N93" s="252"/>
      <c r="O93" s="1"/>
    </row>
    <row r="94" spans="2:17" x14ac:dyDescent="0.15">
      <c r="B94" s="362"/>
      <c r="C94" s="442"/>
      <c r="D94" s="442"/>
      <c r="E94" s="442"/>
      <c r="F94" s="442"/>
      <c r="G94" s="442"/>
      <c r="H94" s="442"/>
      <c r="I94" s="442"/>
      <c r="J94" s="442"/>
      <c r="K94" s="442"/>
      <c r="L94" s="442"/>
      <c r="M94" s="442"/>
      <c r="N94" s="252"/>
      <c r="O94" s="1"/>
    </row>
    <row r="95" spans="2:17" ht="15" thickBot="1" x14ac:dyDescent="0.2">
      <c r="B95" s="371"/>
      <c r="C95" s="372"/>
      <c r="D95" s="372"/>
      <c r="E95" s="372"/>
      <c r="F95" s="372"/>
      <c r="G95" s="372"/>
      <c r="H95" s="372"/>
      <c r="I95" s="373"/>
      <c r="J95" s="372"/>
      <c r="K95" s="372"/>
      <c r="L95" s="372"/>
      <c r="M95" s="374"/>
      <c r="N95" s="270"/>
      <c r="O95" s="1"/>
    </row>
    <row r="96" spans="2:17" x14ac:dyDescent="0.15">
      <c r="B96" s="375"/>
      <c r="C96" s="360"/>
      <c r="D96" s="360"/>
      <c r="E96" s="360"/>
      <c r="F96" s="360"/>
      <c r="G96" s="360"/>
      <c r="H96" s="360"/>
      <c r="I96" s="361"/>
      <c r="J96" s="360"/>
      <c r="K96" s="360"/>
      <c r="L96" s="360"/>
      <c r="M96" s="376"/>
      <c r="N96" s="222"/>
      <c r="O96" s="1"/>
    </row>
    <row r="97" spans="2:17" ht="24" x14ac:dyDescent="0.15">
      <c r="B97" s="362"/>
      <c r="C97" s="595" t="s">
        <v>291</v>
      </c>
      <c r="D97" s="595"/>
      <c r="E97" s="595"/>
      <c r="F97" s="595"/>
      <c r="G97" s="595"/>
      <c r="H97" s="595"/>
      <c r="I97" s="595"/>
      <c r="J97" s="595"/>
      <c r="K97" s="595"/>
      <c r="L97" s="595"/>
      <c r="M97" s="595"/>
      <c r="N97" s="239"/>
      <c r="O97" s="1"/>
    </row>
    <row r="98" spans="2:17" ht="11.25" customHeight="1" thickBot="1" x14ac:dyDescent="0.2">
      <c r="B98" s="362"/>
      <c r="C98" s="377"/>
      <c r="D98" s="377"/>
      <c r="E98" s="377"/>
      <c r="F98" s="378"/>
      <c r="G98" s="379"/>
      <c r="H98" s="380"/>
      <c r="I98" s="381"/>
      <c r="J98" s="15"/>
      <c r="K98" s="15"/>
      <c r="L98" s="15"/>
      <c r="M98" s="382"/>
      <c r="N98" s="239"/>
      <c r="O98" s="1"/>
    </row>
    <row r="99" spans="2:17" ht="14.25" customHeight="1" x14ac:dyDescent="0.15">
      <c r="B99" s="362"/>
      <c r="C99" s="434" t="s">
        <v>223</v>
      </c>
      <c r="D99" s="409" t="s">
        <v>224</v>
      </c>
      <c r="E99" s="411" t="s">
        <v>225</v>
      </c>
      <c r="F99" s="412"/>
      <c r="G99" s="412"/>
      <c r="H99" s="413"/>
      <c r="I99" s="425" t="s">
        <v>226</v>
      </c>
      <c r="J99" s="171" t="s">
        <v>275</v>
      </c>
      <c r="K99" s="427" t="s">
        <v>227</v>
      </c>
      <c r="L99" s="428"/>
      <c r="M99" s="429"/>
      <c r="N99" s="241"/>
      <c r="O99" s="16"/>
    </row>
    <row r="100" spans="2:17" ht="14.25" customHeight="1" thickBot="1" x14ac:dyDescent="0.2">
      <c r="B100" s="362"/>
      <c r="C100" s="447"/>
      <c r="D100" s="448"/>
      <c r="E100" s="414"/>
      <c r="F100" s="415"/>
      <c r="G100" s="415"/>
      <c r="H100" s="416"/>
      <c r="I100" s="440"/>
      <c r="J100" s="167" t="s">
        <v>353</v>
      </c>
      <c r="K100" s="162" t="s">
        <v>229</v>
      </c>
      <c r="L100" s="163" t="s">
        <v>230</v>
      </c>
      <c r="M100" s="164" t="s">
        <v>231</v>
      </c>
      <c r="N100" s="241"/>
      <c r="O100" s="16"/>
    </row>
    <row r="101" spans="2:17" ht="57.75" customHeight="1" x14ac:dyDescent="0.15">
      <c r="B101" s="362"/>
      <c r="C101" s="462" t="s">
        <v>292</v>
      </c>
      <c r="D101" s="457" t="s">
        <v>293</v>
      </c>
      <c r="E101" s="488" t="s">
        <v>294</v>
      </c>
      <c r="F101" s="457" t="s">
        <v>295</v>
      </c>
      <c r="G101" s="422"/>
      <c r="H101" s="422"/>
      <c r="I101" s="142" t="s">
        <v>236</v>
      </c>
      <c r="J101" s="42" t="s">
        <v>30</v>
      </c>
      <c r="K101" s="20" t="s">
        <v>238</v>
      </c>
      <c r="L101" s="21"/>
      <c r="M101" s="22"/>
      <c r="N101" s="252"/>
      <c r="O101" s="1"/>
      <c r="Q101" s="135" t="str">
        <f>IF(K101="✔","○","×")</f>
        <v>○</v>
      </c>
    </row>
    <row r="102" spans="2:17" ht="61.5" customHeight="1" x14ac:dyDescent="0.15">
      <c r="B102" s="362"/>
      <c r="C102" s="463"/>
      <c r="D102" s="489"/>
      <c r="E102" s="485"/>
      <c r="F102" s="184"/>
      <c r="G102" s="419" t="s">
        <v>296</v>
      </c>
      <c r="H102" s="419"/>
      <c r="I102" s="24"/>
      <c r="J102" s="43" t="s">
        <v>30</v>
      </c>
      <c r="K102" s="27"/>
      <c r="L102" s="28" t="s">
        <v>238</v>
      </c>
      <c r="M102" s="33"/>
      <c r="N102" s="252"/>
      <c r="O102" s="1"/>
      <c r="Q102" s="135" t="str">
        <f>IF(((K101="✔")*(COUNTIF(K102:M102,"✔")=0)),"×","○")</f>
        <v>○</v>
      </c>
    </row>
    <row r="103" spans="2:17" ht="57.75" customHeight="1" x14ac:dyDescent="0.15">
      <c r="B103" s="362"/>
      <c r="C103" s="463"/>
      <c r="D103" s="489"/>
      <c r="E103" s="485" t="s">
        <v>234</v>
      </c>
      <c r="F103" s="85"/>
      <c r="G103" s="86" t="s">
        <v>297</v>
      </c>
      <c r="H103" s="87"/>
      <c r="I103" s="24"/>
      <c r="J103" s="88" t="s">
        <v>30</v>
      </c>
      <c r="K103" s="27" t="s">
        <v>238</v>
      </c>
      <c r="L103" s="28"/>
      <c r="M103" s="29"/>
      <c r="N103" s="322"/>
      <c r="O103" s="1"/>
      <c r="Q103" s="135" t="str">
        <f>IF(((K101="✔")*(COUNTIF(K103:M103,"✔")=0)),"×","○")</f>
        <v>○</v>
      </c>
    </row>
    <row r="104" spans="2:17" ht="61.5" customHeight="1" x14ac:dyDescent="0.15">
      <c r="B104" s="362"/>
      <c r="C104" s="463"/>
      <c r="D104" s="489"/>
      <c r="E104" s="485"/>
      <c r="F104" s="89"/>
      <c r="G104" s="85"/>
      <c r="H104" s="181" t="s">
        <v>298</v>
      </c>
      <c r="I104" s="24"/>
      <c r="J104" s="88" t="s">
        <v>30</v>
      </c>
      <c r="K104" s="27" t="s">
        <v>238</v>
      </c>
      <c r="L104" s="28"/>
      <c r="M104" s="33"/>
      <c r="N104" s="322"/>
      <c r="O104" s="1"/>
      <c r="Q104" s="135" t="str">
        <f>IF(((K101="✔")*(K103="✔")*(COUNTIF(K104:M104,"✔")=0)),"×","○")</f>
        <v>○</v>
      </c>
    </row>
    <row r="105" spans="2:17" ht="57.75" customHeight="1" x14ac:dyDescent="0.15">
      <c r="B105" s="362"/>
      <c r="C105" s="463"/>
      <c r="D105" s="489"/>
      <c r="E105" s="485"/>
      <c r="F105" s="30"/>
      <c r="G105" s="184"/>
      <c r="H105" s="181" t="s">
        <v>299</v>
      </c>
      <c r="I105" s="24"/>
      <c r="J105" s="88" t="s">
        <v>30</v>
      </c>
      <c r="K105" s="27"/>
      <c r="L105" s="28" t="s">
        <v>238</v>
      </c>
      <c r="M105" s="33"/>
      <c r="N105" s="322"/>
      <c r="O105" s="1"/>
      <c r="Q105" s="135" t="str">
        <f>IF(((K101="✔")*(K103="✔")*(COUNTIF(K105:M105,"✔")=0)),"×","○")</f>
        <v>○</v>
      </c>
    </row>
    <row r="106" spans="2:17" ht="57.75" customHeight="1" x14ac:dyDescent="0.15">
      <c r="B106" s="362"/>
      <c r="C106" s="463"/>
      <c r="D106" s="489"/>
      <c r="E106" s="485"/>
      <c r="F106" s="30"/>
      <c r="G106" s="185"/>
      <c r="H106" s="181" t="s">
        <v>300</v>
      </c>
      <c r="I106" s="24"/>
      <c r="J106" s="88" t="s">
        <v>30</v>
      </c>
      <c r="K106" s="27"/>
      <c r="L106" s="28" t="s">
        <v>238</v>
      </c>
      <c r="M106" s="33"/>
      <c r="N106" s="322"/>
      <c r="O106" s="1"/>
      <c r="Q106" s="135" t="str">
        <f>IF(((K101="✔")*(K103="✔")*(COUNTIF(K106:M106,"✔")=0)),"×","○")</f>
        <v>○</v>
      </c>
    </row>
    <row r="107" spans="2:17" ht="57.75" customHeight="1" x14ac:dyDescent="0.15">
      <c r="B107" s="362"/>
      <c r="C107" s="463"/>
      <c r="D107" s="489"/>
      <c r="E107" s="485" t="s">
        <v>246</v>
      </c>
      <c r="F107" s="85"/>
      <c r="G107" s="86" t="s">
        <v>301</v>
      </c>
      <c r="H107" s="87"/>
      <c r="I107" s="24"/>
      <c r="J107" s="88" t="s">
        <v>30</v>
      </c>
      <c r="K107" s="27"/>
      <c r="L107" s="28" t="s">
        <v>238</v>
      </c>
      <c r="M107" s="29"/>
      <c r="N107" s="322"/>
      <c r="O107" s="1"/>
      <c r="Q107" s="135" t="str">
        <f>IF(((K101="✔")*(COUNTIF(K107:M107,"✔")=0)),"×","○")</f>
        <v>○</v>
      </c>
    </row>
    <row r="108" spans="2:17" ht="75.75" customHeight="1" x14ac:dyDescent="0.15">
      <c r="B108" s="362"/>
      <c r="C108" s="463"/>
      <c r="D108" s="489"/>
      <c r="E108" s="485"/>
      <c r="F108" s="89"/>
      <c r="G108" s="85"/>
      <c r="H108" s="181" t="s">
        <v>302</v>
      </c>
      <c r="I108" s="24"/>
      <c r="J108" s="88" t="s">
        <v>30</v>
      </c>
      <c r="K108" s="27"/>
      <c r="L108" s="28"/>
      <c r="M108" s="33"/>
      <c r="N108" s="322"/>
      <c r="O108" s="1"/>
      <c r="Q108" s="135" t="str">
        <f>IF(((K101="✔")*(K107="✔")*(COUNTIF(K108:M108,"✔")=0)),"×","○")</f>
        <v>○</v>
      </c>
    </row>
    <row r="109" spans="2:17" ht="57.75" customHeight="1" x14ac:dyDescent="0.15">
      <c r="B109" s="362"/>
      <c r="C109" s="463"/>
      <c r="D109" s="489"/>
      <c r="E109" s="485"/>
      <c r="F109" s="30"/>
      <c r="G109" s="184"/>
      <c r="H109" s="181" t="s">
        <v>303</v>
      </c>
      <c r="I109" s="24"/>
      <c r="J109" s="88" t="s">
        <v>30</v>
      </c>
      <c r="K109" s="27"/>
      <c r="L109" s="28"/>
      <c r="M109" s="33"/>
      <c r="N109" s="322"/>
      <c r="O109" s="1"/>
      <c r="Q109" s="135" t="str">
        <f>IF(((K101="✔")*(K107="✔")*(COUNTIF(K109:M109,"✔")=0)),"×","○")</f>
        <v>○</v>
      </c>
    </row>
    <row r="110" spans="2:17" ht="57.75" customHeight="1" x14ac:dyDescent="0.15">
      <c r="B110" s="362"/>
      <c r="C110" s="463"/>
      <c r="D110" s="489"/>
      <c r="E110" s="485"/>
      <c r="F110" s="89"/>
      <c r="G110" s="85"/>
      <c r="H110" s="92" t="s">
        <v>304</v>
      </c>
      <c r="I110" s="24"/>
      <c r="J110" s="88" t="s">
        <v>30</v>
      </c>
      <c r="K110" s="27"/>
      <c r="L110" s="28"/>
      <c r="M110" s="33"/>
      <c r="N110" s="322"/>
      <c r="O110" s="1"/>
      <c r="Q110" s="135" t="str">
        <f>IF(((K101="✔")*(K107="✔")*(COUNTIF(K110:M110,"✔")=0)),"×","○")</f>
        <v>○</v>
      </c>
    </row>
    <row r="111" spans="2:17" ht="57.75" customHeight="1" x14ac:dyDescent="0.15">
      <c r="B111" s="362"/>
      <c r="C111" s="463"/>
      <c r="D111" s="489"/>
      <c r="E111" s="485"/>
      <c r="F111" s="93"/>
      <c r="G111" s="85"/>
      <c r="H111" s="181" t="s">
        <v>305</v>
      </c>
      <c r="I111" s="24"/>
      <c r="J111" s="88" t="s">
        <v>30</v>
      </c>
      <c r="K111" s="27"/>
      <c r="L111" s="28"/>
      <c r="M111" s="33"/>
      <c r="N111" s="322"/>
      <c r="O111" s="1"/>
      <c r="Q111" s="135" t="str">
        <f>IF(((K101="✔")*(K107="✔")*(COUNTIF(K111:M111,"✔")=0)),"×","○")</f>
        <v>○</v>
      </c>
    </row>
    <row r="112" spans="2:17" ht="57.75" customHeight="1" x14ac:dyDescent="0.15">
      <c r="B112" s="362"/>
      <c r="C112" s="463"/>
      <c r="D112" s="489"/>
      <c r="E112" s="485"/>
      <c r="F112" s="89"/>
      <c r="G112" s="85"/>
      <c r="H112" s="181" t="s">
        <v>306</v>
      </c>
      <c r="I112" s="24"/>
      <c r="J112" s="88" t="s">
        <v>30</v>
      </c>
      <c r="K112" s="27"/>
      <c r="L112" s="28"/>
      <c r="M112" s="33"/>
      <c r="N112" s="322"/>
      <c r="O112" s="1"/>
      <c r="Q112" s="135" t="str">
        <f>IF(((K101="✔")*(K107="✔")*(COUNTIF(K112:M112,"✔")=0)),"×","○")</f>
        <v>○</v>
      </c>
    </row>
    <row r="113" spans="2:17" ht="57.75" customHeight="1" x14ac:dyDescent="0.15">
      <c r="B113" s="362"/>
      <c r="C113" s="463"/>
      <c r="D113" s="489"/>
      <c r="E113" s="485"/>
      <c r="F113" s="30"/>
      <c r="G113" s="184"/>
      <c r="H113" s="181" t="s">
        <v>299</v>
      </c>
      <c r="I113" s="24"/>
      <c r="J113" s="88" t="s">
        <v>30</v>
      </c>
      <c r="K113" s="27"/>
      <c r="L113" s="28"/>
      <c r="M113" s="33"/>
      <c r="N113" s="322"/>
      <c r="O113" s="1"/>
      <c r="Q113" s="135" t="str">
        <f>IF(((K101="✔")*(K107="✔")*(COUNTIF(K113:M113,"✔")=0)),"×","○")</f>
        <v>○</v>
      </c>
    </row>
    <row r="114" spans="2:17" ht="57.75" customHeight="1" x14ac:dyDescent="0.15">
      <c r="B114" s="362"/>
      <c r="C114" s="463"/>
      <c r="D114" s="489"/>
      <c r="E114" s="485"/>
      <c r="F114" s="89"/>
      <c r="G114" s="94"/>
      <c r="H114" s="181" t="s">
        <v>307</v>
      </c>
      <c r="I114" s="24"/>
      <c r="J114" s="88" t="s">
        <v>30</v>
      </c>
      <c r="K114" s="27"/>
      <c r="L114" s="28"/>
      <c r="M114" s="33"/>
      <c r="N114" s="322"/>
      <c r="O114" s="1"/>
      <c r="Q114" s="135" t="str">
        <f>IF(((K101="✔")*(K107="✔")*(COUNTIF(K114:M114,"✔")=0)),"×","○")</f>
        <v>○</v>
      </c>
    </row>
    <row r="115" spans="2:17" ht="57.75" customHeight="1" x14ac:dyDescent="0.15">
      <c r="B115" s="362"/>
      <c r="C115" s="463"/>
      <c r="D115" s="489"/>
      <c r="E115" s="485" t="s">
        <v>250</v>
      </c>
      <c r="F115" s="85"/>
      <c r="G115" s="476" t="s">
        <v>308</v>
      </c>
      <c r="H115" s="486"/>
      <c r="I115" s="24"/>
      <c r="J115" s="88" t="s">
        <v>30</v>
      </c>
      <c r="K115" s="27"/>
      <c r="L115" s="28" t="s">
        <v>238</v>
      </c>
      <c r="M115" s="29"/>
      <c r="N115" s="322"/>
      <c r="O115" s="1"/>
      <c r="Q115" s="135" t="str">
        <f>IF(((K101="✔")*(COUNTIF(K115:M115,"✔")=0)),"×","○")</f>
        <v>○</v>
      </c>
    </row>
    <row r="116" spans="2:17" ht="57.75" customHeight="1" x14ac:dyDescent="0.15">
      <c r="B116" s="362"/>
      <c r="C116" s="463"/>
      <c r="D116" s="489"/>
      <c r="E116" s="485"/>
      <c r="F116" s="85"/>
      <c r="G116" s="476" t="s">
        <v>309</v>
      </c>
      <c r="H116" s="486"/>
      <c r="I116" s="24"/>
      <c r="J116" s="88" t="s">
        <v>30</v>
      </c>
      <c r="K116" s="27" t="s">
        <v>238</v>
      </c>
      <c r="L116" s="28"/>
      <c r="M116" s="29"/>
      <c r="N116" s="322"/>
      <c r="O116" s="1"/>
      <c r="Q116" s="135" t="str">
        <f>IF(((K101="✔")*(COUNTIF(K116:M116,"✔")=0)),"×","○")</f>
        <v>○</v>
      </c>
    </row>
    <row r="117" spans="2:17" ht="57.75" customHeight="1" x14ac:dyDescent="0.15">
      <c r="B117" s="362"/>
      <c r="C117" s="463"/>
      <c r="D117" s="489"/>
      <c r="E117" s="485"/>
      <c r="F117" s="85"/>
      <c r="G117" s="476" t="s">
        <v>310</v>
      </c>
      <c r="H117" s="486"/>
      <c r="I117" s="95"/>
      <c r="J117" s="88" t="s">
        <v>30</v>
      </c>
      <c r="K117" s="27" t="s">
        <v>238</v>
      </c>
      <c r="L117" s="28"/>
      <c r="M117" s="29"/>
      <c r="N117" s="322"/>
      <c r="O117" s="1"/>
      <c r="Q117" s="135" t="str">
        <f>IF(((K101="✔")*(COUNTIF(K117:M117,"✔")=0)),"×","○")</f>
        <v>○</v>
      </c>
    </row>
    <row r="118" spans="2:17" ht="57.75" customHeight="1" x14ac:dyDescent="0.15">
      <c r="B118" s="362"/>
      <c r="C118" s="463"/>
      <c r="D118" s="489"/>
      <c r="E118" s="485" t="s">
        <v>253</v>
      </c>
      <c r="F118" s="85"/>
      <c r="G118" s="476" t="s">
        <v>311</v>
      </c>
      <c r="H118" s="486"/>
      <c r="I118" s="95"/>
      <c r="J118" s="88" t="s">
        <v>30</v>
      </c>
      <c r="K118" s="27"/>
      <c r="L118" s="28" t="s">
        <v>238</v>
      </c>
      <c r="M118" s="29"/>
      <c r="N118" s="322"/>
      <c r="O118" s="1"/>
      <c r="Q118" s="135" t="str">
        <f>IF(((K101="✔")*(COUNTIF(K118:M118,"✔")=0)),"×","○")</f>
        <v>○</v>
      </c>
    </row>
    <row r="119" spans="2:17" ht="57.75" customHeight="1" x14ac:dyDescent="0.15">
      <c r="B119" s="362"/>
      <c r="C119" s="463"/>
      <c r="D119" s="489"/>
      <c r="E119" s="485"/>
      <c r="F119" s="94"/>
      <c r="G119" s="476" t="s">
        <v>312</v>
      </c>
      <c r="H119" s="486"/>
      <c r="I119" s="95"/>
      <c r="J119" s="88" t="s">
        <v>30</v>
      </c>
      <c r="K119" s="27" t="s">
        <v>238</v>
      </c>
      <c r="L119" s="28"/>
      <c r="M119" s="29"/>
      <c r="N119" s="322"/>
      <c r="O119" s="1"/>
      <c r="Q119" s="135" t="str">
        <f>IF(((K101="✔")*(COUNTIF(K119:M119,"✔")=0)),"×","○")</f>
        <v>○</v>
      </c>
    </row>
    <row r="120" spans="2:17" ht="57.75" customHeight="1" x14ac:dyDescent="0.15">
      <c r="B120" s="362"/>
      <c r="C120" s="463"/>
      <c r="D120" s="489"/>
      <c r="E120" s="182" t="s">
        <v>255</v>
      </c>
      <c r="F120" s="419" t="s">
        <v>313</v>
      </c>
      <c r="G120" s="419"/>
      <c r="H120" s="419"/>
      <c r="I120" s="24"/>
      <c r="J120" s="88"/>
      <c r="K120" s="155"/>
      <c r="L120" s="156"/>
      <c r="M120" s="153"/>
      <c r="N120" s="322"/>
      <c r="O120" s="1"/>
    </row>
    <row r="121" spans="2:17" ht="57.75" customHeight="1" thickBot="1" x14ac:dyDescent="0.2">
      <c r="B121" s="362"/>
      <c r="C121" s="464"/>
      <c r="D121" s="490"/>
      <c r="E121" s="183" t="s">
        <v>257</v>
      </c>
      <c r="F121" s="439" t="s">
        <v>314</v>
      </c>
      <c r="G121" s="439"/>
      <c r="H121" s="439"/>
      <c r="I121" s="144" t="s">
        <v>236</v>
      </c>
      <c r="J121" s="96" t="s">
        <v>30</v>
      </c>
      <c r="K121" s="39" t="s">
        <v>238</v>
      </c>
      <c r="L121" s="40"/>
      <c r="M121" s="41"/>
      <c r="N121" s="322"/>
      <c r="O121" s="1"/>
      <c r="Q121" s="135" t="str">
        <f>IF(K121="✔","○","×")</f>
        <v>○</v>
      </c>
    </row>
    <row r="122" spans="2:17" ht="15.75" customHeight="1" x14ac:dyDescent="0.15">
      <c r="B122" s="362"/>
      <c r="C122" s="441" t="str">
        <f>C93</f>
        <v xml:space="preserve"> ● … 「連携の形態」のうち、各「医療・介護連携のポイント」が該当するもの
 ★ … 各ポイントのうち、都の指針に基づき遵守が必要なもの</v>
      </c>
      <c r="D122" s="441"/>
      <c r="E122" s="441"/>
      <c r="F122" s="441"/>
      <c r="G122" s="441"/>
      <c r="H122" s="441"/>
      <c r="I122" s="441"/>
      <c r="J122" s="441"/>
      <c r="K122" s="441"/>
      <c r="L122" s="441"/>
      <c r="M122" s="441"/>
      <c r="N122" s="252"/>
      <c r="O122" s="1"/>
    </row>
    <row r="123" spans="2:17" x14ac:dyDescent="0.15">
      <c r="B123" s="362"/>
      <c r="C123" s="442"/>
      <c r="D123" s="442"/>
      <c r="E123" s="442"/>
      <c r="F123" s="442"/>
      <c r="G123" s="442"/>
      <c r="H123" s="442"/>
      <c r="I123" s="442"/>
      <c r="J123" s="442"/>
      <c r="K123" s="442"/>
      <c r="L123" s="442"/>
      <c r="M123" s="442"/>
      <c r="N123" s="252"/>
      <c r="O123" s="1"/>
    </row>
    <row r="124" spans="2:17" ht="15" thickBot="1" x14ac:dyDescent="0.2">
      <c r="B124" s="371"/>
      <c r="C124" s="372"/>
      <c r="D124" s="372"/>
      <c r="E124" s="372"/>
      <c r="F124" s="372"/>
      <c r="G124" s="372"/>
      <c r="H124" s="372"/>
      <c r="I124" s="373"/>
      <c r="J124" s="372"/>
      <c r="K124" s="372"/>
      <c r="L124" s="372"/>
      <c r="M124" s="374"/>
      <c r="N124" s="270"/>
      <c r="O124" s="1"/>
    </row>
    <row r="125" spans="2:17" x14ac:dyDescent="0.15">
      <c r="B125" s="375"/>
      <c r="C125" s="360"/>
      <c r="D125" s="360"/>
      <c r="E125" s="360"/>
      <c r="F125" s="360"/>
      <c r="G125" s="360"/>
      <c r="H125" s="360"/>
      <c r="I125" s="361"/>
      <c r="J125" s="360"/>
      <c r="K125" s="360"/>
      <c r="L125" s="360"/>
      <c r="M125" s="376"/>
      <c r="N125" s="222"/>
      <c r="O125" s="1"/>
    </row>
    <row r="126" spans="2:17" ht="24" x14ac:dyDescent="0.15">
      <c r="B126" s="362"/>
      <c r="C126" s="595" t="s">
        <v>315</v>
      </c>
      <c r="D126" s="595"/>
      <c r="E126" s="595"/>
      <c r="F126" s="595"/>
      <c r="G126" s="595"/>
      <c r="H126" s="595"/>
      <c r="I126" s="595"/>
      <c r="J126" s="595"/>
      <c r="K126" s="595"/>
      <c r="L126" s="595"/>
      <c r="M126" s="595"/>
      <c r="N126" s="239"/>
      <c r="O126" s="1"/>
    </row>
    <row r="127" spans="2:17" ht="11.25" customHeight="1" thickBot="1" x14ac:dyDescent="0.2">
      <c r="B127" s="362"/>
      <c r="C127" s="377"/>
      <c r="D127" s="377"/>
      <c r="E127" s="377"/>
      <c r="F127" s="378"/>
      <c r="G127" s="379"/>
      <c r="H127" s="380"/>
      <c r="I127" s="381"/>
      <c r="J127" s="15"/>
      <c r="K127" s="15"/>
      <c r="L127" s="15"/>
      <c r="M127" s="382"/>
      <c r="N127" s="239"/>
      <c r="O127" s="1"/>
    </row>
    <row r="128" spans="2:17" ht="14.25" customHeight="1" x14ac:dyDescent="0.15">
      <c r="B128" s="362"/>
      <c r="C128" s="434" t="s">
        <v>223</v>
      </c>
      <c r="D128" s="409" t="s">
        <v>224</v>
      </c>
      <c r="E128" s="411" t="s">
        <v>225</v>
      </c>
      <c r="F128" s="412"/>
      <c r="G128" s="412"/>
      <c r="H128" s="413"/>
      <c r="I128" s="425" t="s">
        <v>226</v>
      </c>
      <c r="J128" s="171" t="s">
        <v>132</v>
      </c>
      <c r="K128" s="427" t="s">
        <v>227</v>
      </c>
      <c r="L128" s="428"/>
      <c r="M128" s="429"/>
      <c r="N128" s="241"/>
      <c r="O128" s="16"/>
    </row>
    <row r="129" spans="2:20" ht="14.25" customHeight="1" thickBot="1" x14ac:dyDescent="0.2">
      <c r="B129" s="362"/>
      <c r="C129" s="447"/>
      <c r="D129" s="448"/>
      <c r="E129" s="414"/>
      <c r="F129" s="415"/>
      <c r="G129" s="415"/>
      <c r="H129" s="416"/>
      <c r="I129" s="440"/>
      <c r="J129" s="167" t="s">
        <v>353</v>
      </c>
      <c r="K129" s="162" t="s">
        <v>229</v>
      </c>
      <c r="L129" s="163" t="s">
        <v>230</v>
      </c>
      <c r="M129" s="164" t="s">
        <v>231</v>
      </c>
      <c r="N129" s="241"/>
      <c r="O129" s="16"/>
    </row>
    <row r="130" spans="2:20" ht="51.75" customHeight="1" x14ac:dyDescent="0.15">
      <c r="B130" s="362"/>
      <c r="C130" s="462" t="s">
        <v>316</v>
      </c>
      <c r="D130" s="452" t="s">
        <v>317</v>
      </c>
      <c r="E130" s="488" t="s">
        <v>234</v>
      </c>
      <c r="F130" s="422" t="s">
        <v>318</v>
      </c>
      <c r="G130" s="422"/>
      <c r="H130" s="422"/>
      <c r="I130" s="17"/>
      <c r="J130" s="97"/>
      <c r="K130" s="20"/>
      <c r="L130" s="21"/>
      <c r="M130" s="22"/>
      <c r="N130" s="322"/>
      <c r="O130" s="1"/>
    </row>
    <row r="131" spans="2:20" ht="51.75" customHeight="1" x14ac:dyDescent="0.15">
      <c r="B131" s="362"/>
      <c r="C131" s="463"/>
      <c r="D131" s="453"/>
      <c r="E131" s="485"/>
      <c r="F131" s="419" t="s">
        <v>319</v>
      </c>
      <c r="G131" s="419"/>
      <c r="H131" s="419"/>
      <c r="I131" s="24"/>
      <c r="J131" s="88" t="s">
        <v>30</v>
      </c>
      <c r="K131" s="27" t="s">
        <v>238</v>
      </c>
      <c r="L131" s="28"/>
      <c r="M131" s="29"/>
      <c r="N131" s="322"/>
      <c r="O131" s="1"/>
      <c r="Q131" s="135" t="str">
        <f>IF(COUNTIF(K131:L131,"✔")=1,"○","×")</f>
        <v>○</v>
      </c>
    </row>
    <row r="132" spans="2:20" ht="51.75" customHeight="1" x14ac:dyDescent="0.15">
      <c r="B132" s="362"/>
      <c r="C132" s="463"/>
      <c r="D132" s="453"/>
      <c r="E132" s="485" t="s">
        <v>246</v>
      </c>
      <c r="F132" s="475" t="s">
        <v>320</v>
      </c>
      <c r="G132" s="486"/>
      <c r="H132" s="486"/>
      <c r="I132" s="24"/>
      <c r="J132" s="88" t="s">
        <v>30</v>
      </c>
      <c r="K132" s="27" t="s">
        <v>238</v>
      </c>
      <c r="L132" s="28"/>
      <c r="M132" s="29"/>
      <c r="N132" s="322"/>
      <c r="O132" s="1"/>
      <c r="Q132" s="135" t="str">
        <f>IF(COUNTIF(K132:L132,"✔")=1,"○","×")</f>
        <v>○</v>
      </c>
    </row>
    <row r="133" spans="2:20" ht="51.75" customHeight="1" x14ac:dyDescent="0.15">
      <c r="B133" s="362"/>
      <c r="C133" s="463"/>
      <c r="D133" s="453"/>
      <c r="E133" s="485"/>
      <c r="F133" s="184"/>
      <c r="G133" s="498" t="s">
        <v>111</v>
      </c>
      <c r="H133" s="498"/>
      <c r="I133" s="24"/>
      <c r="J133" s="88" t="s">
        <v>30</v>
      </c>
      <c r="K133" s="27"/>
      <c r="L133" s="28" t="s">
        <v>238</v>
      </c>
      <c r="M133" s="33"/>
      <c r="N133" s="322"/>
      <c r="O133" s="1"/>
      <c r="Q133" s="135" t="str">
        <f>IF(((K132="✔")*(COUNTIF(K133:M133,"✔")=0)),"×","○")</f>
        <v>○</v>
      </c>
    </row>
    <row r="134" spans="2:20" ht="51.75" customHeight="1" x14ac:dyDescent="0.15">
      <c r="B134" s="362"/>
      <c r="C134" s="463"/>
      <c r="D134" s="453"/>
      <c r="E134" s="485"/>
      <c r="F134" s="184"/>
      <c r="G134" s="498" t="s">
        <v>112</v>
      </c>
      <c r="H134" s="498"/>
      <c r="I134" s="24"/>
      <c r="J134" s="88" t="s">
        <v>30</v>
      </c>
      <c r="K134" s="27" t="s">
        <v>238</v>
      </c>
      <c r="L134" s="28"/>
      <c r="M134" s="33"/>
      <c r="N134" s="322"/>
      <c r="O134" s="1"/>
      <c r="Q134" s="135" t="str">
        <f>IF(((K132="✔")*(COUNTIF(K134:M134,"✔")=0)),"×","○")</f>
        <v>○</v>
      </c>
    </row>
    <row r="135" spans="2:20" ht="51.75" customHeight="1" x14ac:dyDescent="0.15">
      <c r="B135" s="362"/>
      <c r="C135" s="463"/>
      <c r="D135" s="453"/>
      <c r="E135" s="485"/>
      <c r="F135" s="185"/>
      <c r="G135" s="498" t="s">
        <v>113</v>
      </c>
      <c r="H135" s="498"/>
      <c r="I135" s="24"/>
      <c r="J135" s="88" t="s">
        <v>30</v>
      </c>
      <c r="K135" s="27" t="s">
        <v>238</v>
      </c>
      <c r="L135" s="28"/>
      <c r="M135" s="33"/>
      <c r="N135" s="322"/>
      <c r="O135" s="1"/>
      <c r="Q135" s="135" t="str">
        <f>IF(((K132="✔")*(COUNTIF(K135:M135,"✔")=0)),"×","○")</f>
        <v>○</v>
      </c>
    </row>
    <row r="136" spans="2:20" ht="51.75" customHeight="1" x14ac:dyDescent="0.15">
      <c r="B136" s="362"/>
      <c r="C136" s="463"/>
      <c r="D136" s="453"/>
      <c r="E136" s="485"/>
      <c r="F136" s="419" t="s">
        <v>114</v>
      </c>
      <c r="G136" s="419"/>
      <c r="H136" s="419"/>
      <c r="I136" s="24"/>
      <c r="J136" s="88"/>
      <c r="K136" s="155"/>
      <c r="L136" s="156"/>
      <c r="M136" s="153"/>
      <c r="N136" s="322"/>
      <c r="O136" s="1"/>
    </row>
    <row r="137" spans="2:20" ht="51.75" customHeight="1" x14ac:dyDescent="0.15">
      <c r="B137" s="362"/>
      <c r="C137" s="463"/>
      <c r="D137" s="453"/>
      <c r="E137" s="485"/>
      <c r="F137" s="419" t="s">
        <v>115</v>
      </c>
      <c r="G137" s="419"/>
      <c r="H137" s="419"/>
      <c r="I137" s="24"/>
      <c r="J137" s="88" t="s">
        <v>30</v>
      </c>
      <c r="K137" s="27" t="s">
        <v>238</v>
      </c>
      <c r="L137" s="28"/>
      <c r="M137" s="140"/>
      <c r="N137" s="322"/>
      <c r="O137" s="1"/>
      <c r="Q137" s="135" t="str">
        <f>IF(COUNTIF(K137:M137,"✔")=1,"○","×")</f>
        <v>○</v>
      </c>
    </row>
    <row r="138" spans="2:20" ht="51.75" customHeight="1" x14ac:dyDescent="0.15">
      <c r="B138" s="362"/>
      <c r="C138" s="463"/>
      <c r="D138" s="453"/>
      <c r="E138" s="485"/>
      <c r="F138" s="419" t="s">
        <v>116</v>
      </c>
      <c r="G138" s="419"/>
      <c r="H138" s="419"/>
      <c r="I138" s="24"/>
      <c r="J138" s="88" t="s">
        <v>30</v>
      </c>
      <c r="K138" s="27"/>
      <c r="L138" s="28" t="s">
        <v>238</v>
      </c>
      <c r="M138" s="29"/>
      <c r="N138" s="322"/>
      <c r="O138" s="1"/>
      <c r="Q138" s="135" t="str">
        <f>IF(COUNTIF(K138:L138,"✔")=1,"○","×")</f>
        <v>○</v>
      </c>
    </row>
    <row r="139" spans="2:20" ht="51.75" customHeight="1" x14ac:dyDescent="0.15">
      <c r="B139" s="362"/>
      <c r="C139" s="463"/>
      <c r="D139" s="453"/>
      <c r="E139" s="485"/>
      <c r="F139" s="419" t="s">
        <v>321</v>
      </c>
      <c r="G139" s="419"/>
      <c r="H139" s="419"/>
      <c r="I139" s="24"/>
      <c r="J139" s="88" t="s">
        <v>30</v>
      </c>
      <c r="K139" s="27"/>
      <c r="L139" s="28" t="s">
        <v>238</v>
      </c>
      <c r="M139" s="29"/>
      <c r="N139" s="322"/>
      <c r="O139" s="1"/>
      <c r="Q139" s="135" t="str">
        <f>IF(COUNTIF(K139:L139,"✔")=1,"○","×")</f>
        <v>○</v>
      </c>
    </row>
    <row r="140" spans="2:20" ht="51.75" customHeight="1" x14ac:dyDescent="0.15">
      <c r="B140" s="362"/>
      <c r="C140" s="463"/>
      <c r="D140" s="453"/>
      <c r="E140" s="485"/>
      <c r="F140" s="419" t="s">
        <v>322</v>
      </c>
      <c r="G140" s="419"/>
      <c r="H140" s="419"/>
      <c r="I140" s="143" t="s">
        <v>236</v>
      </c>
      <c r="J140" s="88" t="s">
        <v>30</v>
      </c>
      <c r="K140" s="27"/>
      <c r="L140" s="28"/>
      <c r="M140" s="33" t="s">
        <v>238</v>
      </c>
      <c r="N140" s="322"/>
      <c r="O140" s="1"/>
      <c r="Q140" s="135" t="str">
        <f>IF((COUNTIF(K140:M140,"✔")=1)*(L140=""),"○","×")</f>
        <v>○</v>
      </c>
      <c r="T140" s="139" t="str">
        <f>IF(M140="✔","看取り未実施","")</f>
        <v>看取り未実施</v>
      </c>
    </row>
    <row r="141" spans="2:20" ht="51.75" customHeight="1" x14ac:dyDescent="0.15">
      <c r="B141" s="362"/>
      <c r="C141" s="463"/>
      <c r="D141" s="453"/>
      <c r="E141" s="485"/>
      <c r="F141" s="419" t="s">
        <v>323</v>
      </c>
      <c r="G141" s="419"/>
      <c r="H141" s="419"/>
      <c r="I141" s="24"/>
      <c r="J141" s="88" t="s">
        <v>30</v>
      </c>
      <c r="K141" s="27"/>
      <c r="L141" s="28"/>
      <c r="M141" s="33" t="s">
        <v>238</v>
      </c>
      <c r="N141" s="322"/>
      <c r="O141" s="1"/>
      <c r="Q141" s="135" t="str">
        <f>IF(COUNTIF(K141:M141,"✔")=1,"○","×")</f>
        <v>○</v>
      </c>
    </row>
    <row r="142" spans="2:20" ht="51.75" customHeight="1" x14ac:dyDescent="0.15">
      <c r="B142" s="362"/>
      <c r="C142" s="463"/>
      <c r="D142" s="453"/>
      <c r="E142" s="485"/>
      <c r="F142" s="419" t="s">
        <v>324</v>
      </c>
      <c r="G142" s="419"/>
      <c r="H142" s="419"/>
      <c r="I142" s="24"/>
      <c r="J142" s="88" t="s">
        <v>30</v>
      </c>
      <c r="K142" s="27"/>
      <c r="L142" s="28"/>
      <c r="M142" s="33" t="s">
        <v>238</v>
      </c>
      <c r="N142" s="322"/>
      <c r="O142" s="1"/>
      <c r="Q142" s="135" t="str">
        <f>IF(COUNTIF(K142:M142,"✔")=1,"○","×")</f>
        <v>○</v>
      </c>
    </row>
    <row r="143" spans="2:20" ht="51.75" customHeight="1" x14ac:dyDescent="0.15">
      <c r="B143" s="362"/>
      <c r="C143" s="463"/>
      <c r="D143" s="453"/>
      <c r="E143" s="485" t="s">
        <v>250</v>
      </c>
      <c r="F143" s="419" t="s">
        <v>325</v>
      </c>
      <c r="G143" s="419"/>
      <c r="H143" s="419"/>
      <c r="I143" s="24"/>
      <c r="J143" s="88" t="s">
        <v>30</v>
      </c>
      <c r="K143" s="27" t="s">
        <v>238</v>
      </c>
      <c r="L143" s="28"/>
      <c r="M143" s="140"/>
      <c r="N143" s="322"/>
      <c r="O143" s="1"/>
      <c r="Q143" s="135" t="str">
        <f>IF(COUNTIF(K143:M143,"✔")=1,"○","×")</f>
        <v>○</v>
      </c>
    </row>
    <row r="144" spans="2:20" ht="51.75" customHeight="1" x14ac:dyDescent="0.15">
      <c r="B144" s="362"/>
      <c r="C144" s="463"/>
      <c r="D144" s="453"/>
      <c r="E144" s="485"/>
      <c r="F144" s="419" t="s">
        <v>326</v>
      </c>
      <c r="G144" s="419"/>
      <c r="H144" s="419"/>
      <c r="I144" s="24"/>
      <c r="J144" s="88"/>
      <c r="K144" s="155"/>
      <c r="L144" s="156"/>
      <c r="M144" s="140"/>
      <c r="N144" s="322"/>
      <c r="O144" s="1"/>
    </row>
    <row r="145" spans="2:18" ht="51.75" customHeight="1" x14ac:dyDescent="0.15">
      <c r="B145" s="362"/>
      <c r="C145" s="463"/>
      <c r="D145" s="453"/>
      <c r="E145" s="485" t="s">
        <v>253</v>
      </c>
      <c r="F145" s="419" t="s">
        <v>327</v>
      </c>
      <c r="G145" s="419"/>
      <c r="H145" s="419"/>
      <c r="I145" s="24"/>
      <c r="J145" s="88" t="s">
        <v>30</v>
      </c>
      <c r="K145" s="27"/>
      <c r="L145" s="28" t="s">
        <v>238</v>
      </c>
      <c r="M145" s="29"/>
      <c r="N145" s="322"/>
      <c r="O145" s="1"/>
      <c r="Q145" s="135" t="str">
        <f t="shared" ref="Q145:Q152" si="1">IF(COUNTIF(K145:L145,"✔")=1,"○","×")</f>
        <v>○</v>
      </c>
    </row>
    <row r="146" spans="2:18" ht="51.75" customHeight="1" x14ac:dyDescent="0.15">
      <c r="B146" s="362"/>
      <c r="C146" s="463"/>
      <c r="D146" s="453"/>
      <c r="E146" s="485"/>
      <c r="F146" s="419" t="s">
        <v>328</v>
      </c>
      <c r="G146" s="419"/>
      <c r="H146" s="419"/>
      <c r="I146" s="24"/>
      <c r="J146" s="88" t="s">
        <v>30</v>
      </c>
      <c r="K146" s="27" t="s">
        <v>238</v>
      </c>
      <c r="L146" s="28"/>
      <c r="M146" s="29"/>
      <c r="N146" s="322"/>
      <c r="O146" s="1"/>
      <c r="Q146" s="135" t="str">
        <f t="shared" si="1"/>
        <v>○</v>
      </c>
    </row>
    <row r="147" spans="2:18" ht="51.75" customHeight="1" x14ac:dyDescent="0.15">
      <c r="B147" s="362"/>
      <c r="C147" s="463"/>
      <c r="D147" s="453"/>
      <c r="E147" s="485"/>
      <c r="F147" s="419" t="s">
        <v>329</v>
      </c>
      <c r="G147" s="419"/>
      <c r="H147" s="419"/>
      <c r="I147" s="24"/>
      <c r="J147" s="88" t="s">
        <v>30</v>
      </c>
      <c r="K147" s="27" t="s">
        <v>238</v>
      </c>
      <c r="L147" s="28"/>
      <c r="M147" s="29"/>
      <c r="N147" s="322"/>
      <c r="O147" s="1"/>
      <c r="Q147" s="135" t="str">
        <f t="shared" si="1"/>
        <v>○</v>
      </c>
    </row>
    <row r="148" spans="2:18" ht="51.75" customHeight="1" x14ac:dyDescent="0.15">
      <c r="B148" s="362"/>
      <c r="C148" s="463"/>
      <c r="D148" s="453"/>
      <c r="E148" s="485"/>
      <c r="F148" s="419" t="s">
        <v>330</v>
      </c>
      <c r="G148" s="419"/>
      <c r="H148" s="419"/>
      <c r="I148" s="24"/>
      <c r="J148" s="88" t="s">
        <v>30</v>
      </c>
      <c r="K148" s="27" t="s">
        <v>238</v>
      </c>
      <c r="L148" s="28"/>
      <c r="M148" s="29"/>
      <c r="N148" s="322"/>
      <c r="O148" s="1"/>
      <c r="Q148" s="135" t="str">
        <f t="shared" si="1"/>
        <v>○</v>
      </c>
    </row>
    <row r="149" spans="2:18" ht="51.75" customHeight="1" x14ac:dyDescent="0.15">
      <c r="B149" s="362"/>
      <c r="C149" s="463"/>
      <c r="D149" s="453"/>
      <c r="E149" s="485"/>
      <c r="F149" s="419" t="s">
        <v>331</v>
      </c>
      <c r="G149" s="419"/>
      <c r="H149" s="419"/>
      <c r="I149" s="24"/>
      <c r="J149" s="88" t="s">
        <v>30</v>
      </c>
      <c r="K149" s="27" t="s">
        <v>238</v>
      </c>
      <c r="L149" s="28"/>
      <c r="M149" s="29"/>
      <c r="N149" s="322"/>
      <c r="O149" s="1"/>
      <c r="Q149" s="135" t="str">
        <f t="shared" si="1"/>
        <v>○</v>
      </c>
    </row>
    <row r="150" spans="2:18" ht="51.75" customHeight="1" x14ac:dyDescent="0.15">
      <c r="B150" s="362"/>
      <c r="C150" s="463"/>
      <c r="D150" s="453"/>
      <c r="E150" s="485"/>
      <c r="F150" s="419" t="s">
        <v>332</v>
      </c>
      <c r="G150" s="419"/>
      <c r="H150" s="419"/>
      <c r="I150" s="24"/>
      <c r="J150" s="88" t="s">
        <v>30</v>
      </c>
      <c r="K150" s="27"/>
      <c r="L150" s="28" t="s">
        <v>238</v>
      </c>
      <c r="M150" s="29"/>
      <c r="N150" s="322"/>
      <c r="O150" s="1"/>
      <c r="Q150" s="135" t="str">
        <f t="shared" si="1"/>
        <v>○</v>
      </c>
    </row>
    <row r="151" spans="2:18" ht="51.75" customHeight="1" x14ac:dyDescent="0.15">
      <c r="B151" s="362"/>
      <c r="C151" s="463"/>
      <c r="D151" s="453"/>
      <c r="E151" s="485" t="s">
        <v>255</v>
      </c>
      <c r="F151" s="419" t="s">
        <v>333</v>
      </c>
      <c r="G151" s="419"/>
      <c r="H151" s="419"/>
      <c r="I151" s="24"/>
      <c r="J151" s="88" t="s">
        <v>30</v>
      </c>
      <c r="K151" s="27" t="s">
        <v>238</v>
      </c>
      <c r="L151" s="28"/>
      <c r="M151" s="29"/>
      <c r="N151" s="322"/>
      <c r="O151" s="1"/>
      <c r="Q151" s="135" t="str">
        <f t="shared" si="1"/>
        <v>○</v>
      </c>
    </row>
    <row r="152" spans="2:18" ht="51.75" customHeight="1" thickBot="1" x14ac:dyDescent="0.2">
      <c r="B152" s="362"/>
      <c r="C152" s="464"/>
      <c r="D152" s="454"/>
      <c r="E152" s="499"/>
      <c r="F152" s="439" t="s">
        <v>334</v>
      </c>
      <c r="G152" s="439"/>
      <c r="H152" s="439"/>
      <c r="I152" s="36"/>
      <c r="J152" s="96" t="s">
        <v>30</v>
      </c>
      <c r="K152" s="39"/>
      <c r="L152" s="40" t="s">
        <v>238</v>
      </c>
      <c r="M152" s="41"/>
      <c r="N152" s="322"/>
      <c r="O152" s="1"/>
      <c r="Q152" s="135" t="str">
        <f t="shared" si="1"/>
        <v>○</v>
      </c>
    </row>
    <row r="153" spans="2:18" ht="15.75" customHeight="1" x14ac:dyDescent="0.15">
      <c r="B153" s="362"/>
      <c r="C153" s="441" t="str">
        <f>C122</f>
        <v xml:space="preserve"> ● … 「連携の形態」のうち、各「医療・介護連携のポイント」が該当するもの
 ★ … 各ポイントのうち、都の指針に基づき遵守が必要なもの</v>
      </c>
      <c r="D153" s="441"/>
      <c r="E153" s="441"/>
      <c r="F153" s="441"/>
      <c r="G153" s="441"/>
      <c r="H153" s="441"/>
      <c r="I153" s="441"/>
      <c r="J153" s="441"/>
      <c r="K153" s="441"/>
      <c r="L153" s="441"/>
      <c r="M153" s="441"/>
      <c r="N153" s="252"/>
      <c r="O153" s="1"/>
    </row>
    <row r="154" spans="2:18" x14ac:dyDescent="0.15">
      <c r="B154" s="362"/>
      <c r="C154" s="442"/>
      <c r="D154" s="442"/>
      <c r="E154" s="442"/>
      <c r="F154" s="442"/>
      <c r="G154" s="442"/>
      <c r="H154" s="442"/>
      <c r="I154" s="442"/>
      <c r="J154" s="442"/>
      <c r="K154" s="442"/>
      <c r="L154" s="442"/>
      <c r="M154" s="442"/>
      <c r="N154" s="252"/>
      <c r="O154" s="1"/>
    </row>
    <row r="155" spans="2:18" ht="15" thickBot="1" x14ac:dyDescent="0.2">
      <c r="B155" s="371"/>
      <c r="C155" s="372"/>
      <c r="D155" s="372"/>
      <c r="E155" s="372"/>
      <c r="F155" s="372"/>
      <c r="G155" s="372"/>
      <c r="H155" s="372"/>
      <c r="I155" s="373"/>
      <c r="J155" s="372"/>
      <c r="K155" s="372"/>
      <c r="L155" s="372"/>
      <c r="M155" s="374"/>
      <c r="N155" s="270"/>
      <c r="O155" s="1"/>
    </row>
    <row r="159" spans="2:18" ht="37.5" customHeight="1" x14ac:dyDescent="0.15">
      <c r="Q159" s="174">
        <f>COUNTIF(Q15:Q152,"×")</f>
        <v>2</v>
      </c>
      <c r="R159" s="137" t="s">
        <v>145</v>
      </c>
    </row>
    <row r="160" spans="2:18" ht="37.5" customHeight="1" x14ac:dyDescent="0.15">
      <c r="Q160" s="175" t="str">
        <f>S80</f>
        <v>OK</v>
      </c>
      <c r="R160" s="148" t="s">
        <v>134</v>
      </c>
    </row>
    <row r="161" spans="17:18" x14ac:dyDescent="0.15">
      <c r="Q161" s="177"/>
      <c r="R161" s="152"/>
    </row>
  </sheetData>
  <sheetProtection selectLockedCells="1"/>
  <mergeCells count="168">
    <mergeCell ref="F150:H150"/>
    <mergeCell ref="E151:E152"/>
    <mergeCell ref="F151:H151"/>
    <mergeCell ref="F152:H152"/>
    <mergeCell ref="C153:M154"/>
    <mergeCell ref="F142:H142"/>
    <mergeCell ref="E143:E144"/>
    <mergeCell ref="F143:H143"/>
    <mergeCell ref="F144:H144"/>
    <mergeCell ref="E145:E150"/>
    <mergeCell ref="F145:H145"/>
    <mergeCell ref="F146:H146"/>
    <mergeCell ref="F147:H147"/>
    <mergeCell ref="F148:H148"/>
    <mergeCell ref="F149:H149"/>
    <mergeCell ref="F136:H136"/>
    <mergeCell ref="F137:H137"/>
    <mergeCell ref="F138:H138"/>
    <mergeCell ref="F139:H139"/>
    <mergeCell ref="F140:H140"/>
    <mergeCell ref="F141:H141"/>
    <mergeCell ref="C130:C152"/>
    <mergeCell ref="D130:D152"/>
    <mergeCell ref="E130:E131"/>
    <mergeCell ref="F130:H130"/>
    <mergeCell ref="F131:H131"/>
    <mergeCell ref="E132:E142"/>
    <mergeCell ref="F132:H132"/>
    <mergeCell ref="G133:H133"/>
    <mergeCell ref="G134:H134"/>
    <mergeCell ref="G135:H135"/>
    <mergeCell ref="C122:M123"/>
    <mergeCell ref="C126:M126"/>
    <mergeCell ref="C128:C129"/>
    <mergeCell ref="D128:D129"/>
    <mergeCell ref="E128:H129"/>
    <mergeCell ref="I128:I129"/>
    <mergeCell ref="K128:M128"/>
    <mergeCell ref="G117:H117"/>
    <mergeCell ref="E118:E119"/>
    <mergeCell ref="G118:H118"/>
    <mergeCell ref="G119:H119"/>
    <mergeCell ref="F120:H120"/>
    <mergeCell ref="F121:H121"/>
    <mergeCell ref="C101:C121"/>
    <mergeCell ref="D101:D121"/>
    <mergeCell ref="E101:E102"/>
    <mergeCell ref="F101:H101"/>
    <mergeCell ref="G102:H102"/>
    <mergeCell ref="E103:E106"/>
    <mergeCell ref="E107:E114"/>
    <mergeCell ref="E115:E117"/>
    <mergeCell ref="G115:H115"/>
    <mergeCell ref="G116:H116"/>
    <mergeCell ref="C93:M94"/>
    <mergeCell ref="C97:M97"/>
    <mergeCell ref="C99:C100"/>
    <mergeCell ref="D99:D100"/>
    <mergeCell ref="E99:H100"/>
    <mergeCell ref="I99:I100"/>
    <mergeCell ref="K99:M99"/>
    <mergeCell ref="E88:E92"/>
    <mergeCell ref="F88:H88"/>
    <mergeCell ref="G89:H89"/>
    <mergeCell ref="F90:F92"/>
    <mergeCell ref="G90:H90"/>
    <mergeCell ref="G91:H91"/>
    <mergeCell ref="G92:H92"/>
    <mergeCell ref="E83:E87"/>
    <mergeCell ref="F83:H83"/>
    <mergeCell ref="G84:H84"/>
    <mergeCell ref="F85:F87"/>
    <mergeCell ref="G86:H86"/>
    <mergeCell ref="G87:H87"/>
    <mergeCell ref="G75:H75"/>
    <mergeCell ref="G76:H76"/>
    <mergeCell ref="G77:H77"/>
    <mergeCell ref="G78:H78"/>
    <mergeCell ref="G79:H79"/>
    <mergeCell ref="F80:F82"/>
    <mergeCell ref="G80:H80"/>
    <mergeCell ref="G81:H81"/>
    <mergeCell ref="G82:H82"/>
    <mergeCell ref="C72:C73"/>
    <mergeCell ref="D72:D73"/>
    <mergeCell ref="E72:H73"/>
    <mergeCell ref="I72:I73"/>
    <mergeCell ref="K72:M72"/>
    <mergeCell ref="C74:C92"/>
    <mergeCell ref="D74:D92"/>
    <mergeCell ref="E74:E82"/>
    <mergeCell ref="F74:H74"/>
    <mergeCell ref="F75:F79"/>
    <mergeCell ref="F65:H65"/>
    <mergeCell ref="C66:M67"/>
    <mergeCell ref="C70:M70"/>
    <mergeCell ref="C41:C65"/>
    <mergeCell ref="D41:D65"/>
    <mergeCell ref="E41:E62"/>
    <mergeCell ref="F41:H41"/>
    <mergeCell ref="G59:H59"/>
    <mergeCell ref="G60:H60"/>
    <mergeCell ref="G61:H61"/>
    <mergeCell ref="G62:H62"/>
    <mergeCell ref="F63:H63"/>
    <mergeCell ref="F64:H64"/>
    <mergeCell ref="F50:F62"/>
    <mergeCell ref="G50:H50"/>
    <mergeCell ref="G51:H51"/>
    <mergeCell ref="G52:H52"/>
    <mergeCell ref="G53:H53"/>
    <mergeCell ref="G54:H54"/>
    <mergeCell ref="G55:H55"/>
    <mergeCell ref="G56:H56"/>
    <mergeCell ref="G57:H57"/>
    <mergeCell ref="G58:H58"/>
    <mergeCell ref="F42:F49"/>
    <mergeCell ref="G42:H42"/>
    <mergeCell ref="G43:H43"/>
    <mergeCell ref="G44:H44"/>
    <mergeCell ref="G45:H45"/>
    <mergeCell ref="G46:H46"/>
    <mergeCell ref="G47:H47"/>
    <mergeCell ref="G48:H48"/>
    <mergeCell ref="G49:H49"/>
    <mergeCell ref="C33:M34"/>
    <mergeCell ref="C37:M37"/>
    <mergeCell ref="C39:C40"/>
    <mergeCell ref="D39:D40"/>
    <mergeCell ref="E39:H40"/>
    <mergeCell ref="I39:I40"/>
    <mergeCell ref="K39:M39"/>
    <mergeCell ref="E28:E29"/>
    <mergeCell ref="F28:H28"/>
    <mergeCell ref="F29:H29"/>
    <mergeCell ref="F30:H30"/>
    <mergeCell ref="F31:H31"/>
    <mergeCell ref="F32:H32"/>
    <mergeCell ref="G23:H23"/>
    <mergeCell ref="G24:H24"/>
    <mergeCell ref="E25:E27"/>
    <mergeCell ref="F25:H25"/>
    <mergeCell ref="F26:H26"/>
    <mergeCell ref="F27:H27"/>
    <mergeCell ref="F17:H17"/>
    <mergeCell ref="F18:H18"/>
    <mergeCell ref="F19:H19"/>
    <mergeCell ref="F20:H20"/>
    <mergeCell ref="F21:H21"/>
    <mergeCell ref="F22:H22"/>
    <mergeCell ref="C13:C14"/>
    <mergeCell ref="D13:D14"/>
    <mergeCell ref="E13:H14"/>
    <mergeCell ref="I13:I14"/>
    <mergeCell ref="K13:M13"/>
    <mergeCell ref="C15:C32"/>
    <mergeCell ref="D15:D32"/>
    <mergeCell ref="E15:E24"/>
    <mergeCell ref="F15:H15"/>
    <mergeCell ref="F16:H16"/>
    <mergeCell ref="K1:M1"/>
    <mergeCell ref="C3:M3"/>
    <mergeCell ref="C5:D5"/>
    <mergeCell ref="E5:H5"/>
    <mergeCell ref="C7:D7"/>
    <mergeCell ref="E7:H7"/>
    <mergeCell ref="I7:J7"/>
    <mergeCell ref="K7:M7"/>
  </mergeCells>
  <phoneticPr fontId="26"/>
  <conditionalFormatting sqref="K15:L15">
    <cfRule type="expression" dxfId="130" priority="122" stopIfTrue="1">
      <formula>COUNTIF($K$15:$L$15,"✔")=0</formula>
    </cfRule>
    <cfRule type="expression" dxfId="129" priority="131" stopIfTrue="1">
      <formula>$Q$15="×"</formula>
    </cfRule>
  </conditionalFormatting>
  <conditionalFormatting sqref="K16:L16">
    <cfRule type="expression" dxfId="128" priority="121" stopIfTrue="1">
      <formula>COUNTIF($K$16:$L$16,"✔")=0</formula>
    </cfRule>
    <cfRule type="expression" dxfId="127" priority="130" stopIfTrue="1">
      <formula>$Q$16="×"</formula>
    </cfRule>
  </conditionalFormatting>
  <conditionalFormatting sqref="E5:H5">
    <cfRule type="expression" dxfId="126" priority="129" stopIfTrue="1">
      <formula>$E$5=""</formula>
    </cfRule>
  </conditionalFormatting>
  <conditionalFormatting sqref="E7:H7">
    <cfRule type="expression" dxfId="125" priority="128" stopIfTrue="1">
      <formula>$E$7=""</formula>
    </cfRule>
  </conditionalFormatting>
  <conditionalFormatting sqref="K7:M7">
    <cfRule type="expression" dxfId="124" priority="127" stopIfTrue="1">
      <formula>$K$7=""</formula>
    </cfRule>
  </conditionalFormatting>
  <conditionalFormatting sqref="K17:L17">
    <cfRule type="expression" dxfId="123" priority="120" stopIfTrue="1">
      <formula>COUNTIF($K$17:$L$17,"✔")=0</formula>
    </cfRule>
    <cfRule type="expression" dxfId="122" priority="126" stopIfTrue="1">
      <formula>$Q$17="×"</formula>
    </cfRule>
  </conditionalFormatting>
  <conditionalFormatting sqref="K18:L18">
    <cfRule type="expression" dxfId="121" priority="119" stopIfTrue="1">
      <formula>COUNTIF($K$18:$L$18,"✔")=0</formula>
    </cfRule>
    <cfRule type="expression" dxfId="120" priority="125" stopIfTrue="1">
      <formula>$Q$18="×"</formula>
    </cfRule>
  </conditionalFormatting>
  <conditionalFormatting sqref="K19:L19">
    <cfRule type="expression" dxfId="119" priority="118" stopIfTrue="1">
      <formula>COUNTIF($K$19:$L$19,"✔")=0</formula>
    </cfRule>
    <cfRule type="expression" dxfId="118" priority="124" stopIfTrue="1">
      <formula>$Q$19="×"</formula>
    </cfRule>
  </conditionalFormatting>
  <conditionalFormatting sqref="K20:L20">
    <cfRule type="expression" dxfId="117" priority="117" stopIfTrue="1">
      <formula>COUNTIF($K$20:$L$20,"✔")=0</formula>
    </cfRule>
    <cfRule type="expression" dxfId="116" priority="123" stopIfTrue="1">
      <formula>$Q$20="×"</formula>
    </cfRule>
  </conditionalFormatting>
  <conditionalFormatting sqref="K21:L21">
    <cfRule type="expression" dxfId="115" priority="115" stopIfTrue="1">
      <formula>COUNTIF($K$21:$L$21,"✔")=0</formula>
    </cfRule>
    <cfRule type="expression" dxfId="114" priority="116" stopIfTrue="1">
      <formula>$Q$21="×"</formula>
    </cfRule>
  </conditionalFormatting>
  <conditionalFormatting sqref="K22:L22">
    <cfRule type="expression" dxfId="113" priority="113" stopIfTrue="1">
      <formula>COUNTIF($K$22:$L$22,"✔")=0</formula>
    </cfRule>
    <cfRule type="expression" dxfId="112" priority="114" stopIfTrue="1">
      <formula>$Q$22="×"</formula>
    </cfRule>
  </conditionalFormatting>
  <conditionalFormatting sqref="K25:L25">
    <cfRule type="expression" dxfId="111" priority="78" stopIfTrue="1">
      <formula>COUNTIF($K$25:$L$25,"✔")=0</formula>
    </cfRule>
    <cfRule type="expression" dxfId="110" priority="112" stopIfTrue="1">
      <formula>$Q$25="×"</formula>
    </cfRule>
  </conditionalFormatting>
  <conditionalFormatting sqref="K28:L28">
    <cfRule type="expression" dxfId="109" priority="43" stopIfTrue="1">
      <formula>COUNTIF($K$28:$L$28,"✔")=0</formula>
    </cfRule>
  </conditionalFormatting>
  <conditionalFormatting sqref="K29:L29">
    <cfRule type="expression" dxfId="108" priority="44" stopIfTrue="1">
      <formula>COUNTIF($K$29:$L$29,"✔")=0</formula>
    </cfRule>
  </conditionalFormatting>
  <conditionalFormatting sqref="K30:L30">
    <cfRule type="expression" dxfId="107" priority="42" stopIfTrue="1">
      <formula>COUNTIF($K$30:$L$30,"✔")=0</formula>
    </cfRule>
  </conditionalFormatting>
  <conditionalFormatting sqref="K32:L32">
    <cfRule type="expression" dxfId="106" priority="45" stopIfTrue="1">
      <formula>COUNTIF($K$32:$L$32,"✔")=0</formula>
    </cfRule>
    <cfRule type="expression" dxfId="105" priority="108" stopIfTrue="1">
      <formula>$Q$32="×"</formula>
    </cfRule>
  </conditionalFormatting>
  <conditionalFormatting sqref="K74:L74">
    <cfRule type="expression" dxfId="104" priority="75" stopIfTrue="1">
      <formula>COUNTIF($K$74:$L$74,"✔")=0</formula>
    </cfRule>
    <cfRule type="expression" dxfId="103" priority="107" stopIfTrue="1">
      <formula>$Q$74="×"</formula>
    </cfRule>
  </conditionalFormatting>
  <conditionalFormatting sqref="K83:L83">
    <cfRule type="expression" dxfId="102" priority="63" stopIfTrue="1">
      <formula>COUNTIF($K$83:$L$83,"✔")=0</formula>
    </cfRule>
    <cfRule type="expression" dxfId="101" priority="106" stopIfTrue="1">
      <formula>$Q$83="×"</formula>
    </cfRule>
  </conditionalFormatting>
  <conditionalFormatting sqref="K101:L101">
    <cfRule type="expression" dxfId="100" priority="50" stopIfTrue="1">
      <formula>COUNTIF($K$101:$L$101,"✔")=0</formula>
    </cfRule>
  </conditionalFormatting>
  <conditionalFormatting sqref="K121:L121">
    <cfRule type="expression" dxfId="99" priority="26" stopIfTrue="1">
      <formula>COUNTIF($K$121:$L$121,"✔")=0</formula>
    </cfRule>
    <cfRule type="expression" dxfId="98" priority="104" stopIfTrue="1">
      <formula>$Q$121="×"</formula>
    </cfRule>
  </conditionalFormatting>
  <conditionalFormatting sqref="K140:M140">
    <cfRule type="expression" dxfId="97" priority="15" stopIfTrue="1">
      <formula>COUNTIF($K$140:$M$140,"✔")=0</formula>
    </cfRule>
    <cfRule type="expression" dxfId="96" priority="103" stopIfTrue="1">
      <formula>$Q$140="×"</formula>
    </cfRule>
  </conditionalFormatting>
  <conditionalFormatting sqref="K41:L41">
    <cfRule type="expression" dxfId="95" priority="76" stopIfTrue="1">
      <formula>$Q$41="×"</formula>
    </cfRule>
  </conditionalFormatting>
  <conditionalFormatting sqref="K42:M42">
    <cfRule type="expression" dxfId="94" priority="101" stopIfTrue="1">
      <formula>($K$41="✔")*($Q$42="×")</formula>
    </cfRule>
  </conditionalFormatting>
  <conditionalFormatting sqref="K43:M43">
    <cfRule type="expression" dxfId="93" priority="100" stopIfTrue="1">
      <formula>($K$41="✔")*($Q$43="×")</formula>
    </cfRule>
  </conditionalFormatting>
  <conditionalFormatting sqref="K44:M44">
    <cfRule type="expression" dxfId="92" priority="99" stopIfTrue="1">
      <formula>($K$41="✔")*($Q$44="×")</formula>
    </cfRule>
  </conditionalFormatting>
  <conditionalFormatting sqref="K45:M45">
    <cfRule type="expression" dxfId="91" priority="98" stopIfTrue="1">
      <formula>($K$41="✔")*($Q$45="×")</formula>
    </cfRule>
  </conditionalFormatting>
  <conditionalFormatting sqref="K46:M46">
    <cfRule type="expression" dxfId="90" priority="97" stopIfTrue="1">
      <formula>($K$41="✔")*($Q$46="×")</formula>
    </cfRule>
  </conditionalFormatting>
  <conditionalFormatting sqref="K47:M47">
    <cfRule type="expression" dxfId="89" priority="96" stopIfTrue="1">
      <formula>($K$41="✔")*($Q$47="×")</formula>
    </cfRule>
  </conditionalFormatting>
  <conditionalFormatting sqref="K48:M48">
    <cfRule type="expression" dxfId="88" priority="95" stopIfTrue="1">
      <formula>($K$41="✔")*($Q$48="×")</formula>
    </cfRule>
  </conditionalFormatting>
  <conditionalFormatting sqref="K49:M49">
    <cfRule type="expression" dxfId="87" priority="94" stopIfTrue="1">
      <formula>($K$41="✔")*($Q$49="×")</formula>
    </cfRule>
  </conditionalFormatting>
  <conditionalFormatting sqref="K50:M50">
    <cfRule type="expression" dxfId="86" priority="93" stopIfTrue="1">
      <formula>($K$41="✔")*($Q$50="×")</formula>
    </cfRule>
  </conditionalFormatting>
  <conditionalFormatting sqref="K51:M51">
    <cfRule type="expression" dxfId="85" priority="92" stopIfTrue="1">
      <formula>($K$41="✔")*($Q$51="×")</formula>
    </cfRule>
  </conditionalFormatting>
  <conditionalFormatting sqref="K52:M52">
    <cfRule type="expression" dxfId="84" priority="91" stopIfTrue="1">
      <formula>($K$41="✔")*($Q$52="×")</formula>
    </cfRule>
  </conditionalFormatting>
  <conditionalFormatting sqref="K53:M53">
    <cfRule type="expression" dxfId="83" priority="90" stopIfTrue="1">
      <formula>($K$41="✔")*($Q$53="×")</formula>
    </cfRule>
  </conditionalFormatting>
  <conditionalFormatting sqref="K54:M54">
    <cfRule type="expression" dxfId="82" priority="89" stopIfTrue="1">
      <formula>($K$41="✔")*($Q$54="×")</formula>
    </cfRule>
  </conditionalFormatting>
  <conditionalFormatting sqref="K55:M55">
    <cfRule type="expression" dxfId="81" priority="88" stopIfTrue="1">
      <formula>($K$41="✔")*($Q$55="×")</formula>
    </cfRule>
  </conditionalFormatting>
  <conditionalFormatting sqref="K57:M57">
    <cfRule type="expression" dxfId="80" priority="87" stopIfTrue="1">
      <formula>($K$41="✔")*($Q$57="×")</formula>
    </cfRule>
  </conditionalFormatting>
  <conditionalFormatting sqref="K58:M58">
    <cfRule type="expression" dxfId="79" priority="86" stopIfTrue="1">
      <formula>($K$41="✔")*($Q$58="×")</formula>
    </cfRule>
  </conditionalFormatting>
  <conditionalFormatting sqref="K59:M59">
    <cfRule type="expression" dxfId="78" priority="85" stopIfTrue="1">
      <formula>($K$41="✔")*($Q$59="×")</formula>
    </cfRule>
  </conditionalFormatting>
  <conditionalFormatting sqref="K60:M60">
    <cfRule type="expression" dxfId="77" priority="84" stopIfTrue="1">
      <formula>($K$41="✔")*($Q$60="×")</formula>
    </cfRule>
  </conditionalFormatting>
  <conditionalFormatting sqref="K61:M61">
    <cfRule type="expression" dxfId="76" priority="83" stopIfTrue="1">
      <formula>($K$41="✔")*($Q$61="×")</formula>
    </cfRule>
  </conditionalFormatting>
  <conditionalFormatting sqref="K62:M62">
    <cfRule type="expression" dxfId="75" priority="82" stopIfTrue="1">
      <formula>($K$41="✔")*($Q$62="×")</formula>
    </cfRule>
  </conditionalFormatting>
  <conditionalFormatting sqref="K63:M63">
    <cfRule type="expression" dxfId="74" priority="81" stopIfTrue="1">
      <formula>($K$41="✔")*($Q$63="×")</formula>
    </cfRule>
  </conditionalFormatting>
  <conditionalFormatting sqref="K23:L23">
    <cfRule type="expression" dxfId="73" priority="80" stopIfTrue="1">
      <formula>$Q$23="×"</formula>
    </cfRule>
  </conditionalFormatting>
  <conditionalFormatting sqref="K24:L24">
    <cfRule type="expression" dxfId="72" priority="79" stopIfTrue="1">
      <formula>$Q$24="×"</formula>
    </cfRule>
  </conditionalFormatting>
  <conditionalFormatting sqref="K27:L27">
    <cfRule type="expression" dxfId="71" priority="77" stopIfTrue="1">
      <formula>$Q$27="×"</formula>
    </cfRule>
  </conditionalFormatting>
  <conditionalFormatting sqref="K42:M63">
    <cfRule type="expression" dxfId="70" priority="102" stopIfTrue="1">
      <formula>$L$41="✔"</formula>
    </cfRule>
  </conditionalFormatting>
  <conditionalFormatting sqref="K64:L64">
    <cfRule type="expression" dxfId="69" priority="74" stopIfTrue="1">
      <formula>$Q$64="×"</formula>
    </cfRule>
  </conditionalFormatting>
  <conditionalFormatting sqref="K65:L65">
    <cfRule type="expression" dxfId="68" priority="73" stopIfTrue="1">
      <formula>$Q$65="×"</formula>
    </cfRule>
  </conditionalFormatting>
  <conditionalFormatting sqref="K75:M82">
    <cfRule type="expression" dxfId="67" priority="72" stopIfTrue="1">
      <formula>$L$74="✔"</formula>
    </cfRule>
  </conditionalFormatting>
  <conditionalFormatting sqref="K75:M75">
    <cfRule type="expression" dxfId="66" priority="71" stopIfTrue="1">
      <formula>$Q$75="×"</formula>
    </cfRule>
  </conditionalFormatting>
  <conditionalFormatting sqref="K76:M76">
    <cfRule type="expression" dxfId="65" priority="70" stopIfTrue="1">
      <formula>$Q$76="×"</formula>
    </cfRule>
  </conditionalFormatting>
  <conditionalFormatting sqref="K77:M77">
    <cfRule type="expression" dxfId="64" priority="69" stopIfTrue="1">
      <formula>$Q$77="×"</formula>
    </cfRule>
  </conditionalFormatting>
  <conditionalFormatting sqref="K78:M78">
    <cfRule type="expression" dxfId="63" priority="68" stopIfTrue="1">
      <formula>$Q$78="×"</formula>
    </cfRule>
  </conditionalFormatting>
  <conditionalFormatting sqref="K79:M79">
    <cfRule type="expression" dxfId="62" priority="67" stopIfTrue="1">
      <formula>$Q$79="×"</formula>
    </cfRule>
  </conditionalFormatting>
  <conditionalFormatting sqref="K80:M80">
    <cfRule type="expression" dxfId="61" priority="66" stopIfTrue="1">
      <formula>$Q$80="×"</formula>
    </cfRule>
  </conditionalFormatting>
  <conditionalFormatting sqref="K81:M81">
    <cfRule type="expression" dxfId="60" priority="65" stopIfTrue="1">
      <formula>$Q$81="×"</formula>
    </cfRule>
  </conditionalFormatting>
  <conditionalFormatting sqref="K56:M56">
    <cfRule type="expression" dxfId="59" priority="64" stopIfTrue="1">
      <formula>($K$41="✔")*($Q$56="×")</formula>
    </cfRule>
  </conditionalFormatting>
  <conditionalFormatting sqref="K84:M87">
    <cfRule type="expression" dxfId="58" priority="62" stopIfTrue="1">
      <formula>$L$83="✔"</formula>
    </cfRule>
  </conditionalFormatting>
  <conditionalFormatting sqref="K84:M84">
    <cfRule type="expression" dxfId="57" priority="61" stopIfTrue="1">
      <formula>$Q$84="×"</formula>
    </cfRule>
  </conditionalFormatting>
  <conditionalFormatting sqref="K85:M85">
    <cfRule type="expression" dxfId="56" priority="60" stopIfTrue="1">
      <formula>$Q$85="×"</formula>
    </cfRule>
  </conditionalFormatting>
  <conditionalFormatting sqref="K86:M86">
    <cfRule type="expression" dxfId="55" priority="59" stopIfTrue="1">
      <formula>$Q$86="×"</formula>
    </cfRule>
  </conditionalFormatting>
  <conditionalFormatting sqref="K87:M87">
    <cfRule type="expression" dxfId="54" priority="58" stopIfTrue="1">
      <formula>$Q$87="×"</formula>
    </cfRule>
  </conditionalFormatting>
  <conditionalFormatting sqref="K88:L88">
    <cfRule type="expression" dxfId="53" priority="57" stopIfTrue="1">
      <formula>$Q$88="×"</formula>
    </cfRule>
  </conditionalFormatting>
  <conditionalFormatting sqref="K89:M89">
    <cfRule type="expression" dxfId="52" priority="56" stopIfTrue="1">
      <formula>$Q$89="×"</formula>
    </cfRule>
  </conditionalFormatting>
  <conditionalFormatting sqref="K90:M90">
    <cfRule type="expression" dxfId="51" priority="55" stopIfTrue="1">
      <formula>$Q$90="×"</formula>
    </cfRule>
  </conditionalFormatting>
  <conditionalFormatting sqref="K91:M91">
    <cfRule type="expression" dxfId="50" priority="54" stopIfTrue="1">
      <formula>$Q$91="×"</formula>
    </cfRule>
  </conditionalFormatting>
  <conditionalFormatting sqref="K92:M92">
    <cfRule type="expression" dxfId="49" priority="53" stopIfTrue="1">
      <formula>$Q$92="×"</formula>
    </cfRule>
  </conditionalFormatting>
  <conditionalFormatting sqref="K102:M102">
    <cfRule type="expression" dxfId="48" priority="52" stopIfTrue="1">
      <formula>$Q$102="×"</formula>
    </cfRule>
  </conditionalFormatting>
  <conditionalFormatting sqref="K103:L103">
    <cfRule type="expression" dxfId="47" priority="51" stopIfTrue="1">
      <formula>$Q$103="×"</formula>
    </cfRule>
  </conditionalFormatting>
  <conditionalFormatting sqref="L101">
    <cfRule type="expression" dxfId="46" priority="105" stopIfTrue="1">
      <formula>$Q$101="×"</formula>
    </cfRule>
  </conditionalFormatting>
  <conditionalFormatting sqref="K102:M119">
    <cfRule type="expression" dxfId="45" priority="49" stopIfTrue="1">
      <formula>$L$101="✔"</formula>
    </cfRule>
  </conditionalFormatting>
  <conditionalFormatting sqref="K104:M104">
    <cfRule type="expression" dxfId="44" priority="48" stopIfTrue="1">
      <formula>$Q$104="×"</formula>
    </cfRule>
  </conditionalFormatting>
  <conditionalFormatting sqref="K105:M105">
    <cfRule type="expression" dxfId="43" priority="47" stopIfTrue="1">
      <formula>$Q$105="×"</formula>
    </cfRule>
  </conditionalFormatting>
  <conditionalFormatting sqref="K106:M106">
    <cfRule type="expression" dxfId="42" priority="46" stopIfTrue="1">
      <formula>$Q$106="×"</formula>
    </cfRule>
  </conditionalFormatting>
  <conditionalFormatting sqref="L29">
    <cfRule type="expression" dxfId="41" priority="110" stopIfTrue="1">
      <formula>$Q$29="×"</formula>
    </cfRule>
  </conditionalFormatting>
  <conditionalFormatting sqref="L28">
    <cfRule type="expression" dxfId="40" priority="111" stopIfTrue="1">
      <formula>$Q$28="×"</formula>
    </cfRule>
  </conditionalFormatting>
  <conditionalFormatting sqref="L30">
    <cfRule type="expression" dxfId="39" priority="109" stopIfTrue="1">
      <formula>$Q$30="×"</formula>
    </cfRule>
  </conditionalFormatting>
  <conditionalFormatting sqref="K107:L107">
    <cfRule type="expression" dxfId="38" priority="41" stopIfTrue="1">
      <formula>$Q$107="×"</formula>
    </cfRule>
  </conditionalFormatting>
  <conditionalFormatting sqref="K104:M106">
    <cfRule type="expression" dxfId="37" priority="40" stopIfTrue="1">
      <formula>$L$103="✔"</formula>
    </cfRule>
  </conditionalFormatting>
  <conditionalFormatting sqref="K108:M108">
    <cfRule type="expression" dxfId="36" priority="38" stopIfTrue="1">
      <formula>$Q$108="×"</formula>
    </cfRule>
  </conditionalFormatting>
  <conditionalFormatting sqref="K109:M109">
    <cfRule type="expression" dxfId="35" priority="37" stopIfTrue="1">
      <formula>$Q$109="×"</formula>
    </cfRule>
  </conditionalFormatting>
  <conditionalFormatting sqref="K110:M110">
    <cfRule type="expression" dxfId="34" priority="36" stopIfTrue="1">
      <formula>$Q$110="×"</formula>
    </cfRule>
  </conditionalFormatting>
  <conditionalFormatting sqref="K111:M111">
    <cfRule type="expression" dxfId="33" priority="35" stopIfTrue="1">
      <formula>$Q$111="×"</formula>
    </cfRule>
  </conditionalFormatting>
  <conditionalFormatting sqref="K112:M112">
    <cfRule type="expression" dxfId="32" priority="34" stopIfTrue="1">
      <formula>$Q$112="×"</formula>
    </cfRule>
  </conditionalFormatting>
  <conditionalFormatting sqref="K113:M113">
    <cfRule type="expression" dxfId="31" priority="33" stopIfTrue="1">
      <formula>$Q$113="×"</formula>
    </cfRule>
  </conditionalFormatting>
  <conditionalFormatting sqref="K114:M114">
    <cfRule type="expression" dxfId="30" priority="32" stopIfTrue="1">
      <formula>$Q$114="×"</formula>
    </cfRule>
  </conditionalFormatting>
  <conditionalFormatting sqref="K108:M114">
    <cfRule type="expression" dxfId="29" priority="39" stopIfTrue="1">
      <formula>$L$107="✔"</formula>
    </cfRule>
  </conditionalFormatting>
  <conditionalFormatting sqref="K115:L115">
    <cfRule type="expression" dxfId="28" priority="31" stopIfTrue="1">
      <formula>$Q$115="×"</formula>
    </cfRule>
  </conditionalFormatting>
  <conditionalFormatting sqref="K116:L116">
    <cfRule type="expression" dxfId="27" priority="30" stopIfTrue="1">
      <formula>$Q$116="×"</formula>
    </cfRule>
  </conditionalFormatting>
  <conditionalFormatting sqref="K117:L117">
    <cfRule type="expression" dxfId="26" priority="29" stopIfTrue="1">
      <formula>$Q$117="×"</formula>
    </cfRule>
  </conditionalFormatting>
  <conditionalFormatting sqref="K118:L118">
    <cfRule type="expression" dxfId="25" priority="28" stopIfTrue="1">
      <formula>$Q$118="×"</formula>
    </cfRule>
  </conditionalFormatting>
  <conditionalFormatting sqref="K119:L119">
    <cfRule type="expression" dxfId="24" priority="27" stopIfTrue="1">
      <formula>$Q$119="×"</formula>
    </cfRule>
  </conditionalFormatting>
  <conditionalFormatting sqref="K130:L130">
    <cfRule type="expression" dxfId="23" priority="25" stopIfTrue="1">
      <formula>$Q$130="×"</formula>
    </cfRule>
  </conditionalFormatting>
  <conditionalFormatting sqref="K131:L131">
    <cfRule type="expression" dxfId="22" priority="24" stopIfTrue="1">
      <formula>$Q$131="×"</formula>
    </cfRule>
  </conditionalFormatting>
  <conditionalFormatting sqref="K132:L132">
    <cfRule type="expression" dxfId="21" priority="23" stopIfTrue="1">
      <formula>$Q$132="×"</formula>
    </cfRule>
  </conditionalFormatting>
  <conditionalFormatting sqref="K133:M135">
    <cfRule type="expression" dxfId="20" priority="22" stopIfTrue="1">
      <formula>$L$132="✔"</formula>
    </cfRule>
  </conditionalFormatting>
  <conditionalFormatting sqref="K133:M133">
    <cfRule type="expression" dxfId="19" priority="21" stopIfTrue="1">
      <formula>$Q$133="×"</formula>
    </cfRule>
  </conditionalFormatting>
  <conditionalFormatting sqref="K134:M134">
    <cfRule type="expression" dxfId="18" priority="20" stopIfTrue="1">
      <formula>$Q$134="×"</formula>
    </cfRule>
  </conditionalFormatting>
  <conditionalFormatting sqref="K135:M135">
    <cfRule type="expression" dxfId="17" priority="19" stopIfTrue="1">
      <formula>$Q$135="×"</formula>
    </cfRule>
  </conditionalFormatting>
  <conditionalFormatting sqref="K137:L137">
    <cfRule type="expression" dxfId="16" priority="18" stopIfTrue="1">
      <formula>$Q$137="×"</formula>
    </cfRule>
  </conditionalFormatting>
  <conditionalFormatting sqref="K138:L138">
    <cfRule type="expression" dxfId="15" priority="17" stopIfTrue="1">
      <formula>$Q$138="×"</formula>
    </cfRule>
  </conditionalFormatting>
  <conditionalFormatting sqref="K139:L139">
    <cfRule type="expression" dxfId="14" priority="16" stopIfTrue="1">
      <formula>$Q$139="×"</formula>
    </cfRule>
  </conditionalFormatting>
  <conditionalFormatting sqref="K141:M141">
    <cfRule type="expression" dxfId="13" priority="14" stopIfTrue="1">
      <formula>$Q$141="×"</formula>
    </cfRule>
  </conditionalFormatting>
  <conditionalFormatting sqref="K142:M142">
    <cfRule type="expression" dxfId="12" priority="13" stopIfTrue="1">
      <formula>$Q$142="×"</formula>
    </cfRule>
  </conditionalFormatting>
  <conditionalFormatting sqref="K143:L143">
    <cfRule type="expression" dxfId="11" priority="12" stopIfTrue="1">
      <formula>$Q$143="×"</formula>
    </cfRule>
  </conditionalFormatting>
  <conditionalFormatting sqref="K145:L145">
    <cfRule type="expression" dxfId="10" priority="11" stopIfTrue="1">
      <formula>$Q$145="×"</formula>
    </cfRule>
  </conditionalFormatting>
  <conditionalFormatting sqref="K146:L146">
    <cfRule type="expression" dxfId="9" priority="10" stopIfTrue="1">
      <formula>$Q$146="×"</formula>
    </cfRule>
  </conditionalFormatting>
  <conditionalFormatting sqref="K147:L147">
    <cfRule type="expression" dxfId="8" priority="9" stopIfTrue="1">
      <formula>$Q$147="×"</formula>
    </cfRule>
  </conditionalFormatting>
  <conditionalFormatting sqref="K148:L148">
    <cfRule type="expression" dxfId="7" priority="8" stopIfTrue="1">
      <formula>$Q$148="×"</formula>
    </cfRule>
  </conditionalFormatting>
  <conditionalFormatting sqref="K149:L149">
    <cfRule type="expression" dxfId="6" priority="7" stopIfTrue="1">
      <formula>$Q$149="×"</formula>
    </cfRule>
  </conditionalFormatting>
  <conditionalFormatting sqref="K150:L150">
    <cfRule type="expression" dxfId="5" priority="6" stopIfTrue="1">
      <formula>$Q$150="×"</formula>
    </cfRule>
  </conditionalFormatting>
  <conditionalFormatting sqref="K151:L151">
    <cfRule type="expression" dxfId="4" priority="5" stopIfTrue="1">
      <formula>$Q$151="×"</formula>
    </cfRule>
  </conditionalFormatting>
  <conditionalFormatting sqref="K152:L152">
    <cfRule type="expression" dxfId="3" priority="4" stopIfTrue="1">
      <formula>$Q$152="×"</formula>
    </cfRule>
  </conditionalFormatting>
  <conditionalFormatting sqref="K31:L31">
    <cfRule type="expression" dxfId="2" priority="3" stopIfTrue="1">
      <formula>COUNTIF($K$31:$L$31,"✔")=0</formula>
    </cfRule>
  </conditionalFormatting>
  <conditionalFormatting sqref="K82:M82">
    <cfRule type="expression" dxfId="1" priority="2" stopIfTrue="1">
      <formula>$Q$82="×"</formula>
    </cfRule>
  </conditionalFormatting>
  <conditionalFormatting sqref="K89:M92">
    <cfRule type="expression" dxfId="0" priority="1" stopIfTrue="1">
      <formula>$L$88="✔"</formula>
    </cfRule>
  </conditionalFormatting>
  <dataValidations count="1">
    <dataValidation type="list" allowBlank="1" showInputMessage="1" showErrorMessage="1" sqref="K41:M65 K130:M152 K101:M121 K74:M92 K15:M32">
      <formula1>$O$15:$O$16</formula1>
    </dataValidation>
  </dataValidations>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留意事項</vt:lpstr>
      <vt:lpstr>（様式１-①）チェックリスト（医・介） </vt:lpstr>
      <vt:lpstr>（様式１-②）チェックリスト（医）</vt:lpstr>
      <vt:lpstr>（様式１-③）チェックリスト（介）</vt:lpstr>
      <vt:lpstr>（様式１-①）記入例（医・介） </vt:lpstr>
      <vt:lpstr>（様式１-②）記入例（医）</vt:lpstr>
      <vt:lpstr>（様式１-③）記入例（介）</vt:lpstr>
      <vt:lpstr>'（様式１-①）チェックリスト（医・介） '!Print_Area</vt:lpstr>
      <vt:lpstr>'（様式１-①）記入例（医・介） '!Print_Area</vt:lpstr>
      <vt:lpstr>'（様式１-②）チェックリスト（医）'!Print_Area</vt:lpstr>
      <vt:lpstr>'（様式１-②）記入例（医）'!Print_Area</vt:lpstr>
      <vt:lpstr>'（様式１-③）チェックリスト（介）'!Print_Area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2024-08-06T06:23:09Z</dcterms:modified>
</cp:coreProperties>
</file>