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W:\001_非公開\670000_市長公室\670500 広報プロモーション課\25 シティプロモーション担当\02_ふるさと納税\00_ふるさと納税八王子応援寄附金事業者選定要綱\10_要綱改正\R8.02.16改正\"/>
    </mc:Choice>
  </mc:AlternateContent>
  <xr:revisionPtr revIDLastSave="0" documentId="13_ncr:1_{A1CF9F55-036C-43B3-9928-ADC0B010AC49}" xr6:coauthVersionLast="47" xr6:coauthVersionMax="47" xr10:uidLastSave="{00000000-0000-0000-0000-000000000000}"/>
  <bookViews>
    <workbookView xWindow="28680" yWindow="1620" windowWidth="29040" windowHeight="15720" xr2:uid="{EEBFDC31-1E0C-43B3-876D-DB1CBA9BC194}"/>
  </bookViews>
  <sheets>
    <sheet name="②返礼品情報" sheetId="2" r:id="rId1"/>
    <sheet name="【記入例】②返礼品情報" sheetId="12" r:id="rId2"/>
    <sheet name="③3号証明書（商品毎に作成してください）" sheetId="6" r:id="rId3"/>
    <sheet name="【記入例】③3号証明書" sheetId="13" r:id="rId4"/>
    <sheet name="④3号工程表（商品毎に作成してください）" sheetId="15" r:id="rId5"/>
    <sheet name="【記入例】④3号工程表" sheetId="14" r:id="rId6"/>
  </sheets>
  <definedNames>
    <definedName name="_xlnm.Print_Area" localSheetId="1">【記入例】②返礼品情報!$A$1:$K$12</definedName>
    <definedName name="_xlnm.Print_Area" localSheetId="3">【記入例】③3号証明書!$A$1:$O$39</definedName>
    <definedName name="_xlnm.Print_Area" localSheetId="5">【記入例】④3号工程表!$A$1:$I$20</definedName>
    <definedName name="_xlnm.Print_Area" localSheetId="0">②返礼品情報!$A$1:$K$12</definedName>
    <definedName name="_xlnm.Print_Area" localSheetId="2">'③3号証明書（商品毎に作成してください）'!$A$1:$O$39</definedName>
    <definedName name="_xlnm.Print_Area" localSheetId="4">'④3号工程表（商品毎に作成してください）'!$A$1:$I$20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2" l="1"/>
  <c r="F19" i="15" l="1"/>
  <c r="H19" i="15" s="1"/>
  <c r="H13" i="15"/>
  <c r="H12" i="15"/>
  <c r="H11" i="15"/>
  <c r="H10" i="15"/>
  <c r="D6" i="14"/>
  <c r="H14" i="15" l="1"/>
  <c r="H15" i="15"/>
  <c r="H16" i="15"/>
  <c r="H17" i="15"/>
  <c r="H18" i="15"/>
  <c r="F19" i="14" l="1"/>
  <c r="H19" i="14" s="1"/>
  <c r="H8" i="13"/>
  <c r="H7" i="13"/>
  <c r="H6" i="13"/>
  <c r="H5" i="13"/>
  <c r="F11" i="13"/>
  <c r="J3" i="12"/>
  <c r="H12" i="14" l="1"/>
  <c r="H11" i="14"/>
  <c r="H13" i="14"/>
  <c r="H10" i="14"/>
  <c r="H15" i="14"/>
  <c r="H16" i="14"/>
  <c r="H18" i="14"/>
  <c r="H14" i="14"/>
  <c r="H17" i="14"/>
  <c r="D5" i="14" l="1"/>
  <c r="F3" i="12"/>
  <c r="L12" i="12"/>
  <c r="J12" i="12"/>
  <c r="H12" i="12"/>
  <c r="F12" i="12"/>
  <c r="L11" i="12"/>
  <c r="J11" i="12"/>
  <c r="H11" i="12"/>
  <c r="F11" i="12"/>
  <c r="L10" i="12"/>
  <c r="J10" i="12"/>
  <c r="H10" i="12"/>
  <c r="F10" i="12"/>
  <c r="L9" i="12"/>
  <c r="J9" i="12"/>
  <c r="H9" i="12"/>
  <c r="F9" i="12"/>
  <c r="L8" i="12"/>
  <c r="J8" i="12"/>
  <c r="H8" i="12"/>
  <c r="F8" i="12"/>
  <c r="L7" i="12"/>
  <c r="J7" i="12"/>
  <c r="H7" i="12"/>
  <c r="F7" i="12"/>
  <c r="L6" i="12"/>
  <c r="J6" i="12"/>
  <c r="H6" i="12"/>
  <c r="F6" i="12"/>
  <c r="L5" i="12"/>
  <c r="J5" i="12"/>
  <c r="H5" i="12"/>
  <c r="F5" i="12"/>
  <c r="L4" i="12"/>
  <c r="J4" i="12"/>
  <c r="H4" i="12"/>
  <c r="F4" i="12"/>
  <c r="H3" i="12"/>
  <c r="J2" i="12"/>
  <c r="H2" i="12"/>
  <c r="F2" i="12"/>
  <c r="J4" i="2"/>
  <c r="J5" i="2"/>
  <c r="J6" i="2"/>
  <c r="J7" i="2"/>
  <c r="J8" i="2"/>
  <c r="J9" i="2"/>
  <c r="J10" i="2"/>
  <c r="J11" i="2"/>
  <c r="J12" i="2"/>
  <c r="J3" i="2"/>
  <c r="H4" i="2"/>
  <c r="H5" i="2"/>
  <c r="H6" i="2"/>
  <c r="H7" i="2"/>
  <c r="H8" i="2"/>
  <c r="H9" i="2"/>
  <c r="H10" i="2"/>
  <c r="H11" i="2"/>
  <c r="H12" i="2"/>
  <c r="H3" i="2"/>
  <c r="F4" i="2"/>
  <c r="F5" i="2"/>
  <c r="F6" i="2"/>
  <c r="F7" i="2"/>
  <c r="F8" i="2"/>
  <c r="F9" i="2"/>
  <c r="F10" i="2"/>
  <c r="F11" i="2"/>
  <c r="F12" i="2"/>
  <c r="F3" i="2"/>
  <c r="F11" i="6"/>
  <c r="L4" i="2"/>
  <c r="L5" i="2"/>
  <c r="L6" i="2"/>
  <c r="L7" i="2"/>
  <c r="L8" i="2"/>
  <c r="L9" i="2"/>
  <c r="L10" i="2"/>
  <c r="L11" i="2"/>
  <c r="L12" i="2"/>
  <c r="L3" i="2"/>
  <c r="H5" i="6"/>
  <c r="H7" i="6"/>
  <c r="H8" i="6"/>
  <c r="F2" i="2" l="1"/>
  <c r="J2" i="2" l="1"/>
  <c r="H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A1E72528-D164-47D4-932D-6E0FF4815078}">
      <text>
        <r>
          <rPr>
            <sz val="9"/>
            <color indexed="81"/>
            <rFont val="BIZ UDP明朝 Medium"/>
            <family val="1"/>
            <charset val="128"/>
          </rPr>
          <t>返礼品名称を
いれてください</t>
        </r>
      </text>
    </comment>
    <comment ref="F11" authorId="0" shapeId="0" xr:uid="{BB1D4EB4-D484-4A04-AB3F-696718B3B4B5}">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B10" authorId="0" shapeId="0" xr:uid="{19665F40-66E0-496D-9D12-0B38A90A1BA4}">
      <text>
        <r>
          <rPr>
            <sz val="9"/>
            <color indexed="81"/>
            <rFont val="BIZ UDP明朝 Medium"/>
            <family val="1"/>
            <charset val="128"/>
          </rPr>
          <t>返礼品名称を
いれてください</t>
        </r>
      </text>
    </comment>
    <comment ref="F11" authorId="0" shapeId="0" xr:uid="{6124F897-0D7D-41A4-8CAF-C22AC5D80B17}">
      <text>
        <r>
          <rPr>
            <sz val="9"/>
            <color indexed="81"/>
            <rFont val="BIZ UDPゴシック"/>
            <family val="3"/>
            <charset val="128"/>
          </rPr>
          <t>【自動計算】
※</t>
        </r>
        <r>
          <rPr>
            <sz val="9"/>
            <color indexed="81"/>
            <rFont val="BIZ UDP明朝 Medium"/>
            <family val="1"/>
            <charset val="128"/>
          </rPr>
          <t>50％を超える必要があります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102E1147-D141-4858-B74F-8F1342EEDA1A}">
      <text>
        <r>
          <rPr>
            <sz val="9"/>
            <color indexed="81"/>
            <rFont val="BIZ UDPゴシック"/>
            <family val="3"/>
            <charset val="128"/>
          </rPr>
          <t>【自動計算】</t>
        </r>
      </text>
    </comment>
    <comment ref="D6" authorId="0" shapeId="0" xr:uid="{FDA07ED6-A691-4836-90F5-2FACA94631B6}">
      <text>
        <r>
          <rPr>
            <sz val="9"/>
            <color indexed="81"/>
            <rFont val="BIZ UDP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池田　光</author>
  </authors>
  <commentList>
    <comment ref="D5" authorId="0" shapeId="0" xr:uid="{901AA992-D19C-498B-8DEE-D2ADC8C2C9E8}">
      <text>
        <r>
          <rPr>
            <sz val="9"/>
            <color indexed="81"/>
            <rFont val="BIZ UDPゴシック"/>
            <family val="3"/>
            <charset val="128"/>
          </rPr>
          <t>【自動計算】</t>
        </r>
      </text>
    </comment>
    <comment ref="D6" authorId="0" shapeId="0" xr:uid="{7677C9C3-944A-4236-A70C-87A41EC346AE}">
      <text>
        <r>
          <rPr>
            <sz val="9"/>
            <color indexed="81"/>
            <rFont val="BIZ UDPゴシック"/>
            <family val="3"/>
            <charset val="128"/>
          </rPr>
          <t>【自動計算】</t>
        </r>
      </text>
    </comment>
  </commentList>
</comments>
</file>

<file path=xl/sharedStrings.xml><?xml version="1.0" encoding="utf-8"?>
<sst xmlns="http://schemas.openxmlformats.org/spreadsheetml/2006/main" count="161" uniqueCount="79">
  <si>
    <t>年</t>
    <phoneticPr fontId="3"/>
  </si>
  <si>
    <t>月</t>
    <rPh sb="0" eb="1">
      <t>ツキ</t>
    </rPh>
    <phoneticPr fontId="3"/>
  </si>
  <si>
    <t>日</t>
    <rPh sb="0" eb="1">
      <t>ヒ</t>
    </rPh>
    <phoneticPr fontId="3"/>
  </si>
  <si>
    <t>八王子市長　殿</t>
    <phoneticPr fontId="3"/>
  </si>
  <si>
    <t>住所</t>
    <phoneticPr fontId="3"/>
  </si>
  <si>
    <t>３号</t>
    <rPh sb="1" eb="2">
      <t>ゴウ</t>
    </rPh>
    <phoneticPr fontId="2"/>
  </si>
  <si>
    <t>７号</t>
    <rPh sb="1" eb="2">
      <t>ゴウ</t>
    </rPh>
    <phoneticPr fontId="2"/>
  </si>
  <si>
    <t>数量（内容量、サイズ等）</t>
    <phoneticPr fontId="3"/>
  </si>
  <si>
    <t>例</t>
    <rPh sb="0" eb="1">
      <t>レイ</t>
    </rPh>
    <phoneticPr fontId="3"/>
  </si>
  <si>
    <t>該当する地場産品類型</t>
    <phoneticPr fontId="3"/>
  </si>
  <si>
    <t>回答欄A</t>
  </si>
  <si>
    <t>回答欄B</t>
  </si>
  <si>
    <t>回答欄C</t>
  </si>
  <si>
    <t>八王子牧場にて酪農体験を提供している。</t>
    <phoneticPr fontId="3"/>
  </si>
  <si>
    <t>八王子牧場は当市の特色である豊かな自然の中、親子で乳牛や山羊の乳絞り体験を提供するなど、当市ならではのサービスの提供を受けることができるため、当市と相当程度関連性があるといえる。
※悪い記載例　八王子市において提供されているため、八王子市と相当程度関連性がある。</t>
    <phoneticPr fontId="3"/>
  </si>
  <si>
    <t>八王子牧場　親子で楽しむ酪農体験</t>
    <rPh sb="0" eb="3">
      <t>ハチオウジ</t>
    </rPh>
    <phoneticPr fontId="3"/>
  </si>
  <si>
    <t>八王子牧場</t>
    <rPh sb="0" eb="3">
      <t>ハチオウジ</t>
    </rPh>
    <phoneticPr fontId="3"/>
  </si>
  <si>
    <t>1枚（2名様）</t>
    <rPh sb="1" eb="2">
      <t>マイ</t>
    </rPh>
    <rPh sb="4" eb="5">
      <t>メイ</t>
    </rPh>
    <rPh sb="5" eb="6">
      <t>サマ</t>
    </rPh>
    <phoneticPr fontId="3"/>
  </si>
  <si>
    <t>エラー
チェック
↓</t>
    <phoneticPr fontId="3"/>
  </si>
  <si>
    <t>当該返礼品等の価値の</t>
    <phoneticPr fontId="3"/>
  </si>
  <si>
    <t>円</t>
    <rPh sb="0" eb="1">
      <t>エン</t>
    </rPh>
    <phoneticPr fontId="3"/>
  </si>
  <si>
    <t>3号証明書</t>
    <rPh sb="1" eb="2">
      <t>ゴウ</t>
    </rPh>
    <rPh sb="2" eb="5">
      <t>ショウメイショ</t>
    </rPh>
    <phoneticPr fontId="3"/>
  </si>
  <si>
    <r>
      <t>上記については、以下の算出方法（該当する算出方法に</t>
    </r>
    <r>
      <rPr>
        <sz val="11"/>
        <color theme="1"/>
        <rFont val="Segoe UI Symbol"/>
        <family val="1"/>
      </rPr>
      <t>☑</t>
    </r>
    <r>
      <rPr>
        <sz val="11"/>
        <color theme="1"/>
        <rFont val="BIZ UDP明朝 Medium"/>
        <family val="1"/>
        <charset val="128"/>
      </rPr>
      <t>）により算出しています。</t>
    </r>
    <phoneticPr fontId="3"/>
  </si>
  <si>
    <t>については、八王子市の区域内における工程により、</t>
    <phoneticPr fontId="3"/>
  </si>
  <si>
    <t>総務大臣が定める標準的な算出方法</t>
    <phoneticPr fontId="3"/>
  </si>
  <si>
    <t>※標準的な算出方法における算出基礎は以下のとおり。</t>
    <phoneticPr fontId="3"/>
  </si>
  <si>
    <t>Ａ：当該地方団体による返礼品等の調達費用</t>
    <phoneticPr fontId="3"/>
  </si>
  <si>
    <t>Ｂ：当該返礼品等の製造・販売等のために当該地方団体の区域外で生じた費用</t>
    <phoneticPr fontId="3"/>
  </si>
  <si>
    <t>その他の算出方法</t>
    <phoneticPr fontId="3"/>
  </si>
  <si>
    <t>※その他の算出方法とする理由及びその算出方法の詳細は以下のとおり。</t>
    <phoneticPr fontId="3"/>
  </si>
  <si>
    <t>が生じていることを証明します。</t>
    <phoneticPr fontId="3"/>
  </si>
  <si>
    <t>また、当該返礼品等の製造・加工地※１は</t>
    <phoneticPr fontId="3"/>
  </si>
  <si>
    <t>（地方団体名または国名）であり、</t>
    <phoneticPr fontId="3"/>
  </si>
  <si>
    <t>一般販売価格は、</t>
    <rPh sb="0" eb="2">
      <t>イッパン</t>
    </rPh>
    <rPh sb="2" eb="4">
      <t>ハンバイ</t>
    </rPh>
    <rPh sb="4" eb="6">
      <t>カカク</t>
    </rPh>
    <phoneticPr fontId="3"/>
  </si>
  <si>
    <t>円です※2。</t>
    <rPh sb="0" eb="1">
      <t>エン</t>
    </rPh>
    <phoneticPr fontId="3"/>
  </si>
  <si>
    <t>　</t>
  </si>
  <si>
    <t>八王子市内で生じた付加価値（割合）</t>
    <rPh sb="0" eb="3">
      <t>ハチオウジ</t>
    </rPh>
    <rPh sb="14" eb="16">
      <t>ワリアイ</t>
    </rPh>
    <phoneticPr fontId="3"/>
  </si>
  <si>
    <t>八王子市内で生じた付加価値（金額）</t>
    <rPh sb="0" eb="3">
      <t>ハチオウジ</t>
    </rPh>
    <rPh sb="14" eb="16">
      <t>キンガク</t>
    </rPh>
    <phoneticPr fontId="3"/>
  </si>
  <si>
    <t>製造工程</t>
    <rPh sb="0" eb="2">
      <t>セイゾウ</t>
    </rPh>
    <rPh sb="2" eb="4">
      <t>コウテイ</t>
    </rPh>
    <phoneticPr fontId="3"/>
  </si>
  <si>
    <t>作業内容</t>
    <rPh sb="0" eb="2">
      <t>サギョウ</t>
    </rPh>
    <rPh sb="2" eb="4">
      <t>ナイヨウ</t>
    </rPh>
    <phoneticPr fontId="3"/>
  </si>
  <si>
    <t>生産・製造・加工地
（○○県○○市または○○国）</t>
    <rPh sb="0" eb="2">
      <t>セイサン</t>
    </rPh>
    <rPh sb="3" eb="5">
      <t>セイゾウ</t>
    </rPh>
    <rPh sb="6" eb="8">
      <t>カコウ</t>
    </rPh>
    <rPh sb="8" eb="9">
      <t>チ</t>
    </rPh>
    <phoneticPr fontId="3"/>
  </si>
  <si>
    <t>付加価値</t>
    <rPh sb="0" eb="2">
      <t>フカ</t>
    </rPh>
    <rPh sb="2" eb="4">
      <t>カチ</t>
    </rPh>
    <phoneticPr fontId="3"/>
  </si>
  <si>
    <t>工程から生じる
価値（価格）</t>
    <rPh sb="0" eb="2">
      <t>コウテイ</t>
    </rPh>
    <rPh sb="4" eb="5">
      <t>ショウ</t>
    </rPh>
    <rPh sb="8" eb="10">
      <t>カチ</t>
    </rPh>
    <rPh sb="11" eb="13">
      <t>カカク</t>
    </rPh>
    <phoneticPr fontId="3"/>
  </si>
  <si>
    <t>割合</t>
    <rPh sb="0" eb="2">
      <t>ワリアイ</t>
    </rPh>
    <phoneticPr fontId="3"/>
  </si>
  <si>
    <t>3号工程表</t>
    <rPh sb="2" eb="5">
      <t>コウテイヒョウ</t>
    </rPh>
    <phoneticPr fontId="3"/>
  </si>
  <si>
    <t>様式３（第６条関係）</t>
    <phoneticPr fontId="3"/>
  </si>
  <si>
    <r>
      <rPr>
        <u/>
        <sz val="10.5"/>
        <color theme="1"/>
        <rFont val="BIZ UDP明朝 Medium"/>
        <family val="1"/>
        <charset val="128"/>
      </rPr>
      <t>記載要領</t>
    </r>
    <r>
      <rPr>
        <sz val="10.5"/>
        <color theme="1"/>
        <rFont val="BIZ UDP明朝 Medium"/>
        <family val="1"/>
        <charset val="128"/>
      </rPr>
      <t xml:space="preserve">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r>
    <phoneticPr fontId="3"/>
  </si>
  <si>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phoneticPr fontId="3"/>
  </si>
  <si>
    <t>事業者名</t>
    <rPh sb="0" eb="2">
      <t>ジギョウ</t>
    </rPh>
    <rPh sb="2" eb="3">
      <t>シャ</t>
    </rPh>
    <rPh sb="3" eb="4">
      <t>メイ</t>
    </rPh>
    <phoneticPr fontId="3"/>
  </si>
  <si>
    <t>代表者職・氏名</t>
    <phoneticPr fontId="3"/>
  </si>
  <si>
    <t>返礼品名称</t>
    <rPh sb="0" eb="2">
      <t>ヘンレイ</t>
    </rPh>
    <rPh sb="2" eb="3">
      <t>ヒン</t>
    </rPh>
    <rPh sb="3" eb="5">
      <t>メイショウ</t>
    </rPh>
    <phoneticPr fontId="3"/>
  </si>
  <si>
    <t>返礼品価格
（梱包費含む、税込）</t>
    <phoneticPr fontId="3"/>
  </si>
  <si>
    <t>様式４（第６条関係）</t>
    <phoneticPr fontId="3"/>
  </si>
  <si>
    <t>○○牛　ハンバーグ 150g ×10個</t>
    <phoneticPr fontId="3"/>
  </si>
  <si>
    <t>ハンバーグの製造にかかる○○牛ブロック肉からのミンチ、調味、成形、焼き上げのほか、ソースの製造にかかる調理</t>
    <phoneticPr fontId="3"/>
  </si>
  <si>
    <t>○○牛のブロック肉
ソースの原材料：△△</t>
    <phoneticPr fontId="3"/>
  </si>
  <si>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t>
    <phoneticPr fontId="3"/>
  </si>
  <si>
    <t>✓</t>
  </si>
  <si>
    <t>○○牛　ハンバーグ 150g ×10個</t>
    <phoneticPr fontId="3"/>
  </si>
  <si>
    <t>八王子市</t>
    <rPh sb="0" eb="4">
      <t>ハチオウジシ</t>
    </rPh>
    <phoneticPr fontId="3"/>
  </si>
  <si>
    <t>市内産原材料</t>
    <rPh sb="0" eb="2">
      <t>シナイ</t>
    </rPh>
    <rPh sb="2" eb="3">
      <t>サン</t>
    </rPh>
    <rPh sb="3" eb="6">
      <t>ゲンザイリョウ</t>
    </rPh>
    <phoneticPr fontId="3"/>
  </si>
  <si>
    <t>東京都八王子市</t>
  </si>
  <si>
    <t>150g ×10個</t>
    <phoneticPr fontId="3"/>
  </si>
  <si>
    <t>市外産原材料</t>
    <rPh sb="0" eb="2">
      <t>シガイ</t>
    </rPh>
    <rPh sb="2" eb="3">
      <t>サン</t>
    </rPh>
    <rPh sb="3" eb="6">
      <t>ゲンザイリョウ</t>
    </rPh>
    <phoneticPr fontId="3"/>
  </si>
  <si>
    <t>○○牛のブロック肉、△△（ソースの原材料）の調達</t>
    <rPh sb="2" eb="3">
      <t>ウシ</t>
    </rPh>
    <rPh sb="8" eb="9">
      <t>ニク</t>
    </rPh>
    <rPh sb="22" eb="24">
      <t>チョウタツ</t>
    </rPh>
    <phoneticPr fontId="3"/>
  </si>
  <si>
    <t>○○県○○市</t>
    <phoneticPr fontId="3"/>
  </si>
  <si>
    <t>○○牛ブロック肉からのミンチ</t>
    <phoneticPr fontId="3"/>
  </si>
  <si>
    <t>調味</t>
    <phoneticPr fontId="3"/>
  </si>
  <si>
    <t>成形</t>
    <phoneticPr fontId="3"/>
  </si>
  <si>
    <t>ソースの製造にかかる調理</t>
    <phoneticPr fontId="3"/>
  </si>
  <si>
    <t>ミンチ</t>
    <phoneticPr fontId="3"/>
  </si>
  <si>
    <t>焼き上げ</t>
    <phoneticPr fontId="3"/>
  </si>
  <si>
    <t>ソースの製造</t>
    <phoneticPr fontId="3"/>
  </si>
  <si>
    <t>検品・梱包・発送</t>
    <rPh sb="0" eb="2">
      <t>ケンピン</t>
    </rPh>
    <rPh sb="3" eb="5">
      <t>コンポウ</t>
    </rPh>
    <rPh sb="6" eb="8">
      <t>ハッソウ</t>
    </rPh>
    <phoneticPr fontId="3"/>
  </si>
  <si>
    <t>ハンバーグを成形します</t>
    <phoneticPr fontId="3"/>
  </si>
  <si>
    <t>ミンチしたものを調味します</t>
    <phoneticPr fontId="3"/>
  </si>
  <si>
    <t>ハンバーグを焼き上げます</t>
    <phoneticPr fontId="3"/>
  </si>
  <si>
    <t>検品して、梱包のうえ発送します</t>
    <rPh sb="0" eb="2">
      <t>ケンピン</t>
    </rPh>
    <rPh sb="5" eb="7">
      <t>コンポウ</t>
    </rPh>
    <rPh sb="10" eb="12">
      <t>ハッソウ</t>
    </rPh>
    <phoneticPr fontId="3"/>
  </si>
  <si>
    <t>□□の調達</t>
    <rPh sb="3" eb="5">
      <t>チョウタツ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</si>
</sst>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0;"/>
    <numFmt numFmtId="178" formatCode="0.0%"/>
  </numFmts>
  <fonts count="17"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BIZ UDP明朝 Medium"/>
      <family val="1"/>
      <charset val="128"/>
    </font>
    <font>
      <sz val="10.5"/>
      <color theme="1"/>
      <name val="BIZ UDP明朝 Medium"/>
      <family val="1"/>
      <charset val="128"/>
    </font>
    <font>
      <sz val="11"/>
      <color theme="1"/>
      <name val="Segoe UI Symbol"/>
      <family val="1"/>
    </font>
    <font>
      <sz val="9"/>
      <color indexed="81"/>
      <name val="BIZ UDP明朝 Medium"/>
      <family val="1"/>
      <charset val="128"/>
    </font>
    <font>
      <u/>
      <sz val="10.5"/>
      <color theme="1"/>
      <name val="BIZ UDP明朝 Medium"/>
      <family val="1"/>
      <charset val="128"/>
    </font>
    <font>
      <sz val="9"/>
      <color indexed="81"/>
      <name val="BIZ UDPゴシック"/>
      <family val="3"/>
      <charset val="128"/>
    </font>
    <font>
      <sz val="11"/>
      <color theme="1"/>
      <name val="BIZ UDPゴシック"/>
      <family val="3"/>
      <charset val="128"/>
    </font>
    <font>
      <sz val="8"/>
      <color theme="1"/>
      <name val="BIZ UDP明朝 Medium"/>
      <family val="1"/>
      <charset val="128"/>
    </font>
    <font>
      <sz val="11"/>
      <color theme="1"/>
      <name val="Meiryo UI"/>
      <family val="3"/>
      <charset val="128"/>
    </font>
    <font>
      <b/>
      <sz val="11"/>
      <color theme="1"/>
      <name val="Meiryo UI"/>
      <family val="3"/>
      <charset val="128"/>
    </font>
    <font>
      <sz val="8"/>
      <color rgb="FFFF0000"/>
      <name val="BIZ UDP明朝 Medium"/>
      <family val="1"/>
      <charset val="128"/>
    </font>
    <font>
      <sz val="11"/>
      <color rgb="FFFF0000"/>
      <name val="BIZ UDP明朝 Medium"/>
      <family val="1"/>
      <charset val="128"/>
    </font>
    <font>
      <sz val="11"/>
      <name val="BIZ UDP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3" borderId="1"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176" fontId="4" fillId="2" borderId="1" xfId="1" applyNumberFormat="1" applyFont="1" applyFill="1" applyBorder="1" applyAlignment="1">
      <alignment vertical="center"/>
    </xf>
    <xf numFmtId="176" fontId="4" fillId="0" borderId="1" xfId="1" applyNumberFormat="1" applyFont="1" applyBorder="1">
      <alignment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lignment wrapText="1"/>
    </xf>
    <xf numFmtId="0" fontId="4" fillId="0" borderId="0" xfId="0" applyFont="1" applyAlignment="1"/>
    <xf numFmtId="0" fontId="4" fillId="0" borderId="0" xfId="0" applyFont="1" applyBorder="1" applyAlignment="1">
      <alignment horizontal="center" vertical="center"/>
    </xf>
    <xf numFmtId="0" fontId="4" fillId="0" borderId="7"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4" fillId="0" borderId="12" xfId="0" applyFont="1" applyBorder="1">
      <alignment vertical="center"/>
    </xf>
    <xf numFmtId="38" fontId="4" fillId="0" borderId="11" xfId="1" applyFont="1" applyBorder="1">
      <alignment vertical="center"/>
    </xf>
    <xf numFmtId="9" fontId="4" fillId="3" borderId="1" xfId="2" applyFont="1" applyFill="1" applyBorder="1">
      <alignment vertical="center"/>
    </xf>
    <xf numFmtId="38" fontId="4" fillId="0" borderId="11" xfId="1" applyFont="1" applyFill="1" applyBorder="1">
      <alignment vertical="center"/>
    </xf>
    <xf numFmtId="0" fontId="12" fillId="2" borderId="1" xfId="0" applyFont="1" applyFill="1" applyBorder="1">
      <alignment vertical="center"/>
    </xf>
    <xf numFmtId="0" fontId="13" fillId="0" borderId="1" xfId="0" applyFont="1" applyFill="1" applyBorder="1" applyAlignment="1">
      <alignment vertical="center" wrapText="1"/>
    </xf>
    <xf numFmtId="0" fontId="4" fillId="3" borderId="1" xfId="0" applyFont="1" applyFill="1" applyBorder="1" applyAlignment="1">
      <alignment horizontal="center"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left"/>
    </xf>
    <xf numFmtId="0" fontId="4" fillId="0" borderId="0" xfId="0" applyFont="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vertical="center" wrapText="1"/>
    </xf>
    <xf numFmtId="176" fontId="15" fillId="0" borderId="1" xfId="1" applyNumberFormat="1" applyFont="1" applyBorder="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4" fillId="0" borderId="0" xfId="0" applyFont="1" applyAlignment="1">
      <alignment horizontal="right"/>
    </xf>
    <xf numFmtId="0" fontId="15"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38" fontId="15" fillId="0" borderId="11" xfId="1" applyFont="1" applyFill="1" applyBorder="1">
      <alignment vertical="center"/>
    </xf>
    <xf numFmtId="0" fontId="16" fillId="0" borderId="12" xfId="0" applyFont="1" applyFill="1" applyBorder="1" applyAlignment="1">
      <alignment horizontal="center" vertical="center"/>
    </xf>
    <xf numFmtId="0" fontId="16" fillId="0" borderId="1" xfId="0" applyFont="1" applyFill="1" applyBorder="1" applyAlignment="1">
      <alignment horizontal="center" vertical="center" shrinkToFit="1"/>
    </xf>
    <xf numFmtId="0" fontId="16" fillId="0" borderId="1" xfId="0" applyFont="1" applyFill="1" applyBorder="1">
      <alignment vertical="center"/>
    </xf>
    <xf numFmtId="38" fontId="16" fillId="0" borderId="11" xfId="1" applyFont="1" applyFill="1" applyBorder="1">
      <alignment vertical="center"/>
    </xf>
    <xf numFmtId="178" fontId="16" fillId="3" borderId="1" xfId="2" applyNumberFormat="1" applyFont="1" applyFill="1" applyBorder="1" applyAlignment="1">
      <alignment horizontal="center" vertical="center"/>
    </xf>
    <xf numFmtId="176" fontId="16" fillId="3" borderId="1" xfId="2" applyNumberFormat="1" applyFont="1" applyFill="1" applyBorder="1" applyAlignment="1">
      <alignment horizontal="center" vertical="center"/>
    </xf>
    <xf numFmtId="38" fontId="4" fillId="3" borderId="11" xfId="1" applyFont="1" applyFill="1" applyBorder="1">
      <alignment vertical="center"/>
    </xf>
    <xf numFmtId="0" fontId="4" fillId="3" borderId="12" xfId="0" applyFont="1" applyFill="1" applyBorder="1">
      <alignment vertical="center"/>
    </xf>
    <xf numFmtId="0" fontId="5" fillId="0" borderId="0" xfId="0" applyFont="1" applyAlignment="1">
      <alignment horizontal="left" vertical="center"/>
    </xf>
    <xf numFmtId="0" fontId="10" fillId="0" borderId="0" xfId="0" applyFont="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3" borderId="1" xfId="0" applyFont="1" applyFill="1" applyBorder="1" applyAlignment="1">
      <alignment horizontal="center" vertical="center"/>
    </xf>
    <xf numFmtId="177" fontId="4" fillId="0" borderId="1" xfId="0" applyNumberFormat="1" applyFont="1" applyFill="1" applyBorder="1" applyAlignment="1">
      <alignment horizontal="left" vertical="center"/>
    </xf>
    <xf numFmtId="177" fontId="11" fillId="0" borderId="13" xfId="0" applyNumberFormat="1" applyFont="1" applyFill="1" applyBorder="1" applyAlignment="1">
      <alignment horizontal="left" vertical="center"/>
    </xf>
    <xf numFmtId="177" fontId="4" fillId="0" borderId="8"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0" fontId="4" fillId="0" borderId="2" xfId="0" applyFont="1" applyFill="1" applyBorder="1" applyAlignment="1">
      <alignment horizontal="center" wrapText="1"/>
    </xf>
    <xf numFmtId="0" fontId="4" fillId="0" borderId="0" xfId="0" applyFont="1" applyBorder="1" applyAlignment="1">
      <alignment horizontal="left"/>
    </xf>
    <xf numFmtId="38" fontId="4" fillId="0" borderId="2" xfId="1" applyFont="1" applyFill="1" applyBorder="1" applyAlignment="1">
      <alignment horizontal="center"/>
    </xf>
    <xf numFmtId="38" fontId="4" fillId="0" borderId="2" xfId="1" applyFont="1" applyFill="1" applyBorder="1" applyAlignment="1">
      <alignment horizontal="right"/>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0" xfId="0" applyFont="1" applyBorder="1" applyAlignment="1">
      <alignment horizontal="right" wrapText="1"/>
    </xf>
    <xf numFmtId="0" fontId="4" fillId="0" borderId="0" xfId="0" applyFont="1" applyFill="1" applyBorder="1" applyAlignment="1">
      <alignment horizontal="left" wrapText="1"/>
    </xf>
    <xf numFmtId="178" fontId="4" fillId="0" borderId="10" xfId="0" applyNumberFormat="1" applyFont="1" applyFill="1" applyBorder="1" applyAlignment="1">
      <alignment horizontal="center" shrinkToFit="1"/>
    </xf>
    <xf numFmtId="0" fontId="4" fillId="0" borderId="0" xfId="0" applyFont="1" applyAlignment="1">
      <alignment horizontal="left" vertical="center"/>
    </xf>
    <xf numFmtId="0" fontId="4" fillId="0" borderId="0" xfId="0" applyFont="1" applyBorder="1" applyAlignment="1">
      <alignment horizontal="left"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4" fillId="0" borderId="2" xfId="0" applyFont="1" applyFill="1" applyBorder="1" applyAlignment="1">
      <alignment horizontal="center"/>
    </xf>
    <xf numFmtId="0" fontId="15" fillId="0" borderId="2" xfId="0" applyFont="1" applyFill="1" applyBorder="1" applyAlignment="1">
      <alignment horizontal="center"/>
    </xf>
    <xf numFmtId="38" fontId="15" fillId="0" borderId="2" xfId="1" applyFont="1" applyFill="1" applyBorder="1" applyAlignment="1">
      <alignment horizontal="center"/>
    </xf>
    <xf numFmtId="38" fontId="15" fillId="0" borderId="2" xfId="1" applyFont="1" applyFill="1" applyBorder="1" applyAlignment="1">
      <alignment horizontal="right"/>
    </xf>
    <xf numFmtId="177" fontId="15" fillId="0" borderId="1" xfId="0" applyNumberFormat="1" applyFont="1" applyFill="1" applyBorder="1" applyAlignment="1">
      <alignment vertical="center"/>
    </xf>
    <xf numFmtId="0" fontId="15" fillId="0" borderId="2" xfId="0" applyFont="1" applyFill="1" applyBorder="1" applyAlignment="1">
      <alignment horizontal="center" wrapText="1"/>
    </xf>
    <xf numFmtId="178" fontId="15" fillId="0" borderId="10" xfId="0" applyNumberFormat="1" applyFont="1" applyFill="1" applyBorder="1" applyAlignment="1">
      <alignment horizontal="center" shrinkToFit="1"/>
    </xf>
    <xf numFmtId="177" fontId="14" fillId="0" borderId="13" xfId="0" applyNumberFormat="1" applyFont="1" applyFill="1" applyBorder="1" applyAlignment="1">
      <alignment vertical="center"/>
    </xf>
    <xf numFmtId="177" fontId="15" fillId="0" borderId="8" xfId="0" applyNumberFormat="1" applyFont="1" applyFill="1" applyBorder="1" applyAlignment="1">
      <alignment vertical="center"/>
    </xf>
    <xf numFmtId="177" fontId="15" fillId="0" borderId="2" xfId="0" applyNumberFormat="1" applyFont="1" applyFill="1" applyBorder="1" applyAlignment="1">
      <alignment vertical="center"/>
    </xf>
    <xf numFmtId="177" fontId="15" fillId="0" borderId="9" xfId="0" applyNumberFormat="1" applyFont="1" applyFill="1" applyBorder="1" applyAlignment="1">
      <alignment vertical="center"/>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0" borderId="12" xfId="0" applyFont="1" applyFill="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cellXfs>
  <cellStyles count="3">
    <cellStyle name="パーセント" xfId="2" builtinId="5"/>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169863</xdr:colOff>
      <xdr:row>0</xdr:row>
      <xdr:rowOff>142874</xdr:rowOff>
    </xdr:from>
    <xdr:to>
      <xdr:col>1</xdr:col>
      <xdr:colOff>1443832</xdr:colOff>
      <xdr:row>0</xdr:row>
      <xdr:rowOff>833437</xdr:rowOff>
    </xdr:to>
    <xdr:sp macro="" textlink="">
      <xdr:nvSpPr>
        <xdr:cNvPr id="2" name="テキスト ボックス 1">
          <a:extLst>
            <a:ext uri="{FF2B5EF4-FFF2-40B4-BE49-F238E27FC236}">
              <a16:creationId xmlns:a16="http://schemas.microsoft.com/office/drawing/2014/main" id="{E82F4732-1701-4235-93D1-6966EB2F50E5}"/>
            </a:ext>
          </a:extLst>
        </xdr:cNvPr>
        <xdr:cNvSpPr txBox="1"/>
      </xdr:nvSpPr>
      <xdr:spPr>
        <a:xfrm>
          <a:off x="169863" y="142874"/>
          <a:ext cx="1607344" cy="690563"/>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7E2F19A4-F0FB-1949-D76D-FBF982873226}"/>
            </a:ext>
          </a:extLst>
        </xdr:cNvPr>
        <xdr:cNvSpPr/>
      </xdr:nvSpPr>
      <xdr:spPr>
        <a:xfrm>
          <a:off x="95250" y="7277100"/>
          <a:ext cx="5895975" cy="981075"/>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33</xdr:row>
      <xdr:rowOff>0</xdr:rowOff>
    </xdr:from>
    <xdr:to>
      <xdr:col>14</xdr:col>
      <xdr:colOff>142875</xdr:colOff>
      <xdr:row>38</xdr:row>
      <xdr:rowOff>28575</xdr:rowOff>
    </xdr:to>
    <xdr:sp macro="" textlink="">
      <xdr:nvSpPr>
        <xdr:cNvPr id="2" name="大かっこ 1">
          <a:extLst>
            <a:ext uri="{FF2B5EF4-FFF2-40B4-BE49-F238E27FC236}">
              <a16:creationId xmlns:a16="http://schemas.microsoft.com/office/drawing/2014/main" id="{39DF5A5F-F595-40EC-A7D2-60A69EDE4E58}"/>
            </a:ext>
          </a:extLst>
        </xdr:cNvPr>
        <xdr:cNvSpPr/>
      </xdr:nvSpPr>
      <xdr:spPr>
        <a:xfrm>
          <a:off x="95250" y="7239000"/>
          <a:ext cx="5892800" cy="977900"/>
        </a:xfrm>
        <a:prstGeom prst="bracketPair">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158750</xdr:colOff>
      <xdr:row>1</xdr:row>
      <xdr:rowOff>9525</xdr:rowOff>
    </xdr:from>
    <xdr:to>
      <xdr:col>3</xdr:col>
      <xdr:colOff>444501</xdr:colOff>
      <xdr:row>2</xdr:row>
      <xdr:rowOff>206375</xdr:rowOff>
    </xdr:to>
    <xdr:sp macro="" textlink="">
      <xdr:nvSpPr>
        <xdr:cNvPr id="5" name="テキスト ボックス 4">
          <a:extLst>
            <a:ext uri="{FF2B5EF4-FFF2-40B4-BE49-F238E27FC236}">
              <a16:creationId xmlns:a16="http://schemas.microsoft.com/office/drawing/2014/main" id="{2D6EE324-4D26-4706-A157-EF4BA9251574}"/>
            </a:ext>
          </a:extLst>
        </xdr:cNvPr>
        <xdr:cNvSpPr txBox="1"/>
      </xdr:nvSpPr>
      <xdr:spPr>
        <a:xfrm>
          <a:off x="158750" y="238125"/>
          <a:ext cx="1038226" cy="4254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558800</xdr:colOff>
      <xdr:row>17</xdr:row>
      <xdr:rowOff>123825</xdr:rowOff>
    </xdr:from>
    <xdr:to>
      <xdr:col>3</xdr:col>
      <xdr:colOff>1933575</xdr:colOff>
      <xdr:row>19</xdr:row>
      <xdr:rowOff>63500</xdr:rowOff>
    </xdr:to>
    <xdr:sp macro="" textlink="">
      <xdr:nvSpPr>
        <xdr:cNvPr id="2" name="テキスト ボックス 1">
          <a:extLst>
            <a:ext uri="{FF2B5EF4-FFF2-40B4-BE49-F238E27FC236}">
              <a16:creationId xmlns:a16="http://schemas.microsoft.com/office/drawing/2014/main" id="{4F93EA3D-F080-BFF6-A415-CDC05BAD9A82}"/>
            </a:ext>
          </a:extLst>
        </xdr:cNvPr>
        <xdr:cNvSpPr txBox="1"/>
      </xdr:nvSpPr>
      <xdr:spPr>
        <a:xfrm>
          <a:off x="835025" y="5334000"/>
          <a:ext cx="3756025" cy="5492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実際の製造工程に合わせて記載内容を変更してください。</a:t>
          </a:r>
          <a:endParaRPr kumimoji="1" lang="en-US" altLang="ja-JP" sz="1050" kern="12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50" kern="1200">
              <a:solidFill>
                <a:srgbClr val="FF0000"/>
              </a:solidFill>
              <a:latin typeface="BIZ UDPゴシック" panose="020B0400000000000000" pitchFamily="50" charset="-128"/>
              <a:ea typeface="BIZ UDPゴシック" panose="020B0400000000000000" pitchFamily="50" charset="-128"/>
            </a:rPr>
            <a:t>行が足りない場合は、追加してください。</a:t>
          </a:r>
        </a:p>
      </xdr:txBody>
    </xdr:sp>
    <xdr:clientData/>
  </xdr:twoCellAnchor>
  <xdr:twoCellAnchor>
    <xdr:from>
      <xdr:col>0</xdr:col>
      <xdr:colOff>161925</xdr:colOff>
      <xdr:row>1</xdr:row>
      <xdr:rowOff>6350</xdr:rowOff>
    </xdr:from>
    <xdr:to>
      <xdr:col>1</xdr:col>
      <xdr:colOff>920751</xdr:colOff>
      <xdr:row>2</xdr:row>
      <xdr:rowOff>209550</xdr:rowOff>
    </xdr:to>
    <xdr:sp macro="" textlink="">
      <xdr:nvSpPr>
        <xdr:cNvPr id="3" name="テキスト ボックス 2">
          <a:extLst>
            <a:ext uri="{FF2B5EF4-FFF2-40B4-BE49-F238E27FC236}">
              <a16:creationId xmlns:a16="http://schemas.microsoft.com/office/drawing/2014/main" id="{7AC73F0F-B7A3-4D7D-9A29-F833FBFF511D}"/>
            </a:ext>
          </a:extLst>
        </xdr:cNvPr>
        <xdr:cNvSpPr txBox="1"/>
      </xdr:nvSpPr>
      <xdr:spPr>
        <a:xfrm>
          <a:off x="161925" y="234950"/>
          <a:ext cx="1035051" cy="4318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6EB2-2D2B-4218-A491-2735A60C4135}">
  <sheetPr>
    <tabColor rgb="FFFFFF00"/>
    <pageSetUpPr fitToPage="1"/>
  </sheetPr>
  <dimension ref="A1:L12"/>
  <sheetViews>
    <sheetView tabSelected="1" view="pageBreakPreview" zoomScale="80" zoomScaleNormal="80" zoomScaleSheetLayoutView="80" workbookViewId="0">
      <selection activeCell="B3" sqref="B3"/>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2"/>
    <col min="6" max="11" width="50.58203125" style="1" customWidth="1"/>
    <col min="12" max="12" width="15.58203125" style="1" customWidth="1"/>
    <col min="13" max="16384" width="8.6640625" style="1"/>
  </cols>
  <sheetData>
    <row r="1" spans="1:12" ht="75" customHeight="1" x14ac:dyDescent="0.55000000000000004">
      <c r="A1" s="5"/>
      <c r="B1" s="6" t="s">
        <v>50</v>
      </c>
      <c r="C1" s="7" t="s">
        <v>51</v>
      </c>
      <c r="D1" s="6" t="s">
        <v>7</v>
      </c>
      <c r="E1" s="7" t="s">
        <v>9</v>
      </c>
      <c r="F1" s="66" t="s">
        <v>10</v>
      </c>
      <c r="G1" s="66"/>
      <c r="H1" s="66" t="s">
        <v>11</v>
      </c>
      <c r="I1" s="66"/>
      <c r="J1" s="66" t="s">
        <v>12</v>
      </c>
      <c r="K1" s="66"/>
      <c r="L1" s="19" t="s">
        <v>18</v>
      </c>
    </row>
    <row r="2" spans="1:12" ht="100" customHeight="1" x14ac:dyDescent="0.55000000000000004">
      <c r="A2" s="8" t="s">
        <v>8</v>
      </c>
      <c r="B2" s="9" t="s">
        <v>15</v>
      </c>
      <c r="C2" s="10">
        <v>30000</v>
      </c>
      <c r="D2" s="9" t="s">
        <v>17</v>
      </c>
      <c r="E2" s="14" t="s">
        <v>6</v>
      </c>
      <c r="F2" s="9" t="str">
        <f>IFERROR(VLOOKUP(E2,#REF!,2,TRUE),"")</f>
        <v/>
      </c>
      <c r="G2" s="9" t="s">
        <v>16</v>
      </c>
      <c r="H2" s="9" t="str">
        <f>IFERROR(VLOOKUP(E2,#REF!,3,TRUE),"")</f>
        <v/>
      </c>
      <c r="I2" s="9" t="s">
        <v>13</v>
      </c>
      <c r="J2" s="9" t="str">
        <f>IFERROR(VLOOKUP(E2,#REF!,4,TRUE),"")</f>
        <v/>
      </c>
      <c r="K2" s="9" t="s">
        <v>14</v>
      </c>
      <c r="L2" s="31"/>
    </row>
    <row r="3" spans="1:12" ht="130" customHeight="1" x14ac:dyDescent="0.55000000000000004">
      <c r="A3" s="3">
        <v>1</v>
      </c>
      <c r="B3" s="4"/>
      <c r="C3" s="11"/>
      <c r="D3" s="4"/>
      <c r="E3" s="15"/>
      <c r="F3" s="12" t="str">
        <f>IFERROR(VLOOKUP(E3,#REF!,2,TRUE),"")</f>
        <v/>
      </c>
      <c r="G3" s="13"/>
      <c r="H3" s="12" t="str">
        <f>IFERROR(VLOOKUP(E3,#REF!,3,TRUE),"")</f>
        <v/>
      </c>
      <c r="I3" s="13"/>
      <c r="J3" s="12" t="str">
        <f>IFERROR(VLOOKUP(E3,#REF!,4,TRUE),"")</f>
        <v/>
      </c>
      <c r="K3" s="3"/>
      <c r="L3" s="32" t="str">
        <f>IF(E3="３号","③３号証明書及び④３号工程表にもご記入ください",IF(E3="３号ロ（企画立案）","③３号証明書及び④３号工程表にもご記入ください",""))</f>
        <v/>
      </c>
    </row>
    <row r="4" spans="1:12" ht="130" customHeight="1" x14ac:dyDescent="0.55000000000000004">
      <c r="A4" s="3">
        <v>2</v>
      </c>
      <c r="B4" s="4"/>
      <c r="C4" s="11"/>
      <c r="D4" s="3"/>
      <c r="E4" s="15"/>
      <c r="F4" s="12" t="str">
        <f>IFERROR(VLOOKUP(E4,#REF!,2,TRUE),"")</f>
        <v/>
      </c>
      <c r="G4" s="13"/>
      <c r="H4" s="12" t="str">
        <f>IFERROR(VLOOKUP(E4,#REF!,3,TRUE),"")</f>
        <v/>
      </c>
      <c r="I4" s="13"/>
      <c r="J4" s="12" t="str">
        <f>IFERROR(VLOOKUP(E4,#REF!,4,TRUE),"")</f>
        <v/>
      </c>
      <c r="K4" s="3"/>
      <c r="L4" s="32"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3">
        <v>3</v>
      </c>
      <c r="B5" s="4"/>
      <c r="C5" s="11"/>
      <c r="D5" s="3"/>
      <c r="E5" s="15"/>
      <c r="F5" s="12" t="str">
        <f>IFERROR(VLOOKUP(E5,#REF!,2,TRUE),"")</f>
        <v/>
      </c>
      <c r="G5" s="13"/>
      <c r="H5" s="12" t="str">
        <f>IFERROR(VLOOKUP(E5,#REF!,3,TRUE),"")</f>
        <v/>
      </c>
      <c r="I5" s="13"/>
      <c r="J5" s="12" t="str">
        <f>IFERROR(VLOOKUP(E5,#REF!,4,TRUE),"")</f>
        <v/>
      </c>
      <c r="K5" s="3"/>
      <c r="L5" s="32" t="str">
        <f t="shared" si="0"/>
        <v/>
      </c>
    </row>
    <row r="6" spans="1:12" ht="130" customHeight="1" x14ac:dyDescent="0.55000000000000004">
      <c r="A6" s="3">
        <v>4</v>
      </c>
      <c r="B6" s="4"/>
      <c r="C6" s="11"/>
      <c r="D6" s="3"/>
      <c r="E6" s="15"/>
      <c r="F6" s="12" t="str">
        <f>IFERROR(VLOOKUP(E6,#REF!,2,TRUE),"")</f>
        <v/>
      </c>
      <c r="G6" s="13"/>
      <c r="H6" s="12" t="str">
        <f>IFERROR(VLOOKUP(E6,#REF!,3,TRUE),"")</f>
        <v/>
      </c>
      <c r="I6" s="13"/>
      <c r="J6" s="12" t="str">
        <f>IFERROR(VLOOKUP(E6,#REF!,4,TRUE),"")</f>
        <v/>
      </c>
      <c r="K6" s="3"/>
      <c r="L6" s="32" t="str">
        <f t="shared" si="0"/>
        <v/>
      </c>
    </row>
    <row r="7" spans="1:12" ht="130" customHeight="1" x14ac:dyDescent="0.55000000000000004">
      <c r="A7" s="3">
        <v>5</v>
      </c>
      <c r="B7" s="4"/>
      <c r="C7" s="11"/>
      <c r="D7" s="3"/>
      <c r="E7" s="15"/>
      <c r="F7" s="12" t="str">
        <f>IFERROR(VLOOKUP(E7,#REF!,2,TRUE),"")</f>
        <v/>
      </c>
      <c r="G7" s="13"/>
      <c r="H7" s="12" t="str">
        <f>IFERROR(VLOOKUP(E7,#REF!,3,TRUE),"")</f>
        <v/>
      </c>
      <c r="I7" s="13"/>
      <c r="J7" s="12" t="str">
        <f>IFERROR(VLOOKUP(E7,#REF!,4,TRUE),"")</f>
        <v/>
      </c>
      <c r="K7" s="3"/>
      <c r="L7" s="32" t="str">
        <f t="shared" si="0"/>
        <v/>
      </c>
    </row>
    <row r="8" spans="1:12" ht="130" customHeight="1" x14ac:dyDescent="0.55000000000000004">
      <c r="A8" s="3">
        <v>6</v>
      </c>
      <c r="B8" s="4"/>
      <c r="C8" s="11"/>
      <c r="D8" s="3"/>
      <c r="E8" s="15"/>
      <c r="F8" s="12" t="str">
        <f>IFERROR(VLOOKUP(E8,#REF!,2,TRUE),"")</f>
        <v/>
      </c>
      <c r="G8" s="13"/>
      <c r="H8" s="12" t="str">
        <f>IFERROR(VLOOKUP(E8,#REF!,3,TRUE),"")</f>
        <v/>
      </c>
      <c r="I8" s="13"/>
      <c r="J8" s="12" t="str">
        <f>IFERROR(VLOOKUP(E8,#REF!,4,TRUE),"")</f>
        <v/>
      </c>
      <c r="K8" s="3"/>
      <c r="L8" s="32" t="str">
        <f t="shared" si="0"/>
        <v/>
      </c>
    </row>
    <row r="9" spans="1:12" ht="130" customHeight="1" x14ac:dyDescent="0.55000000000000004">
      <c r="A9" s="3">
        <v>7</v>
      </c>
      <c r="B9" s="4"/>
      <c r="C9" s="11"/>
      <c r="D9" s="3"/>
      <c r="E9" s="15"/>
      <c r="F9" s="12" t="str">
        <f>IFERROR(VLOOKUP(E9,#REF!,2,TRUE),"")</f>
        <v/>
      </c>
      <c r="G9" s="13"/>
      <c r="H9" s="12" t="str">
        <f>IFERROR(VLOOKUP(E9,#REF!,3,TRUE),"")</f>
        <v/>
      </c>
      <c r="I9" s="13"/>
      <c r="J9" s="12" t="str">
        <f>IFERROR(VLOOKUP(E9,#REF!,4,TRUE),"")</f>
        <v/>
      </c>
      <c r="K9" s="3"/>
      <c r="L9" s="32" t="str">
        <f t="shared" si="0"/>
        <v/>
      </c>
    </row>
    <row r="10" spans="1:12" ht="130" customHeight="1" x14ac:dyDescent="0.55000000000000004">
      <c r="A10" s="3">
        <v>8</v>
      </c>
      <c r="B10" s="4"/>
      <c r="C10" s="11"/>
      <c r="D10" s="3"/>
      <c r="E10" s="15"/>
      <c r="F10" s="12" t="str">
        <f>IFERROR(VLOOKUP(E10,#REF!,2,TRUE),"")</f>
        <v/>
      </c>
      <c r="G10" s="13"/>
      <c r="H10" s="12" t="str">
        <f>IFERROR(VLOOKUP(E10,#REF!,3,TRUE),"")</f>
        <v/>
      </c>
      <c r="I10" s="13"/>
      <c r="J10" s="12" t="str">
        <f>IFERROR(VLOOKUP(E10,#REF!,4,TRUE),"")</f>
        <v/>
      </c>
      <c r="K10" s="3"/>
      <c r="L10" s="32" t="str">
        <f t="shared" si="0"/>
        <v/>
      </c>
    </row>
    <row r="11" spans="1:12" ht="130" customHeight="1" x14ac:dyDescent="0.55000000000000004">
      <c r="A11" s="3">
        <v>9</v>
      </c>
      <c r="B11" s="4"/>
      <c r="C11" s="11"/>
      <c r="D11" s="3"/>
      <c r="E11" s="15"/>
      <c r="F11" s="12" t="str">
        <f>IFERROR(VLOOKUP(E11,#REF!,2,TRUE),"")</f>
        <v/>
      </c>
      <c r="G11" s="13"/>
      <c r="H11" s="12" t="str">
        <f>IFERROR(VLOOKUP(E11,#REF!,3,TRUE),"")</f>
        <v/>
      </c>
      <c r="I11" s="13"/>
      <c r="J11" s="12" t="str">
        <f>IFERROR(VLOOKUP(E11,#REF!,4,TRUE),"")</f>
        <v/>
      </c>
      <c r="K11" s="3"/>
      <c r="L11" s="32" t="str">
        <f t="shared" si="0"/>
        <v/>
      </c>
    </row>
    <row r="12" spans="1:12" ht="130" customHeight="1" x14ac:dyDescent="0.55000000000000004">
      <c r="A12" s="3">
        <v>10</v>
      </c>
      <c r="B12" s="4"/>
      <c r="C12" s="11"/>
      <c r="D12" s="3"/>
      <c r="E12" s="15"/>
      <c r="F12" s="12" t="str">
        <f>IFERROR(VLOOKUP(E12,#REF!,2,TRUE),"")</f>
        <v/>
      </c>
      <c r="G12" s="13"/>
      <c r="H12" s="12" t="str">
        <f>IFERROR(VLOOKUP(E12,#REF!,3,TRUE),"")</f>
        <v/>
      </c>
      <c r="I12" s="13"/>
      <c r="J12" s="12" t="str">
        <f>IFERROR(VLOOKUP(E12,#REF!,4,TRUE),"")</f>
        <v/>
      </c>
      <c r="K12" s="3"/>
      <c r="L12" s="32" t="str">
        <f t="shared" si="0"/>
        <v/>
      </c>
    </row>
  </sheetData>
  <mergeCells count="3">
    <mergeCell ref="F1:G1"/>
    <mergeCell ref="H1:I1"/>
    <mergeCell ref="J1:K1"/>
  </mergeCells>
  <phoneticPr fontId="3"/>
  <conditionalFormatting sqref="L3:L12">
    <cfRule type="expression" dxfId="5" priority="1">
      <formula>E3="３号"</formula>
    </cfRule>
    <cfRule type="expression" dxfId="4"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F510AE1-FB67-4ED1-BD04-BE88D6AED453}">
          <x14:formula1>
            <xm:f>#REF!</xm:f>
          </x14:formula1>
          <xm:sqref>E2:E12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441E-3181-421C-8A3E-05886D096A81}">
  <sheetPr>
    <pageSetUpPr fitToPage="1"/>
  </sheetPr>
  <dimension ref="A1:L12"/>
  <sheetViews>
    <sheetView view="pageBreakPreview" zoomScale="80" zoomScaleNormal="80" zoomScaleSheetLayoutView="80" workbookViewId="0">
      <selection activeCell="A2" sqref="A2"/>
    </sheetView>
  </sheetViews>
  <sheetFormatPr defaultRowHeight="13" x14ac:dyDescent="0.55000000000000004"/>
  <cols>
    <col min="1" max="1" width="4.33203125" style="1" bestFit="1" customWidth="1"/>
    <col min="2" max="2" width="25.58203125" style="1" customWidth="1"/>
    <col min="3" max="3" width="19.08203125" style="1" customWidth="1"/>
    <col min="4" max="4" width="22.25" style="1" bestFit="1" customWidth="1"/>
    <col min="5" max="5" width="8.6640625" style="16"/>
    <col min="6" max="11" width="50.58203125" style="1" customWidth="1"/>
    <col min="12" max="12" width="15.58203125" style="1" customWidth="1"/>
    <col min="13" max="16384" width="8.6640625" style="1"/>
  </cols>
  <sheetData>
    <row r="1" spans="1:12" ht="75" customHeight="1" x14ac:dyDescent="0.55000000000000004">
      <c r="A1" s="5"/>
      <c r="B1" s="33" t="s">
        <v>50</v>
      </c>
      <c r="C1" s="7" t="s">
        <v>51</v>
      </c>
      <c r="D1" s="33" t="s">
        <v>7</v>
      </c>
      <c r="E1" s="7" t="s">
        <v>9</v>
      </c>
      <c r="F1" s="66" t="s">
        <v>10</v>
      </c>
      <c r="G1" s="66"/>
      <c r="H1" s="66" t="s">
        <v>11</v>
      </c>
      <c r="I1" s="66"/>
      <c r="J1" s="66" t="s">
        <v>12</v>
      </c>
      <c r="K1" s="66"/>
      <c r="L1" s="19" t="s">
        <v>18</v>
      </c>
    </row>
    <row r="2" spans="1:12" ht="100" customHeight="1" x14ac:dyDescent="0.55000000000000004">
      <c r="A2" s="8" t="s">
        <v>8</v>
      </c>
      <c r="B2" s="9" t="s">
        <v>15</v>
      </c>
      <c r="C2" s="10">
        <v>30000</v>
      </c>
      <c r="D2" s="9" t="s">
        <v>17</v>
      </c>
      <c r="E2" s="14" t="s">
        <v>6</v>
      </c>
      <c r="F2" s="9" t="str">
        <f>IFERROR(VLOOKUP(E2,#REF!,2,TRUE),"")</f>
        <v/>
      </c>
      <c r="G2" s="9" t="s">
        <v>16</v>
      </c>
      <c r="H2" s="9" t="str">
        <f>IFERROR(VLOOKUP(E2,#REF!,3,TRUE),"")</f>
        <v/>
      </c>
      <c r="I2" s="9" t="s">
        <v>13</v>
      </c>
      <c r="J2" s="9" t="str">
        <f>IFERROR(VLOOKUP(E2,#REF!,4,TRUE),"")</f>
        <v/>
      </c>
      <c r="K2" s="9" t="s">
        <v>14</v>
      </c>
      <c r="L2" s="31"/>
    </row>
    <row r="3" spans="1:12" ht="130" customHeight="1" x14ac:dyDescent="0.55000000000000004">
      <c r="A3" s="3">
        <v>1</v>
      </c>
      <c r="B3" s="39" t="s">
        <v>53</v>
      </c>
      <c r="C3" s="40">
        <v>5000</v>
      </c>
      <c r="D3" s="39" t="s">
        <v>62</v>
      </c>
      <c r="E3" s="41" t="s">
        <v>5</v>
      </c>
      <c r="F3" s="42" t="str">
        <f>IFERROR(VLOOKUP(E3,#REF!,2,TRUE),"")</f>
        <v/>
      </c>
      <c r="G3" s="42" t="s">
        <v>54</v>
      </c>
      <c r="H3" s="42" t="str">
        <f>IFERROR(VLOOKUP(E3,#REF!,3,TRUE),"")</f>
        <v/>
      </c>
      <c r="I3" s="42" t="s">
        <v>55</v>
      </c>
      <c r="J3" s="42" t="str">
        <f>IFERROR(VLOOKUP(E3,#REF!,4,TRUE),"")</f>
        <v/>
      </c>
      <c r="K3" s="39" t="s">
        <v>56</v>
      </c>
      <c r="L3" s="32" t="str">
        <f>IF(E3="３号","③３号証明書及び④３号工程表にもご記入ください",IF(E3="３号ロ（企画立案）","③３号証明書及び④３号工程表にもご記入ください",""))</f>
        <v>③３号証明書及び④３号工程表にもご記入ください</v>
      </c>
    </row>
    <row r="4" spans="1:12" ht="130" customHeight="1" x14ac:dyDescent="0.55000000000000004">
      <c r="A4" s="3">
        <v>2</v>
      </c>
      <c r="B4" s="4"/>
      <c r="C4" s="11"/>
      <c r="D4" s="3"/>
      <c r="E4" s="15"/>
      <c r="F4" s="12" t="str">
        <f>IFERROR(VLOOKUP(E4,#REF!,2,TRUE),"")</f>
        <v/>
      </c>
      <c r="G4" s="13"/>
      <c r="H4" s="12" t="str">
        <f>IFERROR(VLOOKUP(E4,#REF!,3,TRUE),"")</f>
        <v/>
      </c>
      <c r="I4" s="13"/>
      <c r="J4" s="12" t="str">
        <f>IFERROR(VLOOKUP(E4,#REF!,4,TRUE),"")</f>
        <v/>
      </c>
      <c r="K4" s="3"/>
      <c r="L4" s="32" t="str">
        <f t="shared" ref="L4:L12" si="0">IF(E4="３号","③３号証明書及び④３号工程表にもご記入ください",IF(E4="３号ロ（企画立案）","③３号証明書及び④３号工程表にもご記入ください",""))</f>
        <v/>
      </c>
    </row>
    <row r="5" spans="1:12" ht="130" customHeight="1" x14ac:dyDescent="0.55000000000000004">
      <c r="A5" s="3">
        <v>3</v>
      </c>
      <c r="B5" s="4"/>
      <c r="C5" s="11"/>
      <c r="D5" s="3"/>
      <c r="E5" s="15"/>
      <c r="F5" s="12" t="str">
        <f>IFERROR(VLOOKUP(E5,#REF!,2,TRUE),"")</f>
        <v/>
      </c>
      <c r="G5" s="13"/>
      <c r="H5" s="12" t="str">
        <f>IFERROR(VLOOKUP(E5,#REF!,3,TRUE),"")</f>
        <v/>
      </c>
      <c r="I5" s="13"/>
      <c r="J5" s="12" t="str">
        <f>IFERROR(VLOOKUP(E5,#REF!,4,TRUE),"")</f>
        <v/>
      </c>
      <c r="K5" s="3"/>
      <c r="L5" s="32" t="str">
        <f t="shared" si="0"/>
        <v/>
      </c>
    </row>
    <row r="6" spans="1:12" ht="130" customHeight="1" x14ac:dyDescent="0.55000000000000004">
      <c r="A6" s="3">
        <v>4</v>
      </c>
      <c r="B6" s="4"/>
      <c r="C6" s="11"/>
      <c r="D6" s="3"/>
      <c r="E6" s="15"/>
      <c r="F6" s="12" t="str">
        <f>IFERROR(VLOOKUP(E6,#REF!,2,TRUE),"")</f>
        <v/>
      </c>
      <c r="G6" s="13"/>
      <c r="H6" s="12" t="str">
        <f>IFERROR(VLOOKUP(E6,#REF!,3,TRUE),"")</f>
        <v/>
      </c>
      <c r="I6" s="13"/>
      <c r="J6" s="12" t="str">
        <f>IFERROR(VLOOKUP(E6,#REF!,4,TRUE),"")</f>
        <v/>
      </c>
      <c r="K6" s="3"/>
      <c r="L6" s="32" t="str">
        <f t="shared" si="0"/>
        <v/>
      </c>
    </row>
    <row r="7" spans="1:12" ht="130" customHeight="1" x14ac:dyDescent="0.55000000000000004">
      <c r="A7" s="3">
        <v>5</v>
      </c>
      <c r="B7" s="4"/>
      <c r="C7" s="11"/>
      <c r="D7" s="3"/>
      <c r="E7" s="15"/>
      <c r="F7" s="12" t="str">
        <f>IFERROR(VLOOKUP(E7,#REF!,2,TRUE),"")</f>
        <v/>
      </c>
      <c r="G7" s="13"/>
      <c r="H7" s="12" t="str">
        <f>IFERROR(VLOOKUP(E7,#REF!,3,TRUE),"")</f>
        <v/>
      </c>
      <c r="I7" s="13"/>
      <c r="J7" s="12" t="str">
        <f>IFERROR(VLOOKUP(E7,#REF!,4,TRUE),"")</f>
        <v/>
      </c>
      <c r="K7" s="3"/>
      <c r="L7" s="32" t="str">
        <f t="shared" si="0"/>
        <v/>
      </c>
    </row>
    <row r="8" spans="1:12" ht="130" customHeight="1" x14ac:dyDescent="0.55000000000000004">
      <c r="A8" s="3">
        <v>6</v>
      </c>
      <c r="B8" s="4"/>
      <c r="C8" s="11"/>
      <c r="D8" s="3"/>
      <c r="E8" s="15"/>
      <c r="F8" s="12" t="str">
        <f>IFERROR(VLOOKUP(E8,#REF!,2,TRUE),"")</f>
        <v/>
      </c>
      <c r="G8" s="13"/>
      <c r="H8" s="12" t="str">
        <f>IFERROR(VLOOKUP(E8,#REF!,3,TRUE),"")</f>
        <v/>
      </c>
      <c r="I8" s="13"/>
      <c r="J8" s="12" t="str">
        <f>IFERROR(VLOOKUP(E8,#REF!,4,TRUE),"")</f>
        <v/>
      </c>
      <c r="K8" s="3"/>
      <c r="L8" s="32" t="str">
        <f t="shared" si="0"/>
        <v/>
      </c>
    </row>
    <row r="9" spans="1:12" ht="130" customHeight="1" x14ac:dyDescent="0.55000000000000004">
      <c r="A9" s="3">
        <v>7</v>
      </c>
      <c r="B9" s="4"/>
      <c r="C9" s="11"/>
      <c r="D9" s="3"/>
      <c r="E9" s="15"/>
      <c r="F9" s="12" t="str">
        <f>IFERROR(VLOOKUP(E9,#REF!,2,TRUE),"")</f>
        <v/>
      </c>
      <c r="G9" s="13"/>
      <c r="H9" s="12" t="str">
        <f>IFERROR(VLOOKUP(E9,#REF!,3,TRUE),"")</f>
        <v/>
      </c>
      <c r="I9" s="13"/>
      <c r="J9" s="12" t="str">
        <f>IFERROR(VLOOKUP(E9,#REF!,4,TRUE),"")</f>
        <v/>
      </c>
      <c r="K9" s="3"/>
      <c r="L9" s="32" t="str">
        <f t="shared" si="0"/>
        <v/>
      </c>
    </row>
    <row r="10" spans="1:12" ht="130" customHeight="1" x14ac:dyDescent="0.55000000000000004">
      <c r="A10" s="3">
        <v>8</v>
      </c>
      <c r="B10" s="4"/>
      <c r="C10" s="11"/>
      <c r="D10" s="3"/>
      <c r="E10" s="15"/>
      <c r="F10" s="12" t="str">
        <f>IFERROR(VLOOKUP(E10,#REF!,2,TRUE),"")</f>
        <v/>
      </c>
      <c r="G10" s="13"/>
      <c r="H10" s="12" t="str">
        <f>IFERROR(VLOOKUP(E10,#REF!,3,TRUE),"")</f>
        <v/>
      </c>
      <c r="I10" s="13"/>
      <c r="J10" s="12" t="str">
        <f>IFERROR(VLOOKUP(E10,#REF!,4,TRUE),"")</f>
        <v/>
      </c>
      <c r="K10" s="3"/>
      <c r="L10" s="32" t="str">
        <f t="shared" si="0"/>
        <v/>
      </c>
    </row>
    <row r="11" spans="1:12" ht="130" customHeight="1" x14ac:dyDescent="0.55000000000000004">
      <c r="A11" s="3">
        <v>9</v>
      </c>
      <c r="B11" s="4"/>
      <c r="C11" s="11"/>
      <c r="D11" s="3"/>
      <c r="E11" s="15"/>
      <c r="F11" s="12" t="str">
        <f>IFERROR(VLOOKUP(E11,#REF!,2,TRUE),"")</f>
        <v/>
      </c>
      <c r="G11" s="13"/>
      <c r="H11" s="12" t="str">
        <f>IFERROR(VLOOKUP(E11,#REF!,3,TRUE),"")</f>
        <v/>
      </c>
      <c r="I11" s="13"/>
      <c r="J11" s="12" t="str">
        <f>IFERROR(VLOOKUP(E11,#REF!,4,TRUE),"")</f>
        <v/>
      </c>
      <c r="K11" s="3"/>
      <c r="L11" s="32" t="str">
        <f t="shared" si="0"/>
        <v/>
      </c>
    </row>
    <row r="12" spans="1:12" ht="130" customHeight="1" x14ac:dyDescent="0.55000000000000004">
      <c r="A12" s="3">
        <v>10</v>
      </c>
      <c r="B12" s="4"/>
      <c r="C12" s="11"/>
      <c r="D12" s="3"/>
      <c r="E12" s="15"/>
      <c r="F12" s="12" t="str">
        <f>IFERROR(VLOOKUP(E12,#REF!,2,TRUE),"")</f>
        <v/>
      </c>
      <c r="G12" s="13"/>
      <c r="H12" s="12" t="str">
        <f>IFERROR(VLOOKUP(E12,#REF!,3,TRUE),"")</f>
        <v/>
      </c>
      <c r="I12" s="13"/>
      <c r="J12" s="12" t="str">
        <f>IFERROR(VLOOKUP(E12,#REF!,4,TRUE),"")</f>
        <v/>
      </c>
      <c r="K12" s="3"/>
      <c r="L12" s="32" t="str">
        <f t="shared" si="0"/>
        <v/>
      </c>
    </row>
  </sheetData>
  <mergeCells count="3">
    <mergeCell ref="F1:G1"/>
    <mergeCell ref="H1:I1"/>
    <mergeCell ref="J1:K1"/>
  </mergeCells>
  <phoneticPr fontId="3"/>
  <conditionalFormatting sqref="L3:L12">
    <cfRule type="expression" dxfId="3" priority="1">
      <formula>E3="３号"</formula>
    </cfRule>
    <cfRule type="expression" dxfId="2" priority="2">
      <formula>E3="３号ロ（企画立案）"</formula>
    </cfRule>
  </conditionalFormatting>
  <pageMargins left="0.7" right="0.7" top="0.75" bottom="0.75" header="0.3" footer="0.3"/>
  <pageSetup paperSize="8" scale="46" orientation="landscape" r:id="rId1"/>
  <headerFooter>
    <oddHeader>&amp;L&amp;"BIZ UDP明朝 Medium,標準"&amp;18
様式２（第６条関係）&amp;C&amp;"BIZ UDPゴシック,標準"&amp;18
返礼品情報</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CC4E7F-187E-4FE9-B5AD-2D3DD99873C7}">
          <x14:formula1>
            <xm:f>#REF!</xm:f>
          </x14:formula1>
          <xm:sqref>E2:E12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D790-EB40-4610-9FDA-C943CADA598F}">
  <sheetPr>
    <tabColor rgb="FFFFFF00"/>
  </sheetPr>
  <dimension ref="A1:O39"/>
  <sheetViews>
    <sheetView view="pageBreakPreview" zoomScaleNormal="100" zoomScaleSheetLayoutView="100" workbookViewId="0">
      <selection activeCell="J3" sqref="J3"/>
    </sheetView>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5" ht="18" customHeight="1" x14ac:dyDescent="0.55000000000000004">
      <c r="A1" s="1" t="s">
        <v>45</v>
      </c>
    </row>
    <row r="2" spans="1:15" ht="18" customHeight="1" x14ac:dyDescent="0.55000000000000004">
      <c r="A2" s="60" t="s">
        <v>21</v>
      </c>
      <c r="B2" s="60"/>
      <c r="C2" s="60"/>
      <c r="D2" s="60"/>
      <c r="E2" s="60"/>
      <c r="F2" s="60"/>
      <c r="G2" s="60"/>
      <c r="H2" s="60"/>
      <c r="I2" s="60"/>
      <c r="J2" s="60"/>
      <c r="K2" s="60"/>
      <c r="L2" s="60"/>
      <c r="M2" s="60"/>
      <c r="N2" s="60"/>
      <c r="O2" s="60"/>
    </row>
    <row r="3" spans="1:15" ht="18" customHeight="1" x14ac:dyDescent="0.55000000000000004">
      <c r="J3" s="16"/>
      <c r="K3" s="16" t="s">
        <v>0</v>
      </c>
      <c r="L3" s="16"/>
      <c r="M3" s="16" t="s">
        <v>1</v>
      </c>
      <c r="N3" s="16"/>
      <c r="O3" s="16" t="s">
        <v>2</v>
      </c>
    </row>
    <row r="4" spans="1:15" ht="18" customHeight="1" x14ac:dyDescent="0.55000000000000004">
      <c r="A4" s="1" t="s">
        <v>3</v>
      </c>
    </row>
    <row r="5" spans="1:15" ht="12" customHeight="1" x14ac:dyDescent="0.55000000000000004">
      <c r="F5" s="62" t="s">
        <v>4</v>
      </c>
      <c r="G5" s="63"/>
      <c r="H5" s="68" t="e">
        <f>#REF!</f>
        <v>#REF!</v>
      </c>
      <c r="I5" s="68"/>
      <c r="J5" s="68"/>
      <c r="K5" s="68"/>
      <c r="L5" s="68"/>
      <c r="M5" s="68"/>
      <c r="N5" s="68"/>
      <c r="O5" s="68"/>
    </row>
    <row r="6" spans="1:15" ht="18" customHeight="1" x14ac:dyDescent="0.55000000000000004">
      <c r="F6" s="64"/>
      <c r="G6" s="65"/>
      <c r="H6" s="69"/>
      <c r="I6" s="70"/>
      <c r="J6" s="70"/>
      <c r="K6" s="70"/>
      <c r="L6" s="70"/>
      <c r="M6" s="70"/>
      <c r="N6" s="70"/>
      <c r="O6" s="71"/>
    </row>
    <row r="7" spans="1:15" ht="18" customHeight="1" x14ac:dyDescent="0.55000000000000004">
      <c r="F7" s="61" t="s">
        <v>48</v>
      </c>
      <c r="G7" s="61"/>
      <c r="H7" s="67" t="e">
        <f>#REF!</f>
        <v>#REF!</v>
      </c>
      <c r="I7" s="67"/>
      <c r="J7" s="67"/>
      <c r="K7" s="67"/>
      <c r="L7" s="67"/>
      <c r="M7" s="67"/>
      <c r="N7" s="67"/>
      <c r="O7" s="67"/>
    </row>
    <row r="8" spans="1:15" ht="18" customHeight="1" x14ac:dyDescent="0.55000000000000004">
      <c r="F8" s="61" t="s">
        <v>49</v>
      </c>
      <c r="G8" s="61"/>
      <c r="H8" s="67" t="e">
        <f>#REF!</f>
        <v>#REF!</v>
      </c>
      <c r="I8" s="67"/>
      <c r="J8" s="67"/>
      <c r="K8" s="67"/>
      <c r="L8" s="67"/>
      <c r="M8" s="67"/>
      <c r="N8" s="67"/>
      <c r="O8" s="67"/>
    </row>
    <row r="9" spans="1:15" ht="18" customHeight="1" x14ac:dyDescent="0.55000000000000004"/>
    <row r="10" spans="1:15" ht="18" customHeight="1" x14ac:dyDescent="0.2">
      <c r="A10" s="21"/>
      <c r="B10" s="72"/>
      <c r="C10" s="72"/>
      <c r="D10" s="72"/>
      <c r="E10" s="72"/>
      <c r="F10" s="72"/>
      <c r="G10" s="72"/>
      <c r="H10" s="90" t="s">
        <v>23</v>
      </c>
      <c r="I10" s="90"/>
      <c r="J10" s="90"/>
      <c r="K10" s="90"/>
      <c r="L10" s="90"/>
      <c r="M10" s="90"/>
      <c r="N10" s="90"/>
      <c r="O10" s="90"/>
    </row>
    <row r="11" spans="1:15" ht="18" customHeight="1" x14ac:dyDescent="0.2">
      <c r="A11" s="86" t="s">
        <v>19</v>
      </c>
      <c r="B11" s="86"/>
      <c r="C11" s="86"/>
      <c r="D11" s="86"/>
      <c r="E11" s="86"/>
      <c r="F11" s="88" t="str">
        <f>IFERROR((M16-M17)/M16,"")</f>
        <v/>
      </c>
      <c r="G11" s="88"/>
      <c r="H11" s="87" t="s">
        <v>30</v>
      </c>
      <c r="I11" s="87"/>
      <c r="J11" s="87"/>
      <c r="K11" s="87"/>
      <c r="L11" s="87"/>
      <c r="M11" s="87"/>
      <c r="N11" s="87"/>
      <c r="O11" s="87"/>
    </row>
    <row r="12" spans="1:15" ht="18" customHeight="1" x14ac:dyDescent="0.45">
      <c r="A12" s="22"/>
      <c r="B12" s="85" t="s">
        <v>22</v>
      </c>
      <c r="C12" s="85"/>
      <c r="D12" s="85"/>
      <c r="E12" s="85"/>
      <c r="F12" s="85"/>
      <c r="G12" s="85"/>
      <c r="H12" s="85"/>
      <c r="I12" s="85"/>
      <c r="J12" s="85"/>
      <c r="K12" s="85"/>
      <c r="L12" s="85"/>
      <c r="M12" s="85"/>
      <c r="N12" s="85"/>
      <c r="O12" s="85"/>
    </row>
    <row r="13" spans="1:15" ht="18" customHeight="1" x14ac:dyDescent="0.55000000000000004">
      <c r="A13" s="20"/>
      <c r="B13" s="20"/>
      <c r="C13" s="20"/>
      <c r="D13" s="20"/>
      <c r="E13" s="20"/>
      <c r="F13" s="20"/>
      <c r="G13" s="20"/>
      <c r="H13" s="20"/>
      <c r="I13" s="20"/>
      <c r="J13" s="20"/>
      <c r="K13" s="20"/>
      <c r="L13" s="20"/>
      <c r="M13" s="20"/>
      <c r="N13" s="20"/>
      <c r="O13" s="20"/>
    </row>
    <row r="14" spans="1:15" ht="18" customHeight="1" x14ac:dyDescent="0.55000000000000004">
      <c r="B14" s="17" t="s">
        <v>35</v>
      </c>
      <c r="D14" s="89" t="s">
        <v>24</v>
      </c>
      <c r="E14" s="89"/>
      <c r="F14" s="89"/>
      <c r="G14" s="89"/>
      <c r="H14" s="89"/>
    </row>
    <row r="15" spans="1:15" ht="18" customHeight="1" x14ac:dyDescent="0.55000000000000004">
      <c r="A15" s="20"/>
      <c r="B15" s="20"/>
      <c r="C15" s="20"/>
      <c r="D15" s="18" t="s">
        <v>25</v>
      </c>
      <c r="E15" s="20"/>
      <c r="F15" s="20"/>
      <c r="G15" s="20"/>
      <c r="H15" s="20"/>
      <c r="I15" s="20"/>
      <c r="J15" s="20"/>
      <c r="K15" s="20"/>
      <c r="L15" s="20"/>
      <c r="M15" s="20"/>
      <c r="N15" s="20"/>
      <c r="O15" s="20"/>
    </row>
    <row r="16" spans="1:15" ht="18" customHeight="1" x14ac:dyDescent="0.2">
      <c r="A16" s="20"/>
      <c r="B16" s="20"/>
      <c r="C16" s="59" t="s">
        <v>26</v>
      </c>
      <c r="D16" s="59"/>
      <c r="E16" s="59"/>
      <c r="F16" s="59"/>
      <c r="G16" s="59"/>
      <c r="H16" s="59"/>
      <c r="I16" s="59"/>
      <c r="J16" s="59"/>
      <c r="K16" s="59"/>
      <c r="L16" s="59"/>
      <c r="M16" s="75"/>
      <c r="N16" s="75"/>
      <c r="O16" s="36" t="s">
        <v>20</v>
      </c>
    </row>
    <row r="17" spans="1:15" ht="18" customHeight="1" x14ac:dyDescent="0.2">
      <c r="C17" s="59" t="s">
        <v>27</v>
      </c>
      <c r="D17" s="59"/>
      <c r="E17" s="59"/>
      <c r="F17" s="59"/>
      <c r="G17" s="59"/>
      <c r="H17" s="59"/>
      <c r="I17" s="59"/>
      <c r="J17" s="59"/>
      <c r="K17" s="59"/>
      <c r="L17" s="59"/>
      <c r="M17" s="75"/>
      <c r="N17" s="75"/>
      <c r="O17" s="36" t="s">
        <v>20</v>
      </c>
    </row>
    <row r="18" spans="1:15" ht="18" customHeight="1" x14ac:dyDescent="0.55000000000000004">
      <c r="A18" s="20"/>
      <c r="B18" s="20"/>
      <c r="C18" s="20"/>
      <c r="D18" s="20"/>
      <c r="E18" s="20"/>
      <c r="F18" s="20"/>
      <c r="G18" s="20"/>
      <c r="H18" s="20"/>
      <c r="I18" s="20"/>
      <c r="J18" s="20"/>
      <c r="K18" s="20"/>
      <c r="L18" s="20"/>
      <c r="M18" s="20"/>
      <c r="N18" s="20"/>
      <c r="O18" s="20"/>
    </row>
    <row r="19" spans="1:15" ht="18" customHeight="1" x14ac:dyDescent="0.55000000000000004">
      <c r="B19" s="17"/>
      <c r="D19" s="20" t="s">
        <v>28</v>
      </c>
    </row>
    <row r="20" spans="1:15" ht="18" customHeight="1" x14ac:dyDescent="0.55000000000000004">
      <c r="A20" s="20"/>
      <c r="B20" s="20"/>
      <c r="C20" s="20"/>
      <c r="D20" s="20" t="s">
        <v>29</v>
      </c>
      <c r="E20" s="20"/>
      <c r="F20" s="20"/>
      <c r="G20" s="20"/>
      <c r="H20" s="20"/>
      <c r="I20" s="20"/>
      <c r="J20" s="20"/>
      <c r="K20" s="20"/>
      <c r="L20" s="20"/>
      <c r="M20" s="20"/>
      <c r="N20" s="20"/>
      <c r="O20" s="20"/>
    </row>
    <row r="21" spans="1:15" ht="18" customHeight="1" x14ac:dyDescent="0.55000000000000004">
      <c r="B21" s="24"/>
      <c r="C21" s="76"/>
      <c r="D21" s="77"/>
      <c r="E21" s="77"/>
      <c r="F21" s="77"/>
      <c r="G21" s="77"/>
      <c r="H21" s="77"/>
      <c r="I21" s="77"/>
      <c r="J21" s="77"/>
      <c r="K21" s="77"/>
      <c r="L21" s="77"/>
      <c r="M21" s="77"/>
      <c r="N21" s="77"/>
      <c r="O21" s="78"/>
    </row>
    <row r="22" spans="1:15" ht="18" customHeight="1" x14ac:dyDescent="0.55000000000000004">
      <c r="B22" s="24"/>
      <c r="C22" s="79"/>
      <c r="D22" s="80"/>
      <c r="E22" s="80"/>
      <c r="F22" s="80"/>
      <c r="G22" s="80"/>
      <c r="H22" s="80"/>
      <c r="I22" s="80"/>
      <c r="J22" s="80"/>
      <c r="K22" s="80"/>
      <c r="L22" s="80"/>
      <c r="M22" s="80"/>
      <c r="N22" s="80"/>
      <c r="O22" s="81"/>
    </row>
    <row r="23" spans="1:15" ht="18" customHeight="1" x14ac:dyDescent="0.55000000000000004">
      <c r="A23" s="20"/>
      <c r="B23" s="24"/>
      <c r="C23" s="82"/>
      <c r="D23" s="83"/>
      <c r="E23" s="83"/>
      <c r="F23" s="83"/>
      <c r="G23" s="83"/>
      <c r="H23" s="83"/>
      <c r="I23" s="83"/>
      <c r="J23" s="83"/>
      <c r="K23" s="83"/>
      <c r="L23" s="83"/>
      <c r="M23" s="83"/>
      <c r="N23" s="83"/>
      <c r="O23" s="84"/>
    </row>
    <row r="24" spans="1:15" ht="18" customHeight="1" x14ac:dyDescent="0.55000000000000004">
      <c r="A24" s="20"/>
      <c r="B24" s="23"/>
      <c r="C24" s="23"/>
      <c r="D24" s="23"/>
      <c r="E24" s="23"/>
      <c r="F24" s="23"/>
      <c r="G24" s="23"/>
      <c r="H24" s="23"/>
      <c r="I24" s="23"/>
      <c r="J24" s="23"/>
      <c r="K24" s="23"/>
      <c r="L24" s="23"/>
      <c r="M24" s="23"/>
      <c r="N24" s="23"/>
      <c r="O24" s="23"/>
    </row>
    <row r="25" spans="1:15" ht="18" customHeight="1" x14ac:dyDescent="0.2">
      <c r="A25" s="20"/>
      <c r="B25" s="73" t="s">
        <v>31</v>
      </c>
      <c r="C25" s="73"/>
      <c r="D25" s="73"/>
      <c r="E25" s="73"/>
      <c r="F25" s="73"/>
      <c r="G25" s="73"/>
      <c r="H25" s="93"/>
      <c r="I25" s="93"/>
      <c r="J25" s="73" t="s">
        <v>32</v>
      </c>
      <c r="K25" s="73"/>
      <c r="L25" s="73"/>
      <c r="M25" s="73"/>
      <c r="N25" s="73"/>
      <c r="O25" s="73"/>
    </row>
    <row r="26" spans="1:15" ht="18" customHeight="1" x14ac:dyDescent="0.2">
      <c r="A26" s="20"/>
      <c r="B26" s="73" t="s">
        <v>33</v>
      </c>
      <c r="C26" s="73"/>
      <c r="D26" s="73"/>
      <c r="E26" s="74"/>
      <c r="F26" s="74"/>
      <c r="G26" s="74"/>
      <c r="H26" s="73" t="s">
        <v>34</v>
      </c>
      <c r="I26" s="73"/>
      <c r="J26" s="73"/>
      <c r="K26" s="73"/>
      <c r="L26" s="73"/>
      <c r="M26" s="73"/>
      <c r="N26" s="73"/>
      <c r="O26" s="73"/>
    </row>
    <row r="27" spans="1:15" ht="18" customHeight="1" x14ac:dyDescent="0.55000000000000004">
      <c r="A27" s="20"/>
      <c r="B27" s="23"/>
      <c r="C27" s="23"/>
      <c r="D27" s="23"/>
      <c r="E27" s="23"/>
      <c r="F27" s="23"/>
      <c r="G27" s="23"/>
      <c r="H27" s="23"/>
      <c r="I27" s="23"/>
      <c r="J27" s="23"/>
      <c r="K27" s="23"/>
      <c r="L27" s="23"/>
      <c r="M27" s="23"/>
      <c r="N27" s="23"/>
      <c r="O27" s="23"/>
    </row>
    <row r="28" spans="1:15" ht="15" customHeight="1" x14ac:dyDescent="0.55000000000000004">
      <c r="A28" s="20"/>
      <c r="B28" s="91" t="s">
        <v>47</v>
      </c>
      <c r="C28" s="92"/>
      <c r="D28" s="92"/>
      <c r="E28" s="92"/>
      <c r="F28" s="92"/>
      <c r="G28" s="92"/>
      <c r="H28" s="92"/>
      <c r="I28" s="92"/>
      <c r="J28" s="92"/>
      <c r="K28" s="92"/>
      <c r="L28" s="92"/>
      <c r="M28" s="92"/>
      <c r="N28" s="92"/>
      <c r="O28" s="92"/>
    </row>
    <row r="29" spans="1:15" ht="15" customHeight="1" x14ac:dyDescent="0.55000000000000004">
      <c r="A29" s="20"/>
      <c r="B29" s="92"/>
      <c r="C29" s="92"/>
      <c r="D29" s="92"/>
      <c r="E29" s="92"/>
      <c r="F29" s="92"/>
      <c r="G29" s="92"/>
      <c r="H29" s="92"/>
      <c r="I29" s="92"/>
      <c r="J29" s="92"/>
      <c r="K29" s="92"/>
      <c r="L29" s="92"/>
      <c r="M29" s="92"/>
      <c r="N29" s="92"/>
      <c r="O29" s="92"/>
    </row>
    <row r="30" spans="1:15" ht="15" customHeight="1" x14ac:dyDescent="0.55000000000000004">
      <c r="A30" s="20"/>
      <c r="B30" s="92"/>
      <c r="C30" s="92"/>
      <c r="D30" s="92"/>
      <c r="E30" s="92"/>
      <c r="F30" s="92"/>
      <c r="G30" s="92"/>
      <c r="H30" s="92"/>
      <c r="I30" s="92"/>
      <c r="J30" s="92"/>
      <c r="K30" s="92"/>
      <c r="L30" s="92"/>
      <c r="M30" s="92"/>
      <c r="N30" s="92"/>
      <c r="O30" s="92"/>
    </row>
    <row r="31" spans="1:15" ht="15" customHeight="1" x14ac:dyDescent="0.55000000000000004">
      <c r="A31" s="20"/>
      <c r="B31" s="92"/>
      <c r="C31" s="92"/>
      <c r="D31" s="92"/>
      <c r="E31" s="92"/>
      <c r="F31" s="92"/>
      <c r="G31" s="92"/>
      <c r="H31" s="92"/>
      <c r="I31" s="92"/>
      <c r="J31" s="92"/>
      <c r="K31" s="92"/>
      <c r="L31" s="92"/>
      <c r="M31" s="92"/>
      <c r="N31" s="92"/>
      <c r="O31" s="92"/>
    </row>
    <row r="32" spans="1:15" ht="15" customHeight="1" x14ac:dyDescent="0.55000000000000004">
      <c r="A32" s="20"/>
      <c r="B32" s="92"/>
      <c r="C32" s="92"/>
      <c r="D32" s="92"/>
      <c r="E32" s="92"/>
      <c r="F32" s="92"/>
      <c r="G32" s="92"/>
      <c r="H32" s="92"/>
      <c r="I32" s="92"/>
      <c r="J32" s="92"/>
      <c r="K32" s="92"/>
      <c r="L32" s="92"/>
      <c r="M32" s="92"/>
      <c r="N32" s="92"/>
      <c r="O32" s="92"/>
    </row>
    <row r="33" spans="1:15" ht="15" customHeight="1" x14ac:dyDescent="0.55000000000000004">
      <c r="A33" s="20"/>
      <c r="B33" s="25"/>
      <c r="C33" s="25"/>
      <c r="D33" s="25"/>
      <c r="E33" s="25"/>
      <c r="F33" s="25"/>
      <c r="G33" s="25"/>
      <c r="H33" s="25"/>
      <c r="I33" s="25"/>
      <c r="J33" s="25"/>
      <c r="K33" s="25"/>
      <c r="L33" s="25"/>
      <c r="M33" s="25"/>
      <c r="N33" s="25"/>
      <c r="O33" s="25"/>
    </row>
    <row r="34" spans="1:15" ht="15" customHeight="1" x14ac:dyDescent="0.55000000000000004">
      <c r="A34" s="20"/>
      <c r="B34" s="91" t="s">
        <v>46</v>
      </c>
      <c r="C34" s="91"/>
      <c r="D34" s="91"/>
      <c r="E34" s="91"/>
      <c r="F34" s="91"/>
      <c r="G34" s="91"/>
      <c r="H34" s="91"/>
      <c r="I34" s="91"/>
      <c r="J34" s="91"/>
      <c r="K34" s="91"/>
      <c r="L34" s="91"/>
      <c r="M34" s="91"/>
      <c r="N34" s="91"/>
      <c r="O34" s="26"/>
    </row>
    <row r="35" spans="1:15" ht="15" customHeight="1" x14ac:dyDescent="0.55000000000000004">
      <c r="A35" s="20"/>
      <c r="B35" s="91"/>
      <c r="C35" s="91"/>
      <c r="D35" s="91"/>
      <c r="E35" s="91"/>
      <c r="F35" s="91"/>
      <c r="G35" s="91"/>
      <c r="H35" s="91"/>
      <c r="I35" s="91"/>
      <c r="J35" s="91"/>
      <c r="K35" s="91"/>
      <c r="L35" s="91"/>
      <c r="M35" s="91"/>
      <c r="N35" s="91"/>
      <c r="O35" s="26"/>
    </row>
    <row r="36" spans="1:15" ht="15" customHeight="1" x14ac:dyDescent="0.55000000000000004">
      <c r="A36" s="20"/>
      <c r="B36" s="91"/>
      <c r="C36" s="91"/>
      <c r="D36" s="91"/>
      <c r="E36" s="91"/>
      <c r="F36" s="91"/>
      <c r="G36" s="91"/>
      <c r="H36" s="91"/>
      <c r="I36" s="91"/>
      <c r="J36" s="91"/>
      <c r="K36" s="91"/>
      <c r="L36" s="91"/>
      <c r="M36" s="91"/>
      <c r="N36" s="91"/>
      <c r="O36" s="26"/>
    </row>
    <row r="37" spans="1:15" ht="15" customHeight="1" x14ac:dyDescent="0.55000000000000004">
      <c r="A37" s="20"/>
      <c r="B37" s="91"/>
      <c r="C37" s="91"/>
      <c r="D37" s="91"/>
      <c r="E37" s="91"/>
      <c r="F37" s="91"/>
      <c r="G37" s="91"/>
      <c r="H37" s="91"/>
      <c r="I37" s="91"/>
      <c r="J37" s="91"/>
      <c r="K37" s="91"/>
      <c r="L37" s="91"/>
      <c r="M37" s="91"/>
      <c r="N37" s="91"/>
      <c r="O37" s="26"/>
    </row>
    <row r="38" spans="1:15" ht="15" customHeight="1" x14ac:dyDescent="0.55000000000000004">
      <c r="A38" s="20"/>
      <c r="B38" s="91"/>
      <c r="C38" s="91"/>
      <c r="D38" s="91"/>
      <c r="E38" s="91"/>
      <c r="F38" s="91"/>
      <c r="G38" s="91"/>
      <c r="H38" s="91"/>
      <c r="I38" s="91"/>
      <c r="J38" s="91"/>
      <c r="K38" s="91"/>
      <c r="L38" s="91"/>
      <c r="M38" s="91"/>
      <c r="N38" s="91"/>
      <c r="O38" s="26"/>
    </row>
    <row r="39" spans="1:15" ht="18" customHeight="1" x14ac:dyDescent="0.55000000000000004"/>
  </sheetData>
  <mergeCells count="28">
    <mergeCell ref="B28:O32"/>
    <mergeCell ref="B34:N38"/>
    <mergeCell ref="B25:G25"/>
    <mergeCell ref="H25:I25"/>
    <mergeCell ref="J25:O25"/>
    <mergeCell ref="B10:G10"/>
    <mergeCell ref="B26:D26"/>
    <mergeCell ref="E26:G26"/>
    <mergeCell ref="H26:O26"/>
    <mergeCell ref="M16:N16"/>
    <mergeCell ref="M17:N17"/>
    <mergeCell ref="C16:L16"/>
    <mergeCell ref="C17:L17"/>
    <mergeCell ref="C21:O23"/>
    <mergeCell ref="B12:O12"/>
    <mergeCell ref="A11:E11"/>
    <mergeCell ref="H11:O11"/>
    <mergeCell ref="F11:G11"/>
    <mergeCell ref="D14:H14"/>
    <mergeCell ref="H10:O10"/>
    <mergeCell ref="F8:G8"/>
    <mergeCell ref="H8:O8"/>
    <mergeCell ref="A2:O2"/>
    <mergeCell ref="H5:O5"/>
    <mergeCell ref="F7:G7"/>
    <mergeCell ref="H7:O7"/>
    <mergeCell ref="H6:O6"/>
    <mergeCell ref="F5:G6"/>
  </mergeCells>
  <phoneticPr fontId="3"/>
  <conditionalFormatting sqref="F11:G11">
    <cfRule type="cellIs" dxfId="1" priority="1" operator="lessThan">
      <formula>0.501</formula>
    </cfRule>
  </conditionalFormatting>
  <dataValidations count="1">
    <dataValidation type="list" allowBlank="1" showInputMessage="1" showErrorMessage="1" sqref="B19 B14" xr:uid="{C707F2D9-D4C5-4708-A120-0381F33DC224}">
      <formula1>"✓,　"</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81C4-8F95-4FFF-A828-660FB18035E8}">
  <dimension ref="A1:Q39"/>
  <sheetViews>
    <sheetView view="pageBreakPreview" zoomScaleNormal="100" zoomScaleSheetLayoutView="100" workbookViewId="0"/>
  </sheetViews>
  <sheetFormatPr defaultRowHeight="13" x14ac:dyDescent="0.55000000000000004"/>
  <cols>
    <col min="1" max="1" width="2.58203125" style="1" customWidth="1"/>
    <col min="2" max="3" width="3.58203125" style="1" customWidth="1"/>
    <col min="4" max="4" width="8.6640625" style="1"/>
    <col min="5" max="5" width="2.58203125" style="1" customWidth="1"/>
    <col min="6" max="6" width="6.6640625" style="1" customWidth="1"/>
    <col min="7" max="8" width="8.6640625" style="1"/>
    <col min="9" max="9" width="6.58203125" style="1" customWidth="1"/>
    <col min="10" max="10" width="7.58203125" style="1" customWidth="1"/>
    <col min="11" max="11" width="3.08203125" style="1" customWidth="1"/>
    <col min="12" max="12" width="5.58203125" style="1" customWidth="1"/>
    <col min="13" max="13" width="3.08203125" style="1" customWidth="1"/>
    <col min="14" max="14" width="5.58203125" style="1" customWidth="1"/>
    <col min="15" max="15" width="3.08203125" style="1" customWidth="1"/>
    <col min="16" max="16384" width="8.6640625" style="1"/>
  </cols>
  <sheetData>
    <row r="1" spans="1:17" ht="18" customHeight="1" x14ac:dyDescent="0.55000000000000004">
      <c r="A1" s="1" t="s">
        <v>45</v>
      </c>
    </row>
    <row r="2" spans="1:17" ht="18" customHeight="1" x14ac:dyDescent="0.55000000000000004">
      <c r="A2" s="60" t="s">
        <v>21</v>
      </c>
      <c r="B2" s="60"/>
      <c r="C2" s="60"/>
      <c r="D2" s="60"/>
      <c r="E2" s="60"/>
      <c r="F2" s="60"/>
      <c r="G2" s="60"/>
      <c r="H2" s="60"/>
      <c r="I2" s="60"/>
      <c r="J2" s="60"/>
      <c r="K2" s="60"/>
      <c r="L2" s="60"/>
      <c r="M2" s="60"/>
      <c r="N2" s="60"/>
      <c r="O2" s="60"/>
    </row>
    <row r="3" spans="1:17" ht="18" customHeight="1" x14ac:dyDescent="0.55000000000000004">
      <c r="J3" s="44">
        <v>2026</v>
      </c>
      <c r="K3" s="16" t="s">
        <v>0</v>
      </c>
      <c r="L3" s="44">
        <v>2</v>
      </c>
      <c r="M3" s="16" t="s">
        <v>1</v>
      </c>
      <c r="N3" s="44">
        <v>16</v>
      </c>
      <c r="O3" s="16" t="s">
        <v>2</v>
      </c>
    </row>
    <row r="4" spans="1:17" ht="18" customHeight="1" x14ac:dyDescent="0.55000000000000004">
      <c r="A4" s="1" t="s">
        <v>3</v>
      </c>
    </row>
    <row r="5" spans="1:17" ht="12" customHeight="1" x14ac:dyDescent="0.55000000000000004">
      <c r="F5" s="62" t="s">
        <v>4</v>
      </c>
      <c r="G5" s="63"/>
      <c r="H5" s="100" t="e">
        <f>#REF!</f>
        <v>#REF!</v>
      </c>
      <c r="I5" s="100"/>
      <c r="J5" s="100"/>
      <c r="K5" s="100"/>
      <c r="L5" s="100"/>
      <c r="M5" s="100"/>
      <c r="N5" s="100"/>
      <c r="O5" s="100"/>
    </row>
    <row r="6" spans="1:17" ht="18" customHeight="1" x14ac:dyDescent="0.55000000000000004">
      <c r="F6" s="64"/>
      <c r="G6" s="65"/>
      <c r="H6" s="101" t="e">
        <f>#REF!</f>
        <v>#REF!</v>
      </c>
      <c r="I6" s="102"/>
      <c r="J6" s="102"/>
      <c r="K6" s="102"/>
      <c r="L6" s="102"/>
      <c r="M6" s="102"/>
      <c r="N6" s="102"/>
      <c r="O6" s="103"/>
    </row>
    <row r="7" spans="1:17" ht="18" customHeight="1" x14ac:dyDescent="0.2">
      <c r="F7" s="61" t="s">
        <v>48</v>
      </c>
      <c r="G7" s="61"/>
      <c r="H7" s="97" t="e">
        <f>#REF!</f>
        <v>#REF!</v>
      </c>
      <c r="I7" s="97"/>
      <c r="J7" s="97"/>
      <c r="K7" s="97"/>
      <c r="L7" s="97"/>
      <c r="M7" s="97"/>
      <c r="N7" s="97"/>
      <c r="O7" s="97"/>
      <c r="Q7" s="22"/>
    </row>
    <row r="8" spans="1:17" ht="18" customHeight="1" x14ac:dyDescent="0.55000000000000004">
      <c r="F8" s="61" t="s">
        <v>49</v>
      </c>
      <c r="G8" s="61"/>
      <c r="H8" s="97" t="e">
        <f>#REF!</f>
        <v>#REF!</v>
      </c>
      <c r="I8" s="97"/>
      <c r="J8" s="97"/>
      <c r="K8" s="97"/>
      <c r="L8" s="97"/>
      <c r="M8" s="97"/>
      <c r="N8" s="97"/>
      <c r="O8" s="97"/>
    </row>
    <row r="9" spans="1:17" ht="18" customHeight="1" x14ac:dyDescent="0.55000000000000004"/>
    <row r="10" spans="1:17" ht="18" customHeight="1" x14ac:dyDescent="0.2">
      <c r="A10" s="21"/>
      <c r="B10" s="98" t="s">
        <v>58</v>
      </c>
      <c r="C10" s="98"/>
      <c r="D10" s="98"/>
      <c r="E10" s="98"/>
      <c r="F10" s="98"/>
      <c r="G10" s="98"/>
      <c r="H10" s="90" t="s">
        <v>23</v>
      </c>
      <c r="I10" s="90"/>
      <c r="J10" s="90"/>
      <c r="K10" s="90"/>
      <c r="L10" s="90"/>
      <c r="M10" s="90"/>
      <c r="N10" s="90"/>
      <c r="O10" s="90"/>
    </row>
    <row r="11" spans="1:17" ht="18" customHeight="1" x14ac:dyDescent="0.2">
      <c r="A11" s="86" t="s">
        <v>19</v>
      </c>
      <c r="B11" s="86"/>
      <c r="C11" s="86"/>
      <c r="D11" s="86"/>
      <c r="E11" s="86"/>
      <c r="F11" s="99">
        <f>IFERROR((M16-M17)/M16,"")</f>
        <v>0.8</v>
      </c>
      <c r="G11" s="99"/>
      <c r="H11" s="87" t="s">
        <v>30</v>
      </c>
      <c r="I11" s="87"/>
      <c r="J11" s="87"/>
      <c r="K11" s="87"/>
      <c r="L11" s="87"/>
      <c r="M11" s="87"/>
      <c r="N11" s="87"/>
      <c r="O11" s="87"/>
    </row>
    <row r="12" spans="1:17" ht="18" customHeight="1" x14ac:dyDescent="0.45">
      <c r="A12" s="22"/>
      <c r="B12" s="85" t="s">
        <v>22</v>
      </c>
      <c r="C12" s="85"/>
      <c r="D12" s="85"/>
      <c r="E12" s="85"/>
      <c r="F12" s="85"/>
      <c r="G12" s="85"/>
      <c r="H12" s="85"/>
      <c r="I12" s="85"/>
      <c r="J12" s="85"/>
      <c r="K12" s="85"/>
      <c r="L12" s="85"/>
      <c r="M12" s="85"/>
      <c r="N12" s="85"/>
      <c r="O12" s="85"/>
    </row>
    <row r="13" spans="1:17" ht="18" customHeight="1" x14ac:dyDescent="0.55000000000000004">
      <c r="A13" s="37"/>
      <c r="B13" s="37"/>
      <c r="C13" s="37"/>
      <c r="D13" s="37"/>
      <c r="E13" s="37"/>
      <c r="F13" s="37"/>
      <c r="G13" s="37"/>
      <c r="H13" s="37"/>
      <c r="I13" s="37"/>
      <c r="J13" s="37"/>
      <c r="K13" s="37"/>
      <c r="L13" s="37"/>
      <c r="M13" s="37"/>
      <c r="N13" s="37"/>
      <c r="O13" s="37"/>
    </row>
    <row r="14" spans="1:17" ht="18" customHeight="1" x14ac:dyDescent="0.55000000000000004">
      <c r="B14" s="45" t="s">
        <v>57</v>
      </c>
      <c r="D14" s="89" t="s">
        <v>24</v>
      </c>
      <c r="E14" s="89"/>
      <c r="F14" s="89"/>
      <c r="G14" s="89"/>
      <c r="H14" s="89"/>
    </row>
    <row r="15" spans="1:17" ht="18" customHeight="1" x14ac:dyDescent="0.55000000000000004">
      <c r="A15" s="37"/>
      <c r="B15" s="37"/>
      <c r="C15" s="37"/>
      <c r="D15" s="34" t="s">
        <v>25</v>
      </c>
      <c r="E15" s="37"/>
      <c r="F15" s="37"/>
      <c r="G15" s="37"/>
      <c r="H15" s="37"/>
      <c r="I15" s="37"/>
      <c r="J15" s="37"/>
      <c r="K15" s="37"/>
      <c r="L15" s="37"/>
      <c r="M15" s="37"/>
      <c r="N15" s="37"/>
      <c r="O15" s="37"/>
    </row>
    <row r="16" spans="1:17" ht="18" customHeight="1" x14ac:dyDescent="0.2">
      <c r="A16" s="37"/>
      <c r="B16" s="37"/>
      <c r="C16" s="59" t="s">
        <v>26</v>
      </c>
      <c r="D16" s="59"/>
      <c r="E16" s="59"/>
      <c r="F16" s="59"/>
      <c r="G16" s="59"/>
      <c r="H16" s="59"/>
      <c r="I16" s="59"/>
      <c r="J16" s="59"/>
      <c r="K16" s="59"/>
      <c r="L16" s="59"/>
      <c r="M16" s="96">
        <v>5000</v>
      </c>
      <c r="N16" s="96"/>
      <c r="O16" s="46" t="s">
        <v>20</v>
      </c>
    </row>
    <row r="17" spans="1:15" ht="18" customHeight="1" x14ac:dyDescent="0.2">
      <c r="C17" s="59" t="s">
        <v>27</v>
      </c>
      <c r="D17" s="59"/>
      <c r="E17" s="59"/>
      <c r="F17" s="59"/>
      <c r="G17" s="59"/>
      <c r="H17" s="59"/>
      <c r="I17" s="59"/>
      <c r="J17" s="59"/>
      <c r="K17" s="59"/>
      <c r="L17" s="59"/>
      <c r="M17" s="96">
        <v>1000</v>
      </c>
      <c r="N17" s="96"/>
      <c r="O17" s="46" t="s">
        <v>20</v>
      </c>
    </row>
    <row r="18" spans="1:15" ht="18" customHeight="1" x14ac:dyDescent="0.55000000000000004">
      <c r="A18" s="37"/>
      <c r="B18" s="37"/>
      <c r="C18" s="37"/>
      <c r="D18" s="37"/>
      <c r="E18" s="37"/>
      <c r="F18" s="37"/>
      <c r="G18" s="37"/>
      <c r="H18" s="37"/>
      <c r="I18" s="37"/>
      <c r="J18" s="37"/>
      <c r="K18" s="37"/>
      <c r="L18" s="37"/>
      <c r="M18" s="37"/>
      <c r="N18" s="37"/>
      <c r="O18" s="37"/>
    </row>
    <row r="19" spans="1:15" ht="18" customHeight="1" x14ac:dyDescent="0.55000000000000004">
      <c r="B19" s="35"/>
      <c r="D19" s="37" t="s">
        <v>28</v>
      </c>
    </row>
    <row r="20" spans="1:15" ht="18" customHeight="1" x14ac:dyDescent="0.55000000000000004">
      <c r="A20" s="37"/>
      <c r="B20" s="37"/>
      <c r="C20" s="37"/>
      <c r="D20" s="37" t="s">
        <v>29</v>
      </c>
      <c r="E20" s="37"/>
      <c r="F20" s="37"/>
      <c r="G20" s="37"/>
      <c r="H20" s="37"/>
      <c r="I20" s="37"/>
      <c r="J20" s="37"/>
      <c r="K20" s="37"/>
      <c r="L20" s="37"/>
      <c r="M20" s="37"/>
      <c r="N20" s="37"/>
      <c r="O20" s="37"/>
    </row>
    <row r="21" spans="1:15" ht="18" customHeight="1" x14ac:dyDescent="0.55000000000000004">
      <c r="B21" s="24"/>
      <c r="C21" s="76"/>
      <c r="D21" s="77"/>
      <c r="E21" s="77"/>
      <c r="F21" s="77"/>
      <c r="G21" s="77"/>
      <c r="H21" s="77"/>
      <c r="I21" s="77"/>
      <c r="J21" s="77"/>
      <c r="K21" s="77"/>
      <c r="L21" s="77"/>
      <c r="M21" s="77"/>
      <c r="N21" s="77"/>
      <c r="O21" s="78"/>
    </row>
    <row r="22" spans="1:15" ht="18" customHeight="1" x14ac:dyDescent="0.55000000000000004">
      <c r="B22" s="24"/>
      <c r="C22" s="79"/>
      <c r="D22" s="80"/>
      <c r="E22" s="80"/>
      <c r="F22" s="80"/>
      <c r="G22" s="80"/>
      <c r="H22" s="80"/>
      <c r="I22" s="80"/>
      <c r="J22" s="80"/>
      <c r="K22" s="80"/>
      <c r="L22" s="80"/>
      <c r="M22" s="80"/>
      <c r="N22" s="80"/>
      <c r="O22" s="81"/>
    </row>
    <row r="23" spans="1:15" ht="18" customHeight="1" x14ac:dyDescent="0.55000000000000004">
      <c r="A23" s="37"/>
      <c r="B23" s="24"/>
      <c r="C23" s="82"/>
      <c r="D23" s="83"/>
      <c r="E23" s="83"/>
      <c r="F23" s="83"/>
      <c r="G23" s="83"/>
      <c r="H23" s="83"/>
      <c r="I23" s="83"/>
      <c r="J23" s="83"/>
      <c r="K23" s="83"/>
      <c r="L23" s="83"/>
      <c r="M23" s="83"/>
      <c r="N23" s="83"/>
      <c r="O23" s="84"/>
    </row>
    <row r="24" spans="1:15" ht="18" customHeight="1" x14ac:dyDescent="0.55000000000000004">
      <c r="A24" s="37"/>
      <c r="B24" s="23"/>
      <c r="C24" s="23"/>
      <c r="D24" s="23"/>
      <c r="E24" s="23"/>
      <c r="F24" s="23"/>
      <c r="G24" s="23"/>
      <c r="H24" s="23"/>
      <c r="I24" s="23"/>
      <c r="J24" s="23"/>
      <c r="K24" s="23"/>
      <c r="L24" s="23"/>
      <c r="M24" s="23"/>
      <c r="N24" s="23"/>
      <c r="O24" s="23"/>
    </row>
    <row r="25" spans="1:15" ht="18" customHeight="1" x14ac:dyDescent="0.2">
      <c r="A25" s="37"/>
      <c r="B25" s="73" t="s">
        <v>31</v>
      </c>
      <c r="C25" s="73"/>
      <c r="D25" s="73"/>
      <c r="E25" s="73"/>
      <c r="F25" s="73"/>
      <c r="G25" s="73"/>
      <c r="H25" s="94" t="s">
        <v>59</v>
      </c>
      <c r="I25" s="94"/>
      <c r="J25" s="73" t="s">
        <v>32</v>
      </c>
      <c r="K25" s="73"/>
      <c r="L25" s="73"/>
      <c r="M25" s="73"/>
      <c r="N25" s="73"/>
      <c r="O25" s="73"/>
    </row>
    <row r="26" spans="1:15" ht="18" customHeight="1" x14ac:dyDescent="0.2">
      <c r="A26" s="37"/>
      <c r="B26" s="73" t="s">
        <v>33</v>
      </c>
      <c r="C26" s="73"/>
      <c r="D26" s="73"/>
      <c r="E26" s="95">
        <v>5000</v>
      </c>
      <c r="F26" s="95"/>
      <c r="G26" s="95"/>
      <c r="H26" s="73" t="s">
        <v>34</v>
      </c>
      <c r="I26" s="73"/>
      <c r="J26" s="73"/>
      <c r="K26" s="73"/>
      <c r="L26" s="73"/>
      <c r="M26" s="73"/>
      <c r="N26" s="73"/>
      <c r="O26" s="73"/>
    </row>
    <row r="27" spans="1:15" ht="18" customHeight="1" x14ac:dyDescent="0.55000000000000004">
      <c r="A27" s="37"/>
      <c r="B27" s="23"/>
      <c r="C27" s="23"/>
      <c r="D27" s="23"/>
      <c r="E27" s="23"/>
      <c r="F27" s="23"/>
      <c r="G27" s="23"/>
      <c r="H27" s="23"/>
      <c r="I27" s="23"/>
      <c r="J27" s="23"/>
      <c r="K27" s="23"/>
      <c r="L27" s="23"/>
      <c r="M27" s="23"/>
      <c r="N27" s="23"/>
      <c r="O27" s="23"/>
    </row>
    <row r="28" spans="1:15" ht="15" customHeight="1" x14ac:dyDescent="0.55000000000000004">
      <c r="A28" s="37"/>
      <c r="B28" s="91" t="s">
        <v>47</v>
      </c>
      <c r="C28" s="92"/>
      <c r="D28" s="92"/>
      <c r="E28" s="92"/>
      <c r="F28" s="92"/>
      <c r="G28" s="92"/>
      <c r="H28" s="92"/>
      <c r="I28" s="92"/>
      <c r="J28" s="92"/>
      <c r="K28" s="92"/>
      <c r="L28" s="92"/>
      <c r="M28" s="92"/>
      <c r="N28" s="92"/>
      <c r="O28" s="92"/>
    </row>
    <row r="29" spans="1:15" ht="15" customHeight="1" x14ac:dyDescent="0.55000000000000004">
      <c r="A29" s="37"/>
      <c r="B29" s="92"/>
      <c r="C29" s="92"/>
      <c r="D29" s="92"/>
      <c r="E29" s="92"/>
      <c r="F29" s="92"/>
      <c r="G29" s="92"/>
      <c r="H29" s="92"/>
      <c r="I29" s="92"/>
      <c r="J29" s="92"/>
      <c r="K29" s="92"/>
      <c r="L29" s="92"/>
      <c r="M29" s="92"/>
      <c r="N29" s="92"/>
      <c r="O29" s="92"/>
    </row>
    <row r="30" spans="1:15" ht="15" customHeight="1" x14ac:dyDescent="0.55000000000000004">
      <c r="A30" s="37"/>
      <c r="B30" s="92"/>
      <c r="C30" s="92"/>
      <c r="D30" s="92"/>
      <c r="E30" s="92"/>
      <c r="F30" s="92"/>
      <c r="G30" s="92"/>
      <c r="H30" s="92"/>
      <c r="I30" s="92"/>
      <c r="J30" s="92"/>
      <c r="K30" s="92"/>
      <c r="L30" s="92"/>
      <c r="M30" s="92"/>
      <c r="N30" s="92"/>
      <c r="O30" s="92"/>
    </row>
    <row r="31" spans="1:15" ht="15" customHeight="1" x14ac:dyDescent="0.55000000000000004">
      <c r="A31" s="37"/>
      <c r="B31" s="92"/>
      <c r="C31" s="92"/>
      <c r="D31" s="92"/>
      <c r="E31" s="92"/>
      <c r="F31" s="92"/>
      <c r="G31" s="92"/>
      <c r="H31" s="92"/>
      <c r="I31" s="92"/>
      <c r="J31" s="92"/>
      <c r="K31" s="92"/>
      <c r="L31" s="92"/>
      <c r="M31" s="92"/>
      <c r="N31" s="92"/>
      <c r="O31" s="92"/>
    </row>
    <row r="32" spans="1:15" ht="15" customHeight="1" x14ac:dyDescent="0.55000000000000004">
      <c r="A32" s="37"/>
      <c r="B32" s="92"/>
      <c r="C32" s="92"/>
      <c r="D32" s="92"/>
      <c r="E32" s="92"/>
      <c r="F32" s="92"/>
      <c r="G32" s="92"/>
      <c r="H32" s="92"/>
      <c r="I32" s="92"/>
      <c r="J32" s="92"/>
      <c r="K32" s="92"/>
      <c r="L32" s="92"/>
      <c r="M32" s="92"/>
      <c r="N32" s="92"/>
      <c r="O32" s="92"/>
    </row>
    <row r="33" spans="1:15" ht="15" customHeight="1" x14ac:dyDescent="0.55000000000000004">
      <c r="A33" s="37"/>
      <c r="B33" s="38"/>
      <c r="C33" s="38"/>
      <c r="D33" s="38"/>
      <c r="E33" s="38"/>
      <c r="F33" s="38"/>
      <c r="G33" s="38"/>
      <c r="H33" s="38"/>
      <c r="I33" s="38"/>
      <c r="J33" s="38"/>
      <c r="K33" s="38"/>
      <c r="L33" s="38"/>
      <c r="M33" s="38"/>
      <c r="N33" s="38"/>
      <c r="O33" s="38"/>
    </row>
    <row r="34" spans="1:15" ht="15" customHeight="1" x14ac:dyDescent="0.55000000000000004">
      <c r="A34" s="37"/>
      <c r="B34" s="91" t="s">
        <v>46</v>
      </c>
      <c r="C34" s="91"/>
      <c r="D34" s="91"/>
      <c r="E34" s="91"/>
      <c r="F34" s="91"/>
      <c r="G34" s="91"/>
      <c r="H34" s="91"/>
      <c r="I34" s="91"/>
      <c r="J34" s="91"/>
      <c r="K34" s="91"/>
      <c r="L34" s="91"/>
      <c r="M34" s="91"/>
      <c r="N34" s="91"/>
      <c r="O34" s="26"/>
    </row>
    <row r="35" spans="1:15" ht="15" customHeight="1" x14ac:dyDescent="0.55000000000000004">
      <c r="A35" s="37"/>
      <c r="B35" s="91"/>
      <c r="C35" s="91"/>
      <c r="D35" s="91"/>
      <c r="E35" s="91"/>
      <c r="F35" s="91"/>
      <c r="G35" s="91"/>
      <c r="H35" s="91"/>
      <c r="I35" s="91"/>
      <c r="J35" s="91"/>
      <c r="K35" s="91"/>
      <c r="L35" s="91"/>
      <c r="M35" s="91"/>
      <c r="N35" s="91"/>
      <c r="O35" s="26"/>
    </row>
    <row r="36" spans="1:15" ht="15" customHeight="1" x14ac:dyDescent="0.55000000000000004">
      <c r="A36" s="37"/>
      <c r="B36" s="91"/>
      <c r="C36" s="91"/>
      <c r="D36" s="91"/>
      <c r="E36" s="91"/>
      <c r="F36" s="91"/>
      <c r="G36" s="91"/>
      <c r="H36" s="91"/>
      <c r="I36" s="91"/>
      <c r="J36" s="91"/>
      <c r="K36" s="91"/>
      <c r="L36" s="91"/>
      <c r="M36" s="91"/>
      <c r="N36" s="91"/>
      <c r="O36" s="26"/>
    </row>
    <row r="37" spans="1:15" ht="15" customHeight="1" x14ac:dyDescent="0.55000000000000004">
      <c r="A37" s="37"/>
      <c r="B37" s="91"/>
      <c r="C37" s="91"/>
      <c r="D37" s="91"/>
      <c r="E37" s="91"/>
      <c r="F37" s="91"/>
      <c r="G37" s="91"/>
      <c r="H37" s="91"/>
      <c r="I37" s="91"/>
      <c r="J37" s="91"/>
      <c r="K37" s="91"/>
      <c r="L37" s="91"/>
      <c r="M37" s="91"/>
      <c r="N37" s="91"/>
      <c r="O37" s="26"/>
    </row>
    <row r="38" spans="1:15" ht="15" customHeight="1" x14ac:dyDescent="0.55000000000000004">
      <c r="A38" s="37"/>
      <c r="B38" s="91"/>
      <c r="C38" s="91"/>
      <c r="D38" s="91"/>
      <c r="E38" s="91"/>
      <c r="F38" s="91"/>
      <c r="G38" s="91"/>
      <c r="H38" s="91"/>
      <c r="I38" s="91"/>
      <c r="J38" s="91"/>
      <c r="K38" s="91"/>
      <c r="L38" s="91"/>
      <c r="M38" s="91"/>
      <c r="N38" s="91"/>
      <c r="O38" s="26"/>
    </row>
    <row r="39" spans="1:15" ht="18" customHeight="1" x14ac:dyDescent="0.55000000000000004"/>
  </sheetData>
  <mergeCells count="28">
    <mergeCell ref="A2:O2"/>
    <mergeCell ref="F5:G6"/>
    <mergeCell ref="H5:O5"/>
    <mergeCell ref="H6:O6"/>
    <mergeCell ref="F7:G7"/>
    <mergeCell ref="H7:O7"/>
    <mergeCell ref="F8:G8"/>
    <mergeCell ref="H8:O8"/>
    <mergeCell ref="B10:G10"/>
    <mergeCell ref="H10:O10"/>
    <mergeCell ref="A11:E11"/>
    <mergeCell ref="F11:G11"/>
    <mergeCell ref="H11:O11"/>
    <mergeCell ref="B12:O12"/>
    <mergeCell ref="D14:H14"/>
    <mergeCell ref="C16:L16"/>
    <mergeCell ref="M16:N16"/>
    <mergeCell ref="C17:L17"/>
    <mergeCell ref="M17:N17"/>
    <mergeCell ref="B28:O32"/>
    <mergeCell ref="B34:N38"/>
    <mergeCell ref="C21:O23"/>
    <mergeCell ref="B25:G25"/>
    <mergeCell ref="H25:I25"/>
    <mergeCell ref="J25:O25"/>
    <mergeCell ref="B26:D26"/>
    <mergeCell ref="E26:G26"/>
    <mergeCell ref="H26:O26"/>
  </mergeCells>
  <phoneticPr fontId="3"/>
  <conditionalFormatting sqref="F11:G11">
    <cfRule type="cellIs" dxfId="0" priority="1" operator="lessThan">
      <formula>0.501</formula>
    </cfRule>
  </conditionalFormatting>
  <dataValidations count="1">
    <dataValidation type="list" allowBlank="1" showInputMessage="1" showErrorMessage="1" sqref="B19 B14" xr:uid="{504BD6E9-E159-4FFF-9672-9D472328856C}">
      <formula1>"✓,　"</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A3B5-B298-4D6F-B5F8-A5A8D37AE189}">
  <sheetPr>
    <tabColor rgb="FFFFFF00"/>
  </sheetPr>
  <dimension ref="A1:H20"/>
  <sheetViews>
    <sheetView view="pageBreakPreview" zoomScaleNormal="100" zoomScaleSheetLayoutView="100" workbookViewId="0">
      <selection activeCell="D4" sqref="D4"/>
    </sheetView>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52</v>
      </c>
    </row>
    <row r="2" spans="1:8" ht="18" customHeight="1" x14ac:dyDescent="0.55000000000000004">
      <c r="B2" s="60" t="s">
        <v>44</v>
      </c>
      <c r="C2" s="60"/>
      <c r="D2" s="60"/>
      <c r="E2" s="60"/>
      <c r="F2" s="60"/>
      <c r="G2" s="60"/>
      <c r="H2" s="60"/>
    </row>
    <row r="3" spans="1:8" ht="18" customHeight="1" x14ac:dyDescent="0.55000000000000004"/>
    <row r="4" spans="1:8" ht="18" customHeight="1" x14ac:dyDescent="0.55000000000000004">
      <c r="B4" s="61" t="s">
        <v>50</v>
      </c>
      <c r="C4" s="61"/>
      <c r="D4" s="51"/>
    </row>
    <row r="5" spans="1:8" ht="18" customHeight="1" x14ac:dyDescent="0.55000000000000004">
      <c r="B5" s="108" t="s">
        <v>36</v>
      </c>
      <c r="C5" s="109"/>
      <c r="D5" s="55"/>
    </row>
    <row r="6" spans="1:8" ht="18" customHeight="1" x14ac:dyDescent="0.55000000000000004">
      <c r="B6" s="108" t="s">
        <v>37</v>
      </c>
      <c r="C6" s="109"/>
      <c r="D6" s="56"/>
    </row>
    <row r="7" spans="1:8" ht="18" customHeight="1" x14ac:dyDescent="0.55000000000000004"/>
    <row r="8" spans="1:8" ht="18" customHeight="1" x14ac:dyDescent="0.55000000000000004">
      <c r="B8" s="61" t="s">
        <v>38</v>
      </c>
      <c r="C8" s="62" t="s">
        <v>39</v>
      </c>
      <c r="D8" s="63"/>
      <c r="E8" s="110" t="s">
        <v>40</v>
      </c>
      <c r="F8" s="108" t="s">
        <v>41</v>
      </c>
      <c r="G8" s="111"/>
      <c r="H8" s="109"/>
    </row>
    <row r="9" spans="1:8" ht="26" customHeight="1" x14ac:dyDescent="0.55000000000000004">
      <c r="B9" s="61"/>
      <c r="C9" s="64"/>
      <c r="D9" s="65"/>
      <c r="E9" s="110"/>
      <c r="F9" s="110" t="s">
        <v>42</v>
      </c>
      <c r="G9" s="110"/>
      <c r="H9" s="35" t="s">
        <v>43</v>
      </c>
    </row>
    <row r="10" spans="1:8" ht="30" customHeight="1" x14ac:dyDescent="0.55000000000000004">
      <c r="B10" s="52"/>
      <c r="C10" s="104"/>
      <c r="D10" s="105"/>
      <c r="E10" s="53"/>
      <c r="F10" s="54"/>
      <c r="G10" s="27" t="s">
        <v>20</v>
      </c>
      <c r="H10" s="29" t="str">
        <f t="shared" ref="H10:H19" si="0">IFERROR(F10/$F$19,"")</f>
        <v/>
      </c>
    </row>
    <row r="11" spans="1:8" ht="30" customHeight="1" x14ac:dyDescent="0.55000000000000004">
      <c r="B11" s="52"/>
      <c r="C11" s="104"/>
      <c r="D11" s="105"/>
      <c r="E11" s="53"/>
      <c r="F11" s="54"/>
      <c r="G11" s="27" t="s">
        <v>20</v>
      </c>
      <c r="H11" s="29" t="str">
        <f t="shared" si="0"/>
        <v/>
      </c>
    </row>
    <row r="12" spans="1:8" ht="30" customHeight="1" x14ac:dyDescent="0.55000000000000004">
      <c r="B12" s="52"/>
      <c r="C12" s="104"/>
      <c r="D12" s="105"/>
      <c r="E12" s="53"/>
      <c r="F12" s="54"/>
      <c r="G12" s="27" t="s">
        <v>20</v>
      </c>
      <c r="H12" s="29" t="str">
        <f t="shared" si="0"/>
        <v/>
      </c>
    </row>
    <row r="13" spans="1:8" ht="30" customHeight="1" x14ac:dyDescent="0.55000000000000004">
      <c r="B13" s="52"/>
      <c r="C13" s="104"/>
      <c r="D13" s="105"/>
      <c r="E13" s="53"/>
      <c r="F13" s="54"/>
      <c r="G13" s="27" t="s">
        <v>20</v>
      </c>
      <c r="H13" s="29" t="str">
        <f t="shared" si="0"/>
        <v/>
      </c>
    </row>
    <row r="14" spans="1:8" ht="30" customHeight="1" x14ac:dyDescent="0.55000000000000004">
      <c r="B14" s="52"/>
      <c r="C14" s="104"/>
      <c r="D14" s="105"/>
      <c r="E14" s="53"/>
      <c r="F14" s="54"/>
      <c r="G14" s="27" t="s">
        <v>20</v>
      </c>
      <c r="H14" s="29" t="str">
        <f t="shared" si="0"/>
        <v/>
      </c>
    </row>
    <row r="15" spans="1:8" ht="30" customHeight="1" x14ac:dyDescent="0.55000000000000004">
      <c r="B15" s="52"/>
      <c r="C15" s="104"/>
      <c r="D15" s="105"/>
      <c r="E15" s="53"/>
      <c r="F15" s="54"/>
      <c r="G15" s="27" t="s">
        <v>20</v>
      </c>
      <c r="H15" s="29" t="str">
        <f t="shared" si="0"/>
        <v/>
      </c>
    </row>
    <row r="16" spans="1:8" ht="30" customHeight="1" x14ac:dyDescent="0.55000000000000004">
      <c r="B16" s="52"/>
      <c r="C16" s="104"/>
      <c r="D16" s="105"/>
      <c r="E16" s="53"/>
      <c r="F16" s="54"/>
      <c r="G16" s="27" t="s">
        <v>20</v>
      </c>
      <c r="H16" s="29" t="str">
        <f t="shared" si="0"/>
        <v/>
      </c>
    </row>
    <row r="17" spans="2:8" ht="30" customHeight="1" x14ac:dyDescent="0.55000000000000004">
      <c r="B17" s="52"/>
      <c r="C17" s="104"/>
      <c r="D17" s="105"/>
      <c r="E17" s="53"/>
      <c r="F17" s="54"/>
      <c r="G17" s="27" t="s">
        <v>20</v>
      </c>
      <c r="H17" s="29" t="str">
        <f t="shared" si="0"/>
        <v/>
      </c>
    </row>
    <row r="18" spans="2:8" ht="30" customHeight="1" x14ac:dyDescent="0.55000000000000004">
      <c r="B18" s="52"/>
      <c r="C18" s="106"/>
      <c r="D18" s="107"/>
      <c r="E18" s="53"/>
      <c r="F18" s="54"/>
      <c r="G18" s="27" t="s">
        <v>20</v>
      </c>
      <c r="H18" s="29" t="str">
        <f t="shared" si="0"/>
        <v/>
      </c>
    </row>
    <row r="19" spans="2:8" ht="18" customHeight="1" x14ac:dyDescent="0.55000000000000004">
      <c r="F19" s="28">
        <f>IFERROR(SUM(F10:F18),"")</f>
        <v>0</v>
      </c>
      <c r="G19" s="27" t="s">
        <v>20</v>
      </c>
      <c r="H19" s="29" t="str">
        <f t="shared" si="0"/>
        <v/>
      </c>
    </row>
    <row r="20" spans="2:8" ht="18" customHeight="1" x14ac:dyDescent="0.55000000000000004"/>
  </sheetData>
  <mergeCells count="18">
    <mergeCell ref="B2:H2"/>
    <mergeCell ref="B4:C4"/>
    <mergeCell ref="B5:C5"/>
    <mergeCell ref="B6:C6"/>
    <mergeCell ref="B8:B9"/>
    <mergeCell ref="C8:D9"/>
    <mergeCell ref="E8:E9"/>
    <mergeCell ref="F8:H8"/>
    <mergeCell ref="F9:G9"/>
    <mergeCell ref="C16:D16"/>
    <mergeCell ref="C17:D17"/>
    <mergeCell ref="C18:D18"/>
    <mergeCell ref="C10:D10"/>
    <mergeCell ref="C11:D11"/>
    <mergeCell ref="C12:D12"/>
    <mergeCell ref="C13:D13"/>
    <mergeCell ref="C14:D14"/>
    <mergeCell ref="C15:D15"/>
  </mergeCells>
  <phoneticPr fontId="3"/>
  <dataValidations count="1">
    <dataValidation type="list" allowBlank="1" showInputMessage="1" sqref="E10:E18" xr:uid="{0369F60C-E2CE-42A7-8F88-A927C77F74D7}">
      <formula1>"東京都八王子市,"</formula1>
    </dataValidation>
  </dataValidations>
  <pageMargins left="0.7" right="0.7" top="0.75" bottom="0.75" header="0.3" footer="0.3"/>
  <pageSetup paperSize="9" scale="9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18C9-1D37-45EE-B644-E6F82EE8DC80}">
  <dimension ref="A1:H20"/>
  <sheetViews>
    <sheetView view="pageBreakPreview" zoomScaleNormal="100" zoomScaleSheetLayoutView="100" workbookViewId="0"/>
  </sheetViews>
  <sheetFormatPr defaultRowHeight="13" x14ac:dyDescent="0.55000000000000004"/>
  <cols>
    <col min="1" max="1" width="3.58203125" style="1" customWidth="1"/>
    <col min="2" max="2" width="20.58203125" style="1" customWidth="1"/>
    <col min="3" max="3" width="10.58203125" style="1" customWidth="1"/>
    <col min="4" max="4" width="30.58203125" style="1" customWidth="1"/>
    <col min="5" max="5" width="25.58203125" style="1" customWidth="1"/>
    <col min="6" max="6" width="15.58203125" style="1" customWidth="1"/>
    <col min="7" max="7" width="3.58203125" style="1" customWidth="1"/>
    <col min="8" max="8" width="10.58203125" style="1" customWidth="1"/>
    <col min="9" max="9" width="3.58203125" style="1" customWidth="1"/>
    <col min="10" max="16384" width="8.6640625" style="1"/>
  </cols>
  <sheetData>
    <row r="1" spans="1:8" ht="18" customHeight="1" x14ac:dyDescent="0.55000000000000004">
      <c r="A1" s="1" t="s">
        <v>52</v>
      </c>
    </row>
    <row r="2" spans="1:8" ht="18" customHeight="1" x14ac:dyDescent="0.55000000000000004">
      <c r="B2" s="60" t="s">
        <v>44</v>
      </c>
      <c r="C2" s="60"/>
      <c r="D2" s="60"/>
      <c r="E2" s="60"/>
      <c r="F2" s="60"/>
      <c r="G2" s="60"/>
      <c r="H2" s="60"/>
    </row>
    <row r="3" spans="1:8" ht="18" customHeight="1" x14ac:dyDescent="0.55000000000000004"/>
    <row r="4" spans="1:8" ht="18" customHeight="1" x14ac:dyDescent="0.55000000000000004">
      <c r="B4" s="61" t="s">
        <v>50</v>
      </c>
      <c r="C4" s="61"/>
      <c r="D4" s="47" t="s">
        <v>58</v>
      </c>
    </row>
    <row r="5" spans="1:8" ht="18" customHeight="1" x14ac:dyDescent="0.55000000000000004">
      <c r="B5" s="108" t="s">
        <v>36</v>
      </c>
      <c r="C5" s="109"/>
      <c r="D5" s="55">
        <f>ROUND(SUMIF(E10:E18,"東京都八王子市",H10:H18),2)</f>
        <v>0.8</v>
      </c>
    </row>
    <row r="6" spans="1:8" ht="18" customHeight="1" x14ac:dyDescent="0.55000000000000004">
      <c r="B6" s="108" t="s">
        <v>37</v>
      </c>
      <c r="C6" s="109"/>
      <c r="D6" s="56">
        <f>SUMIF(E10:E18,"東京都八王子市",F10:F18)</f>
        <v>4000</v>
      </c>
    </row>
    <row r="7" spans="1:8" ht="18" customHeight="1" x14ac:dyDescent="0.55000000000000004"/>
    <row r="8" spans="1:8" ht="18" customHeight="1" x14ac:dyDescent="0.55000000000000004">
      <c r="B8" s="61" t="s">
        <v>38</v>
      </c>
      <c r="C8" s="62" t="s">
        <v>39</v>
      </c>
      <c r="D8" s="63"/>
      <c r="E8" s="110" t="s">
        <v>40</v>
      </c>
      <c r="F8" s="108" t="s">
        <v>41</v>
      </c>
      <c r="G8" s="111"/>
      <c r="H8" s="109"/>
    </row>
    <row r="9" spans="1:8" ht="26" customHeight="1" x14ac:dyDescent="0.55000000000000004">
      <c r="B9" s="61"/>
      <c r="C9" s="64"/>
      <c r="D9" s="65"/>
      <c r="E9" s="110"/>
      <c r="F9" s="110" t="s">
        <v>42</v>
      </c>
      <c r="G9" s="110"/>
      <c r="H9" s="35" t="s">
        <v>43</v>
      </c>
    </row>
    <row r="10" spans="1:8" ht="30" customHeight="1" x14ac:dyDescent="0.55000000000000004">
      <c r="B10" s="49" t="s">
        <v>60</v>
      </c>
      <c r="C10" s="112" t="s">
        <v>78</v>
      </c>
      <c r="D10" s="113"/>
      <c r="E10" s="43" t="s">
        <v>61</v>
      </c>
      <c r="F10" s="50">
        <v>500</v>
      </c>
      <c r="G10" s="27" t="s">
        <v>20</v>
      </c>
      <c r="H10" s="29">
        <f t="shared" ref="H10:H19" si="0">IFERROR(F10/$F$19,"")</f>
        <v>0.1</v>
      </c>
    </row>
    <row r="11" spans="1:8" ht="30" customHeight="1" x14ac:dyDescent="0.55000000000000004">
      <c r="B11" s="49" t="s">
        <v>63</v>
      </c>
      <c r="C11" s="112" t="s">
        <v>64</v>
      </c>
      <c r="D11" s="113"/>
      <c r="E11" s="43" t="s">
        <v>65</v>
      </c>
      <c r="F11" s="50">
        <v>1000</v>
      </c>
      <c r="G11" s="27" t="s">
        <v>20</v>
      </c>
      <c r="H11" s="29">
        <f t="shared" si="0"/>
        <v>0.2</v>
      </c>
    </row>
    <row r="12" spans="1:8" ht="30" customHeight="1" x14ac:dyDescent="0.55000000000000004">
      <c r="B12" s="49" t="s">
        <v>70</v>
      </c>
      <c r="C12" s="112" t="s">
        <v>66</v>
      </c>
      <c r="D12" s="113"/>
      <c r="E12" s="43" t="s">
        <v>61</v>
      </c>
      <c r="F12" s="50">
        <v>500</v>
      </c>
      <c r="G12" s="27" t="s">
        <v>20</v>
      </c>
      <c r="H12" s="29">
        <f t="shared" si="0"/>
        <v>0.1</v>
      </c>
    </row>
    <row r="13" spans="1:8" ht="30" customHeight="1" x14ac:dyDescent="0.55000000000000004">
      <c r="B13" s="49" t="s">
        <v>67</v>
      </c>
      <c r="C13" s="112" t="s">
        <v>75</v>
      </c>
      <c r="D13" s="113"/>
      <c r="E13" s="43" t="s">
        <v>61</v>
      </c>
      <c r="F13" s="50">
        <v>500</v>
      </c>
      <c r="G13" s="27" t="s">
        <v>20</v>
      </c>
      <c r="H13" s="29">
        <f t="shared" si="0"/>
        <v>0.1</v>
      </c>
    </row>
    <row r="14" spans="1:8" ht="30" customHeight="1" x14ac:dyDescent="0.55000000000000004">
      <c r="B14" s="49" t="s">
        <v>68</v>
      </c>
      <c r="C14" s="112" t="s">
        <v>74</v>
      </c>
      <c r="D14" s="113"/>
      <c r="E14" s="43" t="s">
        <v>61</v>
      </c>
      <c r="F14" s="50">
        <v>1000</v>
      </c>
      <c r="G14" s="27" t="s">
        <v>20</v>
      </c>
      <c r="H14" s="29">
        <f t="shared" si="0"/>
        <v>0.2</v>
      </c>
    </row>
    <row r="15" spans="1:8" ht="30" customHeight="1" x14ac:dyDescent="0.55000000000000004">
      <c r="B15" s="49" t="s">
        <v>71</v>
      </c>
      <c r="C15" s="112" t="s">
        <v>76</v>
      </c>
      <c r="D15" s="113"/>
      <c r="E15" s="43" t="s">
        <v>61</v>
      </c>
      <c r="F15" s="50">
        <v>500</v>
      </c>
      <c r="G15" s="27" t="s">
        <v>20</v>
      </c>
      <c r="H15" s="29">
        <f t="shared" si="0"/>
        <v>0.1</v>
      </c>
    </row>
    <row r="16" spans="1:8" ht="30" customHeight="1" x14ac:dyDescent="0.55000000000000004">
      <c r="B16" s="49" t="s">
        <v>72</v>
      </c>
      <c r="C16" s="112" t="s">
        <v>69</v>
      </c>
      <c r="D16" s="113"/>
      <c r="E16" s="43" t="s">
        <v>61</v>
      </c>
      <c r="F16" s="50">
        <v>500</v>
      </c>
      <c r="G16" s="27" t="s">
        <v>20</v>
      </c>
      <c r="H16" s="29">
        <f t="shared" si="0"/>
        <v>0.1</v>
      </c>
    </row>
    <row r="17" spans="2:8" ht="30" customHeight="1" x14ac:dyDescent="0.55000000000000004">
      <c r="B17" s="49" t="s">
        <v>73</v>
      </c>
      <c r="C17" s="112" t="s">
        <v>77</v>
      </c>
      <c r="D17" s="113"/>
      <c r="E17" s="43" t="s">
        <v>61</v>
      </c>
      <c r="F17" s="50">
        <v>500</v>
      </c>
      <c r="G17" s="27" t="s">
        <v>20</v>
      </c>
      <c r="H17" s="29">
        <f t="shared" si="0"/>
        <v>0.1</v>
      </c>
    </row>
    <row r="18" spans="2:8" ht="30" customHeight="1" x14ac:dyDescent="0.55000000000000004">
      <c r="B18" s="48"/>
      <c r="C18" s="114"/>
      <c r="D18" s="115"/>
      <c r="E18" s="13"/>
      <c r="F18" s="30"/>
      <c r="G18" s="27" t="s">
        <v>20</v>
      </c>
      <c r="H18" s="29">
        <f t="shared" si="0"/>
        <v>0</v>
      </c>
    </row>
    <row r="19" spans="2:8" ht="30" customHeight="1" x14ac:dyDescent="0.55000000000000004">
      <c r="F19" s="57">
        <f>IFERROR(SUM(F10:F18),"")</f>
        <v>5000</v>
      </c>
      <c r="G19" s="58" t="s">
        <v>20</v>
      </c>
      <c r="H19" s="29">
        <f t="shared" si="0"/>
        <v>1</v>
      </c>
    </row>
    <row r="20" spans="2:8" ht="18" customHeight="1" x14ac:dyDescent="0.55000000000000004"/>
  </sheetData>
  <mergeCells count="18">
    <mergeCell ref="B2:H2"/>
    <mergeCell ref="B4:C4"/>
    <mergeCell ref="B5:C5"/>
    <mergeCell ref="B6:C6"/>
    <mergeCell ref="B8:B9"/>
    <mergeCell ref="C8:D9"/>
    <mergeCell ref="E8:E9"/>
    <mergeCell ref="F8:H8"/>
    <mergeCell ref="F9:G9"/>
    <mergeCell ref="C16:D16"/>
    <mergeCell ref="C17:D17"/>
    <mergeCell ref="C18:D18"/>
    <mergeCell ref="C10:D10"/>
    <mergeCell ref="C11:D11"/>
    <mergeCell ref="C12:D12"/>
    <mergeCell ref="C13:D13"/>
    <mergeCell ref="C14:D14"/>
    <mergeCell ref="C15:D15"/>
  </mergeCells>
  <phoneticPr fontId="3"/>
  <dataValidations count="1">
    <dataValidation type="list" allowBlank="1" showInputMessage="1" sqref="E10:E18" xr:uid="{E90F9C32-CA39-49CD-AEDD-C731831F1ED5}">
      <formula1>"東京都八王子市,"</formula1>
    </dataValidation>
  </dataValidations>
  <pageMargins left="0.7" right="0.7" top="0.75" bottom="0.75" header="0.3" footer="0.3"/>
  <pageSetup paperSize="9" scale="9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②返礼品情報</vt:lpstr>
      <vt:lpstr>【記入例】②返礼品情報</vt:lpstr>
      <vt:lpstr>③3号証明書（商品毎に作成してください）</vt:lpstr>
      <vt:lpstr>【記入例】③3号証明書</vt:lpstr>
      <vt:lpstr>④3号工程表（商品毎に作成してください）</vt:lpstr>
      <vt:lpstr>【記入例】④3号工程表</vt:lpstr>
      <vt:lpstr>【記入例】②返礼品情報!Print_Area</vt:lpstr>
      <vt:lpstr>【記入例】③3号証明書!Print_Area</vt:lpstr>
      <vt:lpstr>【記入例】④3号工程表!Print_Area</vt:lpstr>
      <vt:lpstr>②返礼品情報!Print_Area</vt:lpstr>
      <vt:lpstr>'③3号証明書（商品毎に作成してください）'!Print_Area</vt:lpstr>
      <vt:lpstr>'④3号工程表（商品毎に作成してください）'!Print_Area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光</dc:creator>
  <cp:lastModifiedBy>池田　光</cp:lastModifiedBy>
  <cp:lastPrinted>2026-02-16T02:46:04Z</cp:lastPrinted>
  <dcterms:created xsi:type="dcterms:W3CDTF">2026-01-07T02:39:05Z</dcterms:created>
  <dcterms:modified xsi:type="dcterms:W3CDTF">2026-02-16T03:35:44Z</dcterms:modified>
</cp:coreProperties>
</file>