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0" windowWidth="12435" windowHeight="9915" tabRatio="1000" activeTab="0"/>
  </bookViews>
  <sheets>
    <sheet name="241" sheetId="1" r:id="rId1"/>
  </sheets>
  <definedNames/>
  <calcPr calcMode="manual" fullCalcOnLoad="1"/>
</workbook>
</file>

<file path=xl/sharedStrings.xml><?xml version="1.0" encoding="utf-8"?>
<sst xmlns="http://schemas.openxmlformats.org/spreadsheetml/2006/main" count="62" uniqueCount="53">
  <si>
    <t>男</t>
  </si>
  <si>
    <t>女</t>
  </si>
  <si>
    <t>総　　　　　数</t>
  </si>
  <si>
    <t>合 計</t>
  </si>
  <si>
    <t xml:space="preserve">  資料：総務部職員課</t>
  </si>
  <si>
    <t>市民活動推進部</t>
  </si>
  <si>
    <t>総務部</t>
  </si>
  <si>
    <t>財務部</t>
  </si>
  <si>
    <t>税務部</t>
  </si>
  <si>
    <t>生活安全部</t>
  </si>
  <si>
    <t>市民部</t>
  </si>
  <si>
    <t>産業振興部</t>
  </si>
  <si>
    <t>環境部</t>
  </si>
  <si>
    <t>まちなみ整備部</t>
  </si>
  <si>
    <t>生涯学習スポーツ部</t>
  </si>
  <si>
    <t>部　　　   　　 　　　局</t>
  </si>
  <si>
    <t>部局</t>
  </si>
  <si>
    <t>一般行政職</t>
  </si>
  <si>
    <t>技能労務職</t>
  </si>
  <si>
    <t>医師</t>
  </si>
  <si>
    <t>固定資産評価審査委員会事務局</t>
  </si>
  <si>
    <t>総数</t>
  </si>
  <si>
    <t>市長部局</t>
  </si>
  <si>
    <t>都市戦略部</t>
  </si>
  <si>
    <t>総合経営部</t>
  </si>
  <si>
    <t>市史編さん室</t>
  </si>
  <si>
    <t>行財政改革部</t>
  </si>
  <si>
    <t>教育委員会事務局</t>
  </si>
  <si>
    <t>学校教育部</t>
  </si>
  <si>
    <t>図書館部</t>
  </si>
  <si>
    <t>選挙管理委員会事務局</t>
  </si>
  <si>
    <t>公平委員会事務局</t>
  </si>
  <si>
    <t>監査事務局</t>
  </si>
  <si>
    <t>農業委員会事務局</t>
  </si>
  <si>
    <t>市議会事務局</t>
  </si>
  <si>
    <t>市制100周年記念事業推進室</t>
  </si>
  <si>
    <t>福祉部</t>
  </si>
  <si>
    <t>医療保険部</t>
  </si>
  <si>
    <t>健康部（保健所）</t>
  </si>
  <si>
    <t>子ども家庭部</t>
  </si>
  <si>
    <t>資源循環部</t>
  </si>
  <si>
    <t>水循環部</t>
  </si>
  <si>
    <t>都市計画部</t>
  </si>
  <si>
    <t>拠点整備部</t>
  </si>
  <si>
    <t>道路交通部</t>
  </si>
  <si>
    <t>都市緑化フェア推進室</t>
  </si>
  <si>
    <t>会計部</t>
  </si>
  <si>
    <t xml:space="preserve">      （注）公平委員会事務局の（　）内数値は総務部法制課、農業委員会事務局の（　）内数値は産業振興部農林課、</t>
  </si>
  <si>
    <t>　　　　　　固定資産評価審査委員会事務局の（　）内数値は税務部税制課で併任。</t>
  </si>
  <si>
    <t xml:space="preserve">平成29年4月1日現在  </t>
  </si>
  <si>
    <t>-</t>
  </si>
  <si>
    <t>国際スポーツ大会推進室</t>
  </si>
  <si>
    <t xml:space="preserve">  241   市職員数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</si>
</sst>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\(###\)###\ ##0;&quot;△&quot;\ #\ ###\ ##0;\-"/>
    <numFmt numFmtId="178" formatCode="\(#\);&quot;△&quot;\(#\);\(\-\)"/>
    <numFmt numFmtId="179" formatCode="0_);\(0\)"/>
    <numFmt numFmtId="180" formatCode="0;&quot;△ &quot;0"/>
    <numFmt numFmtId="181" formatCode="\(General\)"/>
    <numFmt numFmtId="182" formatCode="\(0\);&quot;(△0) &quot;"/>
    <numFmt numFmtId="183" formatCode="\(0\);&quot;(△00) &quot;"/>
    <numFmt numFmtId="184" formatCode="#,##0;&quot;△&quot;#,##0;\-"/>
  </numFmts>
  <fonts count="46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10.5"/>
      <color indexed="36"/>
      <name val="ＭＳ 明朝"/>
      <family val="1"/>
    </font>
    <font>
      <b/>
      <sz val="11"/>
      <color indexed="8"/>
      <name val="ＭＳ Ｐゴシック"/>
      <family val="3"/>
    </font>
    <font>
      <b/>
      <sz val="10.5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176" fontId="4" fillId="0" borderId="0" xfId="0" applyNumberFormat="1" applyFont="1" applyFill="1" applyBorder="1" applyAlignment="1" applyProtection="1">
      <alignment/>
      <protection/>
    </xf>
    <xf numFmtId="176" fontId="4" fillId="0" borderId="10" xfId="0" applyNumberFormat="1" applyFont="1" applyFill="1" applyBorder="1" applyAlignment="1" applyProtection="1" quotePrefix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176" fontId="4" fillId="0" borderId="0" xfId="60" applyNumberFormat="1" applyFont="1" applyFill="1" applyBorder="1" applyAlignment="1" applyProtection="1">
      <alignment/>
      <protection/>
    </xf>
    <xf numFmtId="176" fontId="4" fillId="0" borderId="0" xfId="60" applyNumberFormat="1" applyFont="1" applyFill="1" applyBorder="1" applyAlignment="1" applyProtection="1">
      <alignment horizontal="right"/>
      <protection/>
    </xf>
    <xf numFmtId="176" fontId="3" fillId="0" borderId="0" xfId="60" applyNumberFormat="1" applyFont="1" applyFill="1" applyBorder="1" applyAlignment="1" applyProtection="1" quotePrefix="1">
      <alignment horizontal="right"/>
      <protection/>
    </xf>
    <xf numFmtId="176" fontId="4" fillId="0" borderId="0" xfId="60" applyNumberFormat="1" applyFont="1" applyFill="1" applyBorder="1" applyAlignment="1" applyProtection="1" quotePrefix="1">
      <alignment horizontal="right"/>
      <protection/>
    </xf>
    <xf numFmtId="176" fontId="4" fillId="0" borderId="12" xfId="60" applyNumberFormat="1" applyFont="1" applyFill="1" applyBorder="1" applyAlignment="1" applyProtection="1">
      <alignment/>
      <protection/>
    </xf>
    <xf numFmtId="0" fontId="3" fillId="0" borderId="0" xfId="60" applyFont="1" applyAlignment="1">
      <alignment/>
      <protection/>
    </xf>
    <xf numFmtId="0" fontId="4" fillId="0" borderId="0" xfId="60" applyFont="1" applyFill="1" applyBorder="1" applyAlignment="1" applyProtection="1" quotePrefix="1">
      <alignment/>
      <protection/>
    </xf>
    <xf numFmtId="0" fontId="3" fillId="0" borderId="0" xfId="60" applyFont="1" applyFill="1" applyAlignment="1">
      <alignment/>
      <protection/>
    </xf>
    <xf numFmtId="0" fontId="4" fillId="0" borderId="13" xfId="60" applyFont="1" applyFill="1" applyBorder="1" applyAlignment="1" applyProtection="1">
      <alignment horizontal="center" vertical="center"/>
      <protection/>
    </xf>
    <xf numFmtId="0" fontId="4" fillId="0" borderId="14" xfId="60" applyFont="1" applyFill="1" applyBorder="1" applyAlignment="1" applyProtection="1" quotePrefix="1">
      <alignment horizontal="center" vertical="center"/>
      <protection/>
    </xf>
    <xf numFmtId="0" fontId="4" fillId="0" borderId="0" xfId="60" applyFont="1" applyFill="1" applyBorder="1" applyAlignment="1" applyProtection="1" quotePrefix="1">
      <alignment horizontal="center" vertical="center"/>
      <protection/>
    </xf>
    <xf numFmtId="0" fontId="4" fillId="0" borderId="15" xfId="60" applyFont="1" applyFill="1" applyBorder="1" applyAlignment="1" applyProtection="1" quotePrefix="1">
      <alignment horizontal="center" vertical="center"/>
      <protection/>
    </xf>
    <xf numFmtId="0" fontId="4" fillId="0" borderId="16" xfId="60" applyFont="1" applyFill="1" applyBorder="1" applyAlignment="1" applyProtection="1" quotePrefix="1">
      <alignment horizontal="center" vertical="center"/>
      <protection/>
    </xf>
    <xf numFmtId="0" fontId="4" fillId="0" borderId="17" xfId="60" applyFont="1" applyFill="1" applyBorder="1" applyAlignment="1" applyProtection="1" quotePrefix="1">
      <alignment horizontal="center" vertical="center"/>
      <protection/>
    </xf>
    <xf numFmtId="0" fontId="3" fillId="0" borderId="18" xfId="60" applyFont="1" applyBorder="1" applyAlignment="1">
      <alignment/>
      <protection/>
    </xf>
    <xf numFmtId="0" fontId="4" fillId="0" borderId="18" xfId="60" applyFont="1" applyFill="1" applyBorder="1" applyAlignment="1" applyProtection="1">
      <alignment/>
      <protection/>
    </xf>
    <xf numFmtId="0" fontId="4" fillId="0" borderId="19" xfId="60" applyFont="1" applyFill="1" applyBorder="1" applyAlignment="1" applyProtection="1">
      <alignment/>
      <protection/>
    </xf>
    <xf numFmtId="0" fontId="3" fillId="0" borderId="0" xfId="60" applyFont="1" applyBorder="1" applyAlignment="1">
      <alignment/>
      <protection/>
    </xf>
    <xf numFmtId="0" fontId="4" fillId="0" borderId="0" xfId="60" applyFont="1" applyFill="1" applyBorder="1" applyAlignment="1" applyProtection="1">
      <alignment horizontal="distributed"/>
      <protection/>
    </xf>
    <xf numFmtId="176" fontId="4" fillId="0" borderId="12" xfId="60" applyNumberFormat="1" applyFont="1" applyFill="1" applyBorder="1" applyAlignment="1" applyProtection="1" quotePrefix="1">
      <alignment horizontal="right"/>
      <protection/>
    </xf>
    <xf numFmtId="0" fontId="3" fillId="0" borderId="0" xfId="60" applyFont="1" applyBorder="1" applyAlignment="1">
      <alignment horizontal="distributed"/>
      <protection/>
    </xf>
    <xf numFmtId="0" fontId="4" fillId="0" borderId="0" xfId="60" applyFont="1" applyFill="1" applyBorder="1" applyAlignment="1" applyProtection="1">
      <alignment/>
      <protection/>
    </xf>
    <xf numFmtId="0" fontId="4" fillId="0" borderId="15" xfId="60" applyFont="1" applyFill="1" applyBorder="1" applyAlignment="1" applyProtection="1" quotePrefix="1">
      <alignment/>
      <protection/>
    </xf>
    <xf numFmtId="0" fontId="44" fillId="0" borderId="0" xfId="60" applyFont="1" applyBorder="1" applyAlignment="1">
      <alignment horizontal="distributed"/>
      <protection/>
    </xf>
    <xf numFmtId="0" fontId="10" fillId="0" borderId="0" xfId="60" applyFont="1" applyFill="1" applyBorder="1" applyAlignment="1" applyProtection="1">
      <alignment horizontal="distributed"/>
      <protection/>
    </xf>
    <xf numFmtId="0" fontId="0" fillId="0" borderId="0" xfId="60" applyBorder="1" applyAlignment="1">
      <alignment horizontal="distributed"/>
      <protection/>
    </xf>
    <xf numFmtId="181" fontId="4" fillId="0" borderId="12" xfId="60" applyNumberFormat="1" applyFont="1" applyFill="1" applyBorder="1" applyAlignment="1" applyProtection="1">
      <alignment horizontal="right"/>
      <protection/>
    </xf>
    <xf numFmtId="181" fontId="4" fillId="0" borderId="0" xfId="60" applyNumberFormat="1" applyFont="1" applyFill="1" applyBorder="1" applyAlignment="1" applyProtection="1">
      <alignment horizontal="right"/>
      <protection/>
    </xf>
    <xf numFmtId="178" fontId="4" fillId="0" borderId="0" xfId="60" applyNumberFormat="1" applyFont="1" applyFill="1" applyBorder="1" applyAlignment="1" applyProtection="1">
      <alignment horizontal="right"/>
      <protection/>
    </xf>
    <xf numFmtId="0" fontId="44" fillId="0" borderId="0" xfId="60" applyFont="1" applyFill="1" applyBorder="1" applyAlignment="1" applyProtection="1" quotePrefix="1">
      <alignment/>
      <protection/>
    </xf>
    <xf numFmtId="176" fontId="44" fillId="0" borderId="12" xfId="60" applyNumberFormat="1" applyFont="1" applyFill="1" applyBorder="1" applyAlignment="1" applyProtection="1" quotePrefix="1">
      <alignment horizontal="right"/>
      <protection/>
    </xf>
    <xf numFmtId="176" fontId="44" fillId="0" borderId="0" xfId="60" applyNumberFormat="1" applyFont="1" applyFill="1" applyBorder="1" applyAlignment="1" applyProtection="1" quotePrefix="1">
      <alignment horizontal="right"/>
      <protection/>
    </xf>
    <xf numFmtId="176" fontId="3" fillId="0" borderId="0" xfId="60" applyNumberFormat="1" applyFont="1" applyFill="1" applyBorder="1" applyAlignment="1" applyProtection="1">
      <alignment horizontal="right"/>
      <protection/>
    </xf>
    <xf numFmtId="37" fontId="3" fillId="0" borderId="0" xfId="60" applyNumberFormat="1" applyFont="1" applyFill="1" applyAlignment="1">
      <alignment/>
      <protection/>
    </xf>
    <xf numFmtId="0" fontId="45" fillId="0" borderId="0" xfId="60" applyFont="1" applyBorder="1" applyAlignment="1">
      <alignment horizontal="distributed"/>
      <protection/>
    </xf>
    <xf numFmtId="178" fontId="4" fillId="0" borderId="12" xfId="60" applyNumberFormat="1" applyFont="1" applyFill="1" applyBorder="1" applyAlignment="1" applyProtection="1">
      <alignment horizontal="right"/>
      <protection/>
    </xf>
    <xf numFmtId="0" fontId="3" fillId="0" borderId="12" xfId="0" applyFont="1" applyBorder="1" applyAlignment="1">
      <alignment/>
    </xf>
    <xf numFmtId="37" fontId="3" fillId="0" borderId="12" xfId="60" applyNumberFormat="1" applyFont="1" applyFill="1" applyBorder="1" applyAlignment="1">
      <alignment/>
      <protection/>
    </xf>
    <xf numFmtId="0" fontId="6" fillId="0" borderId="0" xfId="60" applyFont="1" applyFill="1" applyBorder="1" applyAlignment="1" applyProtection="1">
      <alignment horizontal="left"/>
      <protection/>
    </xf>
    <xf numFmtId="0" fontId="7" fillId="0" borderId="0" xfId="60" applyFont="1" applyAlignment="1">
      <alignment horizontal="left"/>
      <protection/>
    </xf>
    <xf numFmtId="0" fontId="4" fillId="0" borderId="0" xfId="60" applyFont="1" applyFill="1" applyBorder="1" applyAlignment="1" applyProtection="1">
      <alignment horizontal="right"/>
      <protection/>
    </xf>
    <xf numFmtId="0" fontId="4" fillId="0" borderId="13" xfId="60" applyFont="1" applyFill="1" applyBorder="1" applyAlignment="1" applyProtection="1">
      <alignment horizontal="distributed" vertical="center"/>
      <protection/>
    </xf>
    <xf numFmtId="0" fontId="0" fillId="0" borderId="13" xfId="60" applyBorder="1" applyAlignment="1">
      <alignment horizontal="distributed" vertical="center"/>
      <protection/>
    </xf>
    <xf numFmtId="0" fontId="0" fillId="0" borderId="0" xfId="60" applyBorder="1" applyAlignment="1">
      <alignment horizontal="distributed" vertical="center"/>
      <protection/>
    </xf>
    <xf numFmtId="0" fontId="0" fillId="0" borderId="16" xfId="60" applyBorder="1" applyAlignment="1">
      <alignment horizontal="distributed" vertical="center"/>
      <protection/>
    </xf>
    <xf numFmtId="0" fontId="4" fillId="0" borderId="20" xfId="60" applyFont="1" applyFill="1" applyBorder="1" applyAlignment="1" applyProtection="1">
      <alignment horizontal="center" vertical="center"/>
      <protection/>
    </xf>
    <xf numFmtId="0" fontId="4" fillId="0" borderId="21" xfId="60" applyFont="1" applyFill="1" applyBorder="1" applyAlignment="1" applyProtection="1">
      <alignment horizontal="center" vertical="center"/>
      <protection/>
    </xf>
    <xf numFmtId="0" fontId="3" fillId="0" borderId="22" xfId="60" applyFont="1" applyFill="1" applyBorder="1" applyAlignment="1" applyProtection="1">
      <alignment horizontal="distributed" vertical="center"/>
      <protection/>
    </xf>
    <xf numFmtId="0" fontId="3" fillId="0" borderId="13" xfId="60" applyFont="1" applyFill="1" applyBorder="1" applyAlignment="1" applyProtection="1">
      <alignment horizontal="distributed" vertical="center"/>
      <protection/>
    </xf>
    <xf numFmtId="0" fontId="3" fillId="0" borderId="14" xfId="60" applyFont="1" applyFill="1" applyBorder="1" applyAlignment="1" applyProtection="1">
      <alignment horizontal="distributed" vertical="center"/>
      <protection/>
    </xf>
    <xf numFmtId="0" fontId="3" fillId="0" borderId="23" xfId="60" applyFont="1" applyFill="1" applyBorder="1" applyAlignment="1" applyProtection="1">
      <alignment horizontal="distributed" vertical="center"/>
      <protection/>
    </xf>
    <xf numFmtId="0" fontId="3" fillId="0" borderId="16" xfId="60" applyFont="1" applyFill="1" applyBorder="1" applyAlignment="1" applyProtection="1">
      <alignment horizontal="distributed" vertical="center"/>
      <protection/>
    </xf>
    <xf numFmtId="0" fontId="3" fillId="0" borderId="17" xfId="60" applyFont="1" applyFill="1" applyBorder="1" applyAlignment="1" applyProtection="1">
      <alignment horizontal="distributed" vertical="center"/>
      <protection/>
    </xf>
    <xf numFmtId="0" fontId="0" fillId="0" borderId="13" xfId="60" applyFont="1" applyFill="1" applyBorder="1" applyAlignment="1">
      <alignment horizontal="distributed" vertical="center"/>
      <protection/>
    </xf>
    <xf numFmtId="0" fontId="0" fillId="0" borderId="23" xfId="60" applyFont="1" applyFill="1" applyBorder="1" applyAlignment="1">
      <alignment horizontal="distributed" vertical="center"/>
      <protection/>
    </xf>
    <xf numFmtId="0" fontId="0" fillId="0" borderId="16" xfId="60" applyFont="1" applyFill="1" applyBorder="1" applyAlignment="1">
      <alignment horizontal="distributed" vertical="center"/>
      <protection/>
    </xf>
    <xf numFmtId="0" fontId="4" fillId="0" borderId="21" xfId="60" applyFont="1" applyFill="1" applyBorder="1" applyAlignment="1" applyProtection="1" quotePrefix="1">
      <alignment horizontal="center" vertical="center"/>
      <protection/>
    </xf>
    <xf numFmtId="0" fontId="4" fillId="0" borderId="24" xfId="60" applyFont="1" applyFill="1" applyBorder="1" applyAlignment="1" applyProtection="1">
      <alignment horizontal="center" vertical="center"/>
      <protection/>
    </xf>
    <xf numFmtId="0" fontId="4" fillId="0" borderId="25" xfId="60" applyFont="1" applyFill="1" applyBorder="1" applyAlignment="1" applyProtection="1">
      <alignment horizontal="center" vertical="center"/>
      <protection/>
    </xf>
    <xf numFmtId="0" fontId="4" fillId="0" borderId="19" xfId="60" applyFont="1" applyFill="1" applyBorder="1" applyAlignment="1" applyProtection="1">
      <alignment horizontal="center" vertical="center"/>
      <protection/>
    </xf>
    <xf numFmtId="0" fontId="4" fillId="0" borderId="23" xfId="6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distributed"/>
    </xf>
    <xf numFmtId="0" fontId="4" fillId="0" borderId="13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4" fillId="0" borderId="0" xfId="60" applyFont="1" applyFill="1" applyBorder="1" applyAlignment="1" applyProtection="1">
      <alignment horizontal="distributed"/>
      <protection/>
    </xf>
    <xf numFmtId="0" fontId="0" fillId="0" borderId="0" xfId="60" applyBorder="1" applyAlignment="1">
      <alignment horizontal="distributed"/>
      <protection/>
    </xf>
    <xf numFmtId="0" fontId="11" fillId="0" borderId="0" xfId="60" applyFont="1" applyFill="1" applyBorder="1" applyAlignment="1" applyProtection="1">
      <alignment horizontal="distributed"/>
      <protection/>
    </xf>
    <xf numFmtId="0" fontId="8" fillId="0" borderId="0" xfId="60" applyFont="1" applyBorder="1" applyAlignment="1">
      <alignment horizont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05"/>
  <sheetViews>
    <sheetView showGridLines="0" tabSelected="1" zoomScaleSheetLayoutView="100" zoomScalePageLayoutView="0" workbookViewId="0" topLeftCell="A1">
      <selection activeCell="A1" sqref="A1:P1"/>
    </sheetView>
  </sheetViews>
  <sheetFormatPr defaultColWidth="9.00390625" defaultRowHeight="12.75"/>
  <cols>
    <col min="1" max="1" width="1.75390625" style="8" customWidth="1"/>
    <col min="2" max="2" width="2.75390625" style="8" customWidth="1"/>
    <col min="3" max="3" width="25.25390625" style="8" customWidth="1"/>
    <col min="4" max="4" width="1.75390625" style="8" customWidth="1"/>
    <col min="5" max="5" width="8.375" style="8" customWidth="1"/>
    <col min="6" max="16" width="8.375" style="9" customWidth="1"/>
    <col min="17" max="17" width="9.75390625" style="8" bestFit="1" customWidth="1"/>
    <col min="18" max="16384" width="9.125" style="8" customWidth="1"/>
  </cols>
  <sheetData>
    <row r="1" spans="1:16" ht="18" customHeight="1">
      <c r="A1" s="51" t="s">
        <v>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3.5">
      <c r="A2" s="53" t="s">
        <v>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4.5" customHeight="1" thickBot="1">
      <c r="A3" s="18"/>
      <c r="B3" s="18"/>
      <c r="C3" s="19"/>
      <c r="D3" s="19"/>
      <c r="E3" s="18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4.25" customHeight="1">
      <c r="A4" s="21" t="s">
        <v>15</v>
      </c>
      <c r="B4" s="54" t="s">
        <v>16</v>
      </c>
      <c r="C4" s="55"/>
      <c r="D4" s="22"/>
      <c r="E4" s="58" t="s">
        <v>2</v>
      </c>
      <c r="F4" s="58"/>
      <c r="G4" s="58"/>
      <c r="H4" s="60" t="s">
        <v>17</v>
      </c>
      <c r="I4" s="61"/>
      <c r="J4" s="62"/>
      <c r="K4" s="60" t="s">
        <v>18</v>
      </c>
      <c r="L4" s="61"/>
      <c r="M4" s="62"/>
      <c r="N4" s="60" t="s">
        <v>19</v>
      </c>
      <c r="O4" s="66"/>
      <c r="P4" s="66"/>
    </row>
    <row r="5" spans="1:16" ht="14.25" customHeight="1">
      <c r="A5" s="23"/>
      <c r="B5" s="56"/>
      <c r="C5" s="56"/>
      <c r="D5" s="24"/>
      <c r="E5" s="59"/>
      <c r="F5" s="59"/>
      <c r="G5" s="59"/>
      <c r="H5" s="63"/>
      <c r="I5" s="64"/>
      <c r="J5" s="65"/>
      <c r="K5" s="63"/>
      <c r="L5" s="64"/>
      <c r="M5" s="65"/>
      <c r="N5" s="67"/>
      <c r="O5" s="68"/>
      <c r="P5" s="68"/>
    </row>
    <row r="6" spans="1:16" ht="14.25" customHeight="1">
      <c r="A6" s="23"/>
      <c r="B6" s="56"/>
      <c r="C6" s="56"/>
      <c r="D6" s="24"/>
      <c r="E6" s="59" t="s">
        <v>3</v>
      </c>
      <c r="F6" s="70" t="s">
        <v>0</v>
      </c>
      <c r="G6" s="70" t="s">
        <v>1</v>
      </c>
      <c r="H6" s="70" t="s">
        <v>3</v>
      </c>
      <c r="I6" s="70" t="s">
        <v>0</v>
      </c>
      <c r="J6" s="70" t="s">
        <v>1</v>
      </c>
      <c r="K6" s="70" t="s">
        <v>3</v>
      </c>
      <c r="L6" s="70" t="s">
        <v>0</v>
      </c>
      <c r="M6" s="70" t="s">
        <v>1</v>
      </c>
      <c r="N6" s="70" t="s">
        <v>3</v>
      </c>
      <c r="O6" s="70" t="s">
        <v>0</v>
      </c>
      <c r="P6" s="72" t="s">
        <v>1</v>
      </c>
    </row>
    <row r="7" spans="1:16" ht="14.25" customHeight="1">
      <c r="A7" s="25"/>
      <c r="B7" s="57"/>
      <c r="C7" s="57"/>
      <c r="D7" s="26"/>
      <c r="E7" s="69"/>
      <c r="F7" s="71"/>
      <c r="G7" s="71"/>
      <c r="H7" s="71"/>
      <c r="I7" s="71"/>
      <c r="J7" s="71"/>
      <c r="K7" s="71"/>
      <c r="L7" s="71"/>
      <c r="M7" s="71"/>
      <c r="N7" s="71"/>
      <c r="O7" s="71"/>
      <c r="P7" s="73"/>
    </row>
    <row r="8" spans="1:17" ht="6.75" customHeight="1">
      <c r="A8" s="27"/>
      <c r="B8" s="27"/>
      <c r="C8" s="28"/>
      <c r="D8" s="28"/>
      <c r="E8" s="29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"/>
    </row>
    <row r="9" spans="1:17" ht="12.75" customHeight="1">
      <c r="A9" s="30"/>
      <c r="B9" s="80" t="s">
        <v>21</v>
      </c>
      <c r="C9" s="80"/>
      <c r="D9" s="19"/>
      <c r="E9" s="50">
        <f aca="true" t="shared" si="0" ref="E9:P9">SUM(E11,E42,E48,E52,E58)</f>
        <v>2877</v>
      </c>
      <c r="F9" s="46">
        <f t="shared" si="0"/>
        <v>1894</v>
      </c>
      <c r="G9" s="16">
        <f t="shared" si="0"/>
        <v>983</v>
      </c>
      <c r="H9" s="46">
        <f t="shared" si="0"/>
        <v>2515</v>
      </c>
      <c r="I9" s="46">
        <f t="shared" si="0"/>
        <v>1582</v>
      </c>
      <c r="J9" s="16">
        <f t="shared" si="0"/>
        <v>933</v>
      </c>
      <c r="K9" s="16">
        <f t="shared" si="0"/>
        <v>359</v>
      </c>
      <c r="L9" s="16">
        <f t="shared" si="0"/>
        <v>312</v>
      </c>
      <c r="M9" s="16">
        <f t="shared" si="0"/>
        <v>47</v>
      </c>
      <c r="N9" s="16">
        <f t="shared" si="0"/>
        <v>3</v>
      </c>
      <c r="O9" s="16">
        <f t="shared" si="0"/>
        <v>0</v>
      </c>
      <c r="P9" s="16">
        <f t="shared" si="0"/>
        <v>3</v>
      </c>
      <c r="Q9" s="2"/>
    </row>
    <row r="10" spans="1:17" ht="7.5" customHeight="1">
      <c r="A10" s="30"/>
      <c r="B10" s="33"/>
      <c r="C10" s="31"/>
      <c r="D10" s="34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2"/>
    </row>
    <row r="11" spans="1:17" ht="12.75" customHeight="1">
      <c r="A11" s="30"/>
      <c r="B11" s="80" t="s">
        <v>22</v>
      </c>
      <c r="C11" s="80"/>
      <c r="D11" s="35"/>
      <c r="E11" s="46">
        <f>SUM(F11:G11)</f>
        <v>2412</v>
      </c>
      <c r="F11" s="46">
        <f aca="true" t="shared" si="1" ref="F11:P11">SUM(F12:F40)</f>
        <v>1609</v>
      </c>
      <c r="G11" s="16">
        <f t="shared" si="1"/>
        <v>803</v>
      </c>
      <c r="H11" s="46">
        <f t="shared" si="1"/>
        <v>2182</v>
      </c>
      <c r="I11" s="46">
        <f t="shared" si="1"/>
        <v>1399</v>
      </c>
      <c r="J11" s="16">
        <f t="shared" si="1"/>
        <v>783</v>
      </c>
      <c r="K11" s="16">
        <f t="shared" si="1"/>
        <v>227</v>
      </c>
      <c r="L11" s="16">
        <f t="shared" si="1"/>
        <v>210</v>
      </c>
      <c r="M11" s="16">
        <f t="shared" si="1"/>
        <v>17</v>
      </c>
      <c r="N11" s="16">
        <f t="shared" si="1"/>
        <v>3</v>
      </c>
      <c r="O11" s="16">
        <f t="shared" si="1"/>
        <v>0</v>
      </c>
      <c r="P11" s="16">
        <f t="shared" si="1"/>
        <v>3</v>
      </c>
      <c r="Q11" s="2"/>
    </row>
    <row r="12" spans="1:17" ht="12.75" customHeight="1">
      <c r="A12" s="30"/>
      <c r="B12" s="33"/>
      <c r="C12" s="36" t="s">
        <v>23</v>
      </c>
      <c r="D12" s="19"/>
      <c r="E12" s="32">
        <f>SUM(F12:G12)</f>
        <v>31</v>
      </c>
      <c r="F12" s="16">
        <f>I12+L12+O12</f>
        <v>18</v>
      </c>
      <c r="G12" s="16">
        <f>J12+M12+P12</f>
        <v>13</v>
      </c>
      <c r="H12" s="16">
        <f>SUM(I12:J12)</f>
        <v>31</v>
      </c>
      <c r="I12" s="16">
        <v>18</v>
      </c>
      <c r="J12" s="16">
        <v>13</v>
      </c>
      <c r="K12" s="16">
        <f>SUM(L12:M12)</f>
        <v>0</v>
      </c>
      <c r="L12" s="14">
        <v>0</v>
      </c>
      <c r="M12" s="14">
        <v>0</v>
      </c>
      <c r="N12" s="16">
        <f>SUM(O12:P12)</f>
        <v>0</v>
      </c>
      <c r="O12" s="14">
        <v>0</v>
      </c>
      <c r="P12" s="14">
        <v>0</v>
      </c>
      <c r="Q12" s="2"/>
    </row>
    <row r="13" spans="1:17" ht="12.75" customHeight="1">
      <c r="A13" s="30"/>
      <c r="B13" s="33"/>
      <c r="C13" s="36" t="s">
        <v>24</v>
      </c>
      <c r="D13" s="19"/>
      <c r="E13" s="32">
        <f aca="true" t="shared" si="2" ref="E13:E20">SUM(F13:G13)</f>
        <v>24</v>
      </c>
      <c r="F13" s="16">
        <f aca="true" t="shared" si="3" ref="F13:G27">I13+L13+O13</f>
        <v>18</v>
      </c>
      <c r="G13" s="16">
        <f t="shared" si="3"/>
        <v>6</v>
      </c>
      <c r="H13" s="16">
        <f>SUM(I13:J13)</f>
        <v>24</v>
      </c>
      <c r="I13" s="16">
        <v>18</v>
      </c>
      <c r="J13" s="16">
        <v>6</v>
      </c>
      <c r="K13" s="16">
        <f>SUM(L13:M13)</f>
        <v>0</v>
      </c>
      <c r="L13" s="14">
        <v>0</v>
      </c>
      <c r="M13" s="14">
        <v>0</v>
      </c>
      <c r="N13" s="16">
        <f>SUM(O13:P13)</f>
        <v>0</v>
      </c>
      <c r="O13" s="14">
        <v>0</v>
      </c>
      <c r="P13" s="14">
        <v>0</v>
      </c>
      <c r="Q13" s="2"/>
    </row>
    <row r="14" spans="1:17" ht="12.75" customHeight="1">
      <c r="A14" s="30"/>
      <c r="B14" s="33"/>
      <c r="C14" s="36" t="s">
        <v>25</v>
      </c>
      <c r="D14" s="19"/>
      <c r="E14" s="32">
        <f>SUM(F14:G14)</f>
        <v>7</v>
      </c>
      <c r="F14" s="16">
        <f>I14+L14+O14</f>
        <v>5</v>
      </c>
      <c r="G14" s="16">
        <f>J14+M14+P14</f>
        <v>2</v>
      </c>
      <c r="H14" s="16">
        <f>SUM(I14:J14)</f>
        <v>7</v>
      </c>
      <c r="I14" s="16">
        <v>5</v>
      </c>
      <c r="J14" s="16">
        <v>2</v>
      </c>
      <c r="K14" s="16">
        <f>SUM(L14:M14)</f>
        <v>0</v>
      </c>
      <c r="L14" s="14">
        <v>0</v>
      </c>
      <c r="M14" s="14">
        <v>0</v>
      </c>
      <c r="N14" s="16">
        <f>SUM(O14:P14)</f>
        <v>0</v>
      </c>
      <c r="O14" s="14">
        <v>0</v>
      </c>
      <c r="P14" s="14">
        <v>0</v>
      </c>
      <c r="Q14" s="2"/>
    </row>
    <row r="15" spans="1:17" ht="12.75" customHeight="1">
      <c r="A15" s="30"/>
      <c r="B15" s="33"/>
      <c r="C15" s="36" t="s">
        <v>26</v>
      </c>
      <c r="D15" s="19"/>
      <c r="E15" s="32">
        <f t="shared" si="2"/>
        <v>45</v>
      </c>
      <c r="F15" s="16">
        <f t="shared" si="3"/>
        <v>35</v>
      </c>
      <c r="G15" s="16">
        <f t="shared" si="3"/>
        <v>10</v>
      </c>
      <c r="H15" s="16">
        <f>SUM(I15:J15)</f>
        <v>45</v>
      </c>
      <c r="I15" s="16">
        <v>35</v>
      </c>
      <c r="J15" s="16">
        <v>10</v>
      </c>
      <c r="K15" s="16">
        <f>SUM(L15:M15)</f>
        <v>0</v>
      </c>
      <c r="L15" s="14">
        <v>0</v>
      </c>
      <c r="M15" s="14">
        <v>0</v>
      </c>
      <c r="N15" s="16">
        <f>SUM(O15:P15)</f>
        <v>0</v>
      </c>
      <c r="O15" s="14">
        <v>0</v>
      </c>
      <c r="P15" s="14">
        <v>0</v>
      </c>
      <c r="Q15" s="2"/>
    </row>
    <row r="16" spans="1:17" ht="12.75" customHeight="1">
      <c r="A16" s="30"/>
      <c r="B16" s="33"/>
      <c r="C16" s="36" t="s">
        <v>5</v>
      </c>
      <c r="D16" s="19"/>
      <c r="E16" s="32">
        <f>SUM(F16:G16)</f>
        <v>34</v>
      </c>
      <c r="F16" s="16">
        <f>I16+L16+O16</f>
        <v>22</v>
      </c>
      <c r="G16" s="16">
        <f>J16+M16+P16</f>
        <v>12</v>
      </c>
      <c r="H16" s="16">
        <f>SUM(I16:J16)</f>
        <v>34</v>
      </c>
      <c r="I16" s="16">
        <v>22</v>
      </c>
      <c r="J16" s="16">
        <v>12</v>
      </c>
      <c r="K16" s="16">
        <f>SUM(L16:M16)</f>
        <v>0</v>
      </c>
      <c r="L16" s="14">
        <v>0</v>
      </c>
      <c r="M16" s="14">
        <v>0</v>
      </c>
      <c r="N16" s="16">
        <f>SUM(O16:P16)</f>
        <v>0</v>
      </c>
      <c r="O16" s="14">
        <v>0</v>
      </c>
      <c r="P16" s="14">
        <v>0</v>
      </c>
      <c r="Q16" s="2"/>
    </row>
    <row r="17" spans="1:17" ht="7.5" customHeight="1">
      <c r="A17" s="30"/>
      <c r="B17" s="33"/>
      <c r="C17" s="36"/>
      <c r="D17" s="19"/>
      <c r="E17" s="32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"/>
    </row>
    <row r="18" spans="1:17" ht="12.75" customHeight="1">
      <c r="A18" s="30"/>
      <c r="B18" s="33"/>
      <c r="C18" s="36" t="s">
        <v>6</v>
      </c>
      <c r="D18" s="19"/>
      <c r="E18" s="32">
        <f t="shared" si="2"/>
        <v>182</v>
      </c>
      <c r="F18" s="16">
        <f t="shared" si="3"/>
        <v>99</v>
      </c>
      <c r="G18" s="16">
        <f>J18+M18+P18</f>
        <v>83</v>
      </c>
      <c r="H18" s="16">
        <f>SUM(I18:J18)</f>
        <v>182</v>
      </c>
      <c r="I18" s="16">
        <v>99</v>
      </c>
      <c r="J18" s="16">
        <v>83</v>
      </c>
      <c r="K18" s="16">
        <v>0</v>
      </c>
      <c r="L18" s="14">
        <v>0</v>
      </c>
      <c r="M18" s="14">
        <v>0</v>
      </c>
      <c r="N18" s="16">
        <f>SUM(O18:P18)</f>
        <v>0</v>
      </c>
      <c r="O18" s="14">
        <v>0</v>
      </c>
      <c r="P18" s="14">
        <v>0</v>
      </c>
      <c r="Q18" s="2"/>
    </row>
    <row r="19" spans="1:17" ht="12.75" customHeight="1">
      <c r="A19" s="30"/>
      <c r="B19" s="33"/>
      <c r="C19" s="47" t="s">
        <v>35</v>
      </c>
      <c r="D19" s="19"/>
      <c r="E19" s="32">
        <f t="shared" si="2"/>
        <v>9</v>
      </c>
      <c r="F19" s="16">
        <f t="shared" si="3"/>
        <v>8</v>
      </c>
      <c r="G19" s="16">
        <f>J19+M19+P19</f>
        <v>1</v>
      </c>
      <c r="H19" s="16">
        <f>SUM(I19:J19)</f>
        <v>9</v>
      </c>
      <c r="I19" s="16">
        <v>8</v>
      </c>
      <c r="J19" s="16">
        <v>1</v>
      </c>
      <c r="K19" s="14" t="s">
        <v>50</v>
      </c>
      <c r="L19" s="14">
        <v>0</v>
      </c>
      <c r="M19" s="14">
        <v>0</v>
      </c>
      <c r="N19" s="16">
        <f>SUM(O19:P19)</f>
        <v>0</v>
      </c>
      <c r="O19" s="14">
        <v>0</v>
      </c>
      <c r="P19" s="14">
        <v>0</v>
      </c>
      <c r="Q19" s="2"/>
    </row>
    <row r="20" spans="1:17" ht="12.75" customHeight="1">
      <c r="A20" s="30"/>
      <c r="B20" s="33"/>
      <c r="C20" s="36" t="s">
        <v>7</v>
      </c>
      <c r="D20" s="19"/>
      <c r="E20" s="32">
        <f t="shared" si="2"/>
        <v>106</v>
      </c>
      <c r="F20" s="16">
        <f t="shared" si="3"/>
        <v>85</v>
      </c>
      <c r="G20" s="16">
        <f t="shared" si="3"/>
        <v>21</v>
      </c>
      <c r="H20" s="16">
        <f>SUM(I20:J20)</f>
        <v>90</v>
      </c>
      <c r="I20" s="16">
        <v>69</v>
      </c>
      <c r="J20" s="16">
        <v>21</v>
      </c>
      <c r="K20" s="16">
        <f>SUM(L20:M20)</f>
        <v>16</v>
      </c>
      <c r="L20" s="16">
        <v>16</v>
      </c>
      <c r="M20" s="16">
        <f>SUM(N20:O20)</f>
        <v>0</v>
      </c>
      <c r="N20" s="16">
        <f>SUM(O20:P20)</f>
        <v>0</v>
      </c>
      <c r="O20" s="14">
        <v>0</v>
      </c>
      <c r="P20" s="14">
        <v>0</v>
      </c>
      <c r="Q20" s="2"/>
    </row>
    <row r="21" spans="1:17" ht="12.75" customHeight="1">
      <c r="A21" s="30"/>
      <c r="B21" s="33"/>
      <c r="C21" s="36" t="s">
        <v>8</v>
      </c>
      <c r="D21" s="19"/>
      <c r="E21" s="32">
        <f>SUM(F21:G21)</f>
        <v>162</v>
      </c>
      <c r="F21" s="16">
        <f t="shared" si="3"/>
        <v>102</v>
      </c>
      <c r="G21" s="16">
        <f t="shared" si="3"/>
        <v>60</v>
      </c>
      <c r="H21" s="16">
        <f>SUM(I21:J21)</f>
        <v>162</v>
      </c>
      <c r="I21" s="16">
        <v>102</v>
      </c>
      <c r="J21" s="16">
        <v>60</v>
      </c>
      <c r="K21" s="16">
        <f>SUM(L21:M21)</f>
        <v>0</v>
      </c>
      <c r="L21" s="14">
        <v>0</v>
      </c>
      <c r="M21" s="14">
        <v>0</v>
      </c>
      <c r="N21" s="16">
        <f>SUM(O21:P21)</f>
        <v>0</v>
      </c>
      <c r="O21" s="14">
        <v>0</v>
      </c>
      <c r="P21" s="14">
        <v>0</v>
      </c>
      <c r="Q21" s="6"/>
    </row>
    <row r="22" spans="1:17" ht="12.75" customHeight="1">
      <c r="A22" s="30"/>
      <c r="B22" s="33"/>
      <c r="C22" s="36" t="s">
        <v>9</v>
      </c>
      <c r="D22" s="19"/>
      <c r="E22" s="32">
        <f>SUM(F22:G22)</f>
        <v>23</v>
      </c>
      <c r="F22" s="16">
        <f t="shared" si="3"/>
        <v>20</v>
      </c>
      <c r="G22" s="16">
        <f t="shared" si="3"/>
        <v>3</v>
      </c>
      <c r="H22" s="16">
        <f>SUM(I22:J22)</f>
        <v>23</v>
      </c>
      <c r="I22" s="16">
        <v>20</v>
      </c>
      <c r="J22" s="16">
        <v>3</v>
      </c>
      <c r="K22" s="16">
        <f>SUM(L22:M22)</f>
        <v>0</v>
      </c>
      <c r="L22" s="14">
        <v>0</v>
      </c>
      <c r="M22" s="14">
        <v>0</v>
      </c>
      <c r="N22" s="16">
        <f>SUM(O22:P22)</f>
        <v>0</v>
      </c>
      <c r="O22" s="14">
        <v>0</v>
      </c>
      <c r="P22" s="14">
        <v>0</v>
      </c>
      <c r="Q22" s="2"/>
    </row>
    <row r="23" spans="1:17" ht="7.5" customHeight="1">
      <c r="A23" s="30"/>
      <c r="B23" s="33"/>
      <c r="C23" s="36"/>
      <c r="D23" s="19"/>
      <c r="E23" s="32"/>
      <c r="F23" s="16"/>
      <c r="G23" s="16"/>
      <c r="H23" s="16"/>
      <c r="I23" s="16"/>
      <c r="J23" s="16"/>
      <c r="K23" s="16"/>
      <c r="L23" s="16"/>
      <c r="M23" s="16"/>
      <c r="N23" s="16"/>
      <c r="O23" s="14"/>
      <c r="P23" s="14"/>
      <c r="Q23" s="2"/>
    </row>
    <row r="24" spans="1:17" ht="12.75" customHeight="1">
      <c r="A24" s="30"/>
      <c r="B24" s="33"/>
      <c r="C24" s="36" t="s">
        <v>10</v>
      </c>
      <c r="D24" s="19"/>
      <c r="E24" s="32">
        <f>SUM(F24:G24)</f>
        <v>181</v>
      </c>
      <c r="F24" s="16">
        <f>I24+L24+O24</f>
        <v>110</v>
      </c>
      <c r="G24" s="16">
        <f>J24+M24+P24</f>
        <v>71</v>
      </c>
      <c r="H24" s="16">
        <f>SUM(I24:J24)</f>
        <v>181</v>
      </c>
      <c r="I24" s="16">
        <v>110</v>
      </c>
      <c r="J24" s="16">
        <v>71</v>
      </c>
      <c r="K24" s="16">
        <f>SUM(L24:M24)</f>
        <v>0</v>
      </c>
      <c r="L24" s="14">
        <v>0</v>
      </c>
      <c r="M24" s="14">
        <v>0</v>
      </c>
      <c r="N24" s="16">
        <f>SUM(O24:P24)</f>
        <v>0</v>
      </c>
      <c r="O24" s="14">
        <v>0</v>
      </c>
      <c r="P24" s="14">
        <v>0</v>
      </c>
      <c r="Q24" s="2"/>
    </row>
    <row r="25" spans="1:17" ht="12.75" customHeight="1">
      <c r="A25" s="30"/>
      <c r="B25" s="33"/>
      <c r="C25" s="36" t="s">
        <v>36</v>
      </c>
      <c r="D25" s="19"/>
      <c r="E25" s="32">
        <f>SUM(F25:G25)</f>
        <v>275</v>
      </c>
      <c r="F25" s="16">
        <f t="shared" si="3"/>
        <v>178</v>
      </c>
      <c r="G25" s="16">
        <f t="shared" si="3"/>
        <v>97</v>
      </c>
      <c r="H25" s="16">
        <f>SUM(I25:J25)</f>
        <v>273</v>
      </c>
      <c r="I25" s="16">
        <v>178</v>
      </c>
      <c r="J25" s="16">
        <v>95</v>
      </c>
      <c r="K25" s="16">
        <f>SUM(L25:M25)</f>
        <v>2</v>
      </c>
      <c r="L25" s="14">
        <v>0</v>
      </c>
      <c r="M25" s="14">
        <v>2</v>
      </c>
      <c r="N25" s="16">
        <f>SUM(O25:P25)</f>
        <v>0</v>
      </c>
      <c r="O25" s="14">
        <v>0</v>
      </c>
      <c r="P25" s="14">
        <v>0</v>
      </c>
      <c r="Q25" s="2"/>
    </row>
    <row r="26" spans="1:17" ht="12.75" customHeight="1">
      <c r="A26" s="30"/>
      <c r="B26" s="33"/>
      <c r="C26" s="36" t="s">
        <v>37</v>
      </c>
      <c r="D26" s="19"/>
      <c r="E26" s="32">
        <f>SUM(F26:G26)</f>
        <v>161</v>
      </c>
      <c r="F26" s="16">
        <f t="shared" si="3"/>
        <v>66</v>
      </c>
      <c r="G26" s="16">
        <f t="shared" si="3"/>
        <v>95</v>
      </c>
      <c r="H26" s="16">
        <f>SUM(I26:J26)</f>
        <v>161</v>
      </c>
      <c r="I26" s="16">
        <v>66</v>
      </c>
      <c r="J26" s="16">
        <v>95</v>
      </c>
      <c r="K26" s="16">
        <f>SUM(L26:M26)</f>
        <v>0</v>
      </c>
      <c r="L26" s="14">
        <v>0</v>
      </c>
      <c r="M26" s="14">
        <v>0</v>
      </c>
      <c r="N26" s="16">
        <f>SUM(O26:P26)</f>
        <v>0</v>
      </c>
      <c r="O26" s="14">
        <v>0</v>
      </c>
      <c r="P26" s="14">
        <v>0</v>
      </c>
      <c r="Q26" s="2"/>
    </row>
    <row r="27" spans="1:17" ht="12.75" customHeight="1">
      <c r="A27" s="30"/>
      <c r="B27" s="33"/>
      <c r="C27" s="36" t="s">
        <v>38</v>
      </c>
      <c r="D27" s="19"/>
      <c r="E27" s="32">
        <f>SUM(F27:G27)</f>
        <v>77</v>
      </c>
      <c r="F27" s="16">
        <f t="shared" si="3"/>
        <v>29</v>
      </c>
      <c r="G27" s="16">
        <f t="shared" si="3"/>
        <v>48</v>
      </c>
      <c r="H27" s="16">
        <f>SUM(I27:J27)</f>
        <v>74</v>
      </c>
      <c r="I27" s="16">
        <v>29</v>
      </c>
      <c r="J27" s="16">
        <v>45</v>
      </c>
      <c r="K27" s="16">
        <f>SUM(L27:M27)</f>
        <v>0</v>
      </c>
      <c r="L27" s="14">
        <v>0</v>
      </c>
      <c r="M27" s="14">
        <v>0</v>
      </c>
      <c r="N27" s="16">
        <f>SUM(O27:P27)</f>
        <v>3</v>
      </c>
      <c r="O27" s="14">
        <v>0</v>
      </c>
      <c r="P27" s="14">
        <v>3</v>
      </c>
      <c r="Q27" s="2"/>
    </row>
    <row r="28" spans="1:17" ht="12.75" customHeight="1">
      <c r="A28" s="30"/>
      <c r="B28" s="33"/>
      <c r="C28" s="36" t="s">
        <v>39</v>
      </c>
      <c r="D28" s="19"/>
      <c r="E28" s="32">
        <f>SUM(F28:G28)</f>
        <v>275</v>
      </c>
      <c r="F28" s="16">
        <f>I28+L28+O28</f>
        <v>85</v>
      </c>
      <c r="G28" s="16">
        <f>J28+M28+P28</f>
        <v>190</v>
      </c>
      <c r="H28" s="16">
        <f>SUM(I28:J28)</f>
        <v>252</v>
      </c>
      <c r="I28" s="16">
        <v>77</v>
      </c>
      <c r="J28" s="16">
        <v>175</v>
      </c>
      <c r="K28" s="16">
        <f>SUM(L28:M28)</f>
        <v>23</v>
      </c>
      <c r="L28" s="16">
        <v>8</v>
      </c>
      <c r="M28" s="16">
        <v>15</v>
      </c>
      <c r="N28" s="16">
        <f>SUM(O28:P28)</f>
        <v>0</v>
      </c>
      <c r="O28" s="14">
        <v>0</v>
      </c>
      <c r="P28" s="14">
        <v>0</v>
      </c>
      <c r="Q28" s="2"/>
    </row>
    <row r="29" spans="1:17" ht="7.5" customHeight="1">
      <c r="A29" s="30"/>
      <c r="B29" s="33"/>
      <c r="C29" s="36"/>
      <c r="D29" s="19"/>
      <c r="E29" s="3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2"/>
    </row>
    <row r="30" spans="1:17" ht="12.75" customHeight="1">
      <c r="A30" s="30"/>
      <c r="B30" s="33"/>
      <c r="C30" s="36" t="s">
        <v>11</v>
      </c>
      <c r="D30" s="19"/>
      <c r="E30" s="32">
        <f>SUM(F30:G30)</f>
        <v>51</v>
      </c>
      <c r="F30" s="16">
        <f>I30+L30+O30</f>
        <v>41</v>
      </c>
      <c r="G30" s="16">
        <f>J30+M30+P30</f>
        <v>10</v>
      </c>
      <c r="H30" s="16">
        <f>SUM(I30:J30)</f>
        <v>50</v>
      </c>
      <c r="I30" s="16">
        <v>40</v>
      </c>
      <c r="J30" s="16">
        <v>10</v>
      </c>
      <c r="K30" s="16">
        <f>SUM(L30:M30)</f>
        <v>1</v>
      </c>
      <c r="L30" s="16">
        <v>1</v>
      </c>
      <c r="M30" s="16">
        <f>SUM(N30:O30)</f>
        <v>0</v>
      </c>
      <c r="N30" s="16">
        <f>SUM(O30:P30)</f>
        <v>0</v>
      </c>
      <c r="O30" s="14">
        <v>0</v>
      </c>
      <c r="P30" s="14">
        <v>0</v>
      </c>
      <c r="Q30" s="2"/>
    </row>
    <row r="31" spans="1:17" ht="12.75" customHeight="1">
      <c r="A31" s="30"/>
      <c r="B31" s="33"/>
      <c r="C31" s="36" t="s">
        <v>12</v>
      </c>
      <c r="D31" s="42"/>
      <c r="E31" s="32">
        <f>SUM(F31:G31)</f>
        <v>34</v>
      </c>
      <c r="F31" s="16">
        <f aca="true" t="shared" si="4" ref="F31:G38">I31+L31+O31</f>
        <v>25</v>
      </c>
      <c r="G31" s="16">
        <f t="shared" si="4"/>
        <v>9</v>
      </c>
      <c r="H31" s="16">
        <f>SUM(I31:J31)</f>
        <v>34</v>
      </c>
      <c r="I31" s="16">
        <v>25</v>
      </c>
      <c r="J31" s="16">
        <v>9</v>
      </c>
      <c r="K31" s="16">
        <f>SUM(L31:M31)</f>
        <v>0</v>
      </c>
      <c r="L31" s="14">
        <v>0</v>
      </c>
      <c r="M31" s="14">
        <v>0</v>
      </c>
      <c r="N31" s="16">
        <f>SUM(O31:P31)</f>
        <v>0</v>
      </c>
      <c r="O31" s="14">
        <v>0</v>
      </c>
      <c r="P31" s="14">
        <v>0</v>
      </c>
      <c r="Q31" s="2"/>
    </row>
    <row r="32" spans="1:17" ht="12.75" customHeight="1">
      <c r="A32" s="30"/>
      <c r="B32" s="33"/>
      <c r="C32" s="33" t="s">
        <v>45</v>
      </c>
      <c r="D32" s="19"/>
      <c r="E32" s="43">
        <f>SUM(F32:G32)</f>
        <v>12</v>
      </c>
      <c r="F32" s="44">
        <f t="shared" si="4"/>
        <v>10</v>
      </c>
      <c r="G32" s="44">
        <f t="shared" si="4"/>
        <v>2</v>
      </c>
      <c r="H32" s="44">
        <f>SUM(I32:J32)</f>
        <v>12</v>
      </c>
      <c r="I32" s="44">
        <v>10</v>
      </c>
      <c r="J32" s="45">
        <v>2</v>
      </c>
      <c r="K32" s="15">
        <f>SUM(L32:M32)</f>
        <v>0</v>
      </c>
      <c r="L32" s="14">
        <v>0</v>
      </c>
      <c r="M32" s="14">
        <v>0</v>
      </c>
      <c r="N32" s="15">
        <f>SUM(O32:P32)</f>
        <v>0</v>
      </c>
      <c r="O32" s="14">
        <v>0</v>
      </c>
      <c r="P32" s="14">
        <v>0</v>
      </c>
      <c r="Q32" s="2"/>
    </row>
    <row r="33" spans="1:17" ht="12.75" customHeight="1">
      <c r="A33" s="30"/>
      <c r="B33" s="33"/>
      <c r="C33" s="36" t="s">
        <v>40</v>
      </c>
      <c r="D33" s="19"/>
      <c r="E33" s="32">
        <f>SUM(F33:G33)</f>
        <v>292</v>
      </c>
      <c r="F33" s="16">
        <f t="shared" si="4"/>
        <v>281</v>
      </c>
      <c r="G33" s="16">
        <f t="shared" si="4"/>
        <v>11</v>
      </c>
      <c r="H33" s="16">
        <f>SUM(I33:J33)</f>
        <v>134</v>
      </c>
      <c r="I33" s="16">
        <v>123</v>
      </c>
      <c r="J33" s="16">
        <v>11</v>
      </c>
      <c r="K33" s="16">
        <f>SUM(L33:M33)</f>
        <v>158</v>
      </c>
      <c r="L33" s="16">
        <v>158</v>
      </c>
      <c r="M33" s="16">
        <f>SUM(N33:O33)</f>
        <v>0</v>
      </c>
      <c r="N33" s="16">
        <f>SUM(O33:P33)</f>
        <v>0</v>
      </c>
      <c r="O33" s="14">
        <v>0</v>
      </c>
      <c r="P33" s="14">
        <v>0</v>
      </c>
      <c r="Q33" s="2"/>
    </row>
    <row r="34" spans="1:17" ht="12.75" customHeight="1">
      <c r="A34" s="30"/>
      <c r="B34" s="33"/>
      <c r="C34" s="36" t="s">
        <v>41</v>
      </c>
      <c r="D34" s="19"/>
      <c r="E34" s="32">
        <f>SUM(F34:G34)</f>
        <v>89</v>
      </c>
      <c r="F34" s="16">
        <f>I34+L34+O34</f>
        <v>77</v>
      </c>
      <c r="G34" s="16">
        <f>J34+M34+P34</f>
        <v>12</v>
      </c>
      <c r="H34" s="16">
        <f>SUM(I34:J34)</f>
        <v>76</v>
      </c>
      <c r="I34" s="16">
        <v>64</v>
      </c>
      <c r="J34" s="16">
        <v>12</v>
      </c>
      <c r="K34" s="16">
        <f>SUM(L34:M34)</f>
        <v>13</v>
      </c>
      <c r="L34" s="16">
        <v>13</v>
      </c>
      <c r="M34" s="16">
        <f>SUM(N34:O34)</f>
        <v>0</v>
      </c>
      <c r="N34" s="16">
        <f>SUM(O34:P34)</f>
        <v>0</v>
      </c>
      <c r="O34" s="14">
        <v>0</v>
      </c>
      <c r="P34" s="14">
        <v>0</v>
      </c>
      <c r="Q34" s="2"/>
    </row>
    <row r="35" spans="1:17" ht="7.5" customHeight="1">
      <c r="A35" s="30"/>
      <c r="B35" s="33"/>
      <c r="C35" s="36"/>
      <c r="D35" s="19"/>
      <c r="E35" s="32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"/>
    </row>
    <row r="36" spans="1:17" ht="12.75" customHeight="1">
      <c r="A36" s="30"/>
      <c r="B36" s="33"/>
      <c r="C36" s="36" t="s">
        <v>42</v>
      </c>
      <c r="D36" s="19"/>
      <c r="E36" s="32">
        <f>SUM(F36:G36)</f>
        <v>29</v>
      </c>
      <c r="F36" s="16">
        <f>I36+L36+O36</f>
        <v>24</v>
      </c>
      <c r="G36" s="16">
        <f>J36+M36+P36</f>
        <v>5</v>
      </c>
      <c r="H36" s="16">
        <f>SUM(I36:J36)</f>
        <v>29</v>
      </c>
      <c r="I36" s="16">
        <v>24</v>
      </c>
      <c r="J36" s="16">
        <v>5</v>
      </c>
      <c r="K36" s="16">
        <f>SUM(L36:M36)</f>
        <v>0</v>
      </c>
      <c r="L36" s="14">
        <v>0</v>
      </c>
      <c r="M36" s="14">
        <v>0</v>
      </c>
      <c r="N36" s="16">
        <f>SUM(O36:P36)</f>
        <v>0</v>
      </c>
      <c r="O36" s="14">
        <v>0</v>
      </c>
      <c r="P36" s="14">
        <v>0</v>
      </c>
      <c r="Q36" s="2"/>
    </row>
    <row r="37" spans="1:17" ht="12.75" customHeight="1">
      <c r="A37" s="30"/>
      <c r="B37" s="33"/>
      <c r="C37" s="36" t="s">
        <v>43</v>
      </c>
      <c r="D37" s="19"/>
      <c r="E37" s="32">
        <f>SUM(F37:G37)</f>
        <v>53</v>
      </c>
      <c r="F37" s="16">
        <f>I37+L37+O37</f>
        <v>47</v>
      </c>
      <c r="G37" s="16">
        <f>J37+M37+P37</f>
        <v>6</v>
      </c>
      <c r="H37" s="16">
        <f>SUM(I37:J37)</f>
        <v>53</v>
      </c>
      <c r="I37" s="16">
        <v>47</v>
      </c>
      <c r="J37" s="16">
        <v>6</v>
      </c>
      <c r="K37" s="16">
        <f>SUM(L37:M37)</f>
        <v>0</v>
      </c>
      <c r="L37" s="14">
        <v>0</v>
      </c>
      <c r="M37" s="14">
        <v>0</v>
      </c>
      <c r="N37" s="16">
        <f>SUM(O37:P37)</f>
        <v>0</v>
      </c>
      <c r="O37" s="14">
        <v>0</v>
      </c>
      <c r="P37" s="14">
        <v>0</v>
      </c>
      <c r="Q37" s="2"/>
    </row>
    <row r="38" spans="1:17" ht="12.75" customHeight="1">
      <c r="A38" s="30"/>
      <c r="B38" s="33"/>
      <c r="C38" s="36" t="s">
        <v>13</v>
      </c>
      <c r="D38" s="19"/>
      <c r="E38" s="32">
        <f>SUM(F38:G38)</f>
        <v>92</v>
      </c>
      <c r="F38" s="16">
        <f t="shared" si="4"/>
        <v>77</v>
      </c>
      <c r="G38" s="16">
        <f t="shared" si="4"/>
        <v>15</v>
      </c>
      <c r="H38" s="16">
        <f>SUM(I38:J38)</f>
        <v>90</v>
      </c>
      <c r="I38" s="16">
        <v>75</v>
      </c>
      <c r="J38" s="16">
        <v>15</v>
      </c>
      <c r="K38" s="16">
        <f>SUM(L38:M38)</f>
        <v>2</v>
      </c>
      <c r="L38" s="14">
        <v>2</v>
      </c>
      <c r="M38" s="16">
        <f>SUM(N38:O38)</f>
        <v>0</v>
      </c>
      <c r="N38" s="16">
        <f>SUM(O38:P38)</f>
        <v>0</v>
      </c>
      <c r="O38" s="14">
        <v>0</v>
      </c>
      <c r="P38" s="14">
        <v>0</v>
      </c>
      <c r="Q38" s="2"/>
    </row>
    <row r="39" spans="1:17" ht="12.75" customHeight="1">
      <c r="A39" s="30"/>
      <c r="B39" s="33"/>
      <c r="C39" s="36" t="s">
        <v>44</v>
      </c>
      <c r="D39" s="19"/>
      <c r="E39" s="32">
        <f>SUM(F39:G39)</f>
        <v>148</v>
      </c>
      <c r="F39" s="16">
        <f>I39+L39+O39</f>
        <v>136</v>
      </c>
      <c r="G39" s="16">
        <f>J39+M39+P39</f>
        <v>12</v>
      </c>
      <c r="H39" s="16">
        <f>SUM(I39:J39)</f>
        <v>136</v>
      </c>
      <c r="I39" s="16">
        <v>124</v>
      </c>
      <c r="J39" s="16">
        <v>12</v>
      </c>
      <c r="K39" s="16">
        <f>SUM(L39:M39)</f>
        <v>12</v>
      </c>
      <c r="L39" s="14">
        <v>12</v>
      </c>
      <c r="M39" s="16">
        <f>SUM(N39:O39)</f>
        <v>0</v>
      </c>
      <c r="N39" s="16">
        <f>SUM(O39:P39)</f>
        <v>0</v>
      </c>
      <c r="O39" s="14">
        <v>0</v>
      </c>
      <c r="P39" s="14">
        <v>0</v>
      </c>
      <c r="Q39" s="2"/>
    </row>
    <row r="40" spans="1:17" ht="12.75" customHeight="1">
      <c r="A40" s="30"/>
      <c r="B40" s="33"/>
      <c r="C40" s="33" t="s">
        <v>46</v>
      </c>
      <c r="D40" s="19"/>
      <c r="E40" s="32">
        <f>SUM(F40:G40)</f>
        <v>20</v>
      </c>
      <c r="F40" s="16">
        <f>I40+L40+O40</f>
        <v>11</v>
      </c>
      <c r="G40" s="16">
        <f>J40+M40+P40</f>
        <v>9</v>
      </c>
      <c r="H40" s="16">
        <f>SUM(I40:J40)</f>
        <v>20</v>
      </c>
      <c r="I40" s="16">
        <v>11</v>
      </c>
      <c r="J40" s="16">
        <v>9</v>
      </c>
      <c r="K40" s="16">
        <f>SUM(L40:M40)</f>
        <v>0</v>
      </c>
      <c r="L40" s="14">
        <v>0</v>
      </c>
      <c r="M40" s="14">
        <v>0</v>
      </c>
      <c r="N40" s="16">
        <f>SUM(O40:P40)</f>
        <v>0</v>
      </c>
      <c r="O40" s="14">
        <v>0</v>
      </c>
      <c r="P40" s="14">
        <v>0</v>
      </c>
      <c r="Q40" s="5"/>
    </row>
    <row r="41" spans="1:17" ht="7.5" customHeight="1">
      <c r="A41" s="30"/>
      <c r="B41" s="33"/>
      <c r="C41" s="31"/>
      <c r="D41" s="34"/>
      <c r="E41" s="17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2"/>
    </row>
    <row r="42" spans="1:17" ht="12.75" customHeight="1">
      <c r="A42" s="30"/>
      <c r="B42" s="80" t="s">
        <v>27</v>
      </c>
      <c r="C42" s="80"/>
      <c r="D42" s="19"/>
      <c r="E42" s="32">
        <f aca="true" t="shared" si="5" ref="E42:P42">SUM(E43:E46)</f>
        <v>428</v>
      </c>
      <c r="F42" s="16">
        <f t="shared" si="5"/>
        <v>261</v>
      </c>
      <c r="G42" s="16">
        <f t="shared" si="5"/>
        <v>167</v>
      </c>
      <c r="H42" s="16">
        <f t="shared" si="5"/>
        <v>296</v>
      </c>
      <c r="I42" s="16">
        <f t="shared" si="5"/>
        <v>159</v>
      </c>
      <c r="J42" s="16">
        <f t="shared" si="5"/>
        <v>137</v>
      </c>
      <c r="K42" s="16">
        <f t="shared" si="5"/>
        <v>132</v>
      </c>
      <c r="L42" s="16">
        <f t="shared" si="5"/>
        <v>102</v>
      </c>
      <c r="M42" s="16">
        <f t="shared" si="5"/>
        <v>30</v>
      </c>
      <c r="N42" s="16">
        <f t="shared" si="5"/>
        <v>0</v>
      </c>
      <c r="O42" s="16">
        <f t="shared" si="5"/>
        <v>0</v>
      </c>
      <c r="P42" s="16">
        <f t="shared" si="5"/>
        <v>0</v>
      </c>
      <c r="Q42" s="2"/>
    </row>
    <row r="43" spans="1:17" ht="12.75" customHeight="1">
      <c r="A43" s="30"/>
      <c r="B43" s="33"/>
      <c r="C43" s="37" t="s">
        <v>28</v>
      </c>
      <c r="D43" s="19"/>
      <c r="E43" s="32">
        <f>SUM(F43:G43)</f>
        <v>303</v>
      </c>
      <c r="F43" s="16">
        <f aca="true" t="shared" si="6" ref="F43:G46">SUM(I43,L43,O43)</f>
        <v>178</v>
      </c>
      <c r="G43" s="16">
        <f t="shared" si="6"/>
        <v>125</v>
      </c>
      <c r="H43" s="16">
        <f>SUM(I43:J43)</f>
        <v>175</v>
      </c>
      <c r="I43" s="16">
        <v>80</v>
      </c>
      <c r="J43" s="16">
        <v>95</v>
      </c>
      <c r="K43" s="16">
        <f>SUM(L43:M43)</f>
        <v>128</v>
      </c>
      <c r="L43" s="16">
        <v>98</v>
      </c>
      <c r="M43" s="16">
        <v>30</v>
      </c>
      <c r="N43" s="16">
        <f>SUM(O43,P43)</f>
        <v>0</v>
      </c>
      <c r="O43" s="14">
        <v>0</v>
      </c>
      <c r="P43" s="14">
        <v>0</v>
      </c>
      <c r="Q43" s="2"/>
    </row>
    <row r="44" spans="1:17" ht="12.75" customHeight="1">
      <c r="A44" s="30"/>
      <c r="B44" s="33"/>
      <c r="C44" s="37" t="s">
        <v>14</v>
      </c>
      <c r="D44" s="19"/>
      <c r="E44" s="32">
        <f>SUM(F44:G44)</f>
        <v>70</v>
      </c>
      <c r="F44" s="16">
        <f t="shared" si="6"/>
        <v>50</v>
      </c>
      <c r="G44" s="16">
        <f t="shared" si="6"/>
        <v>20</v>
      </c>
      <c r="H44" s="16">
        <f>SUM(I44:J44)</f>
        <v>66</v>
      </c>
      <c r="I44" s="16">
        <v>46</v>
      </c>
      <c r="J44" s="16">
        <v>20</v>
      </c>
      <c r="K44" s="16">
        <f>SUM(L44:M44)</f>
        <v>4</v>
      </c>
      <c r="L44" s="16">
        <v>4</v>
      </c>
      <c r="M44" s="16">
        <f>SUM(N44:O44)</f>
        <v>0</v>
      </c>
      <c r="N44" s="16">
        <f>SUM(O44,P44)</f>
        <v>0</v>
      </c>
      <c r="O44" s="14">
        <v>0</v>
      </c>
      <c r="P44" s="14">
        <v>0</v>
      </c>
      <c r="Q44" s="2"/>
    </row>
    <row r="45" spans="1:17" ht="12.75" customHeight="1">
      <c r="A45" s="30"/>
      <c r="B45" s="33"/>
      <c r="C45" s="37" t="s">
        <v>51</v>
      </c>
      <c r="D45" s="19"/>
      <c r="E45" s="32">
        <f>SUM(F45:G45)</f>
        <v>1</v>
      </c>
      <c r="F45" s="16">
        <f t="shared" si="6"/>
        <v>1</v>
      </c>
      <c r="G45" s="16">
        <f t="shared" si="6"/>
        <v>0</v>
      </c>
      <c r="H45" s="16">
        <f>SUM(I45:J45)</f>
        <v>1</v>
      </c>
      <c r="I45" s="16">
        <v>1</v>
      </c>
      <c r="J45" s="16">
        <f>SUM(K45:L45)</f>
        <v>0</v>
      </c>
      <c r="K45" s="16">
        <f>SUM(L45:M45)</f>
        <v>0</v>
      </c>
      <c r="L45" s="14">
        <v>0</v>
      </c>
      <c r="M45" s="14">
        <v>0</v>
      </c>
      <c r="N45" s="16">
        <f>SUM(O45,P45)</f>
        <v>0</v>
      </c>
      <c r="O45" s="14">
        <v>0</v>
      </c>
      <c r="P45" s="14">
        <v>0</v>
      </c>
      <c r="Q45" s="2"/>
    </row>
    <row r="46" spans="1:17" ht="12.75" customHeight="1">
      <c r="A46" s="30"/>
      <c r="B46" s="33"/>
      <c r="C46" s="37" t="s">
        <v>29</v>
      </c>
      <c r="D46" s="19"/>
      <c r="E46" s="32">
        <f>SUM(F46:G46)</f>
        <v>54</v>
      </c>
      <c r="F46" s="16">
        <f t="shared" si="6"/>
        <v>32</v>
      </c>
      <c r="G46" s="16">
        <f t="shared" si="6"/>
        <v>22</v>
      </c>
      <c r="H46" s="16">
        <f>SUM(I46:J46)</f>
        <v>54</v>
      </c>
      <c r="I46" s="16">
        <v>32</v>
      </c>
      <c r="J46" s="16">
        <v>22</v>
      </c>
      <c r="K46" s="16">
        <f>SUM(L46:M46)</f>
        <v>0</v>
      </c>
      <c r="L46" s="14">
        <v>0</v>
      </c>
      <c r="M46" s="14">
        <v>0</v>
      </c>
      <c r="N46" s="16">
        <f>SUM(O46,P46)</f>
        <v>0</v>
      </c>
      <c r="O46" s="14">
        <v>0</v>
      </c>
      <c r="P46" s="14">
        <v>0</v>
      </c>
      <c r="Q46" s="2"/>
    </row>
    <row r="47" spans="1:17" ht="7.5" customHeight="1">
      <c r="A47" s="30"/>
      <c r="B47" s="33"/>
      <c r="C47" s="31"/>
      <c r="D47" s="34"/>
      <c r="E47" s="4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2"/>
    </row>
    <row r="48" spans="1:17" ht="12.75" customHeight="1">
      <c r="A48" s="30"/>
      <c r="B48" s="80" t="s">
        <v>30</v>
      </c>
      <c r="C48" s="81"/>
      <c r="D48" s="19"/>
      <c r="E48" s="32">
        <f>SUM(F48:G48)</f>
        <v>10</v>
      </c>
      <c r="F48" s="16">
        <f>SUM(I48,L48,O48)</f>
        <v>9</v>
      </c>
      <c r="G48" s="16">
        <f>SUM(J48,M48,P48)</f>
        <v>1</v>
      </c>
      <c r="H48" s="16">
        <f>SUM(I48,J48)</f>
        <v>10</v>
      </c>
      <c r="I48" s="16">
        <v>9</v>
      </c>
      <c r="J48" s="16">
        <v>1</v>
      </c>
      <c r="K48" s="16">
        <f>SUM(L48:M48)</f>
        <v>0</v>
      </c>
      <c r="L48" s="14">
        <v>0</v>
      </c>
      <c r="M48" s="14">
        <v>0</v>
      </c>
      <c r="N48" s="16">
        <f>SUM(O48,P48)</f>
        <v>0</v>
      </c>
      <c r="O48" s="14">
        <v>0</v>
      </c>
      <c r="P48" s="14">
        <v>0</v>
      </c>
      <c r="Q48" s="2"/>
    </row>
    <row r="49" spans="1:17" ht="7.5" customHeight="1">
      <c r="A49" s="30"/>
      <c r="B49" s="33"/>
      <c r="C49" s="31"/>
      <c r="D49" s="34"/>
      <c r="E49" s="4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2"/>
    </row>
    <row r="50" spans="1:17" ht="12.75" customHeight="1">
      <c r="A50" s="30"/>
      <c r="B50" s="80" t="s">
        <v>31</v>
      </c>
      <c r="C50" s="81"/>
      <c r="D50" s="19"/>
      <c r="E50" s="48">
        <f>SUM(F50:G50)</f>
        <v>3</v>
      </c>
      <c r="F50" s="41">
        <f>I50+L50+O50</f>
        <v>2</v>
      </c>
      <c r="G50" s="41">
        <f>J50+M50+P50</f>
        <v>1</v>
      </c>
      <c r="H50" s="41">
        <f>SUM(I50:J50)</f>
        <v>3</v>
      </c>
      <c r="I50" s="40">
        <v>2</v>
      </c>
      <c r="J50" s="41">
        <v>1</v>
      </c>
      <c r="K50" s="41">
        <f>L50+M50</f>
        <v>0</v>
      </c>
      <c r="L50" s="41">
        <f>M50+N50</f>
        <v>0</v>
      </c>
      <c r="M50" s="41">
        <f>N50+O50</f>
        <v>0</v>
      </c>
      <c r="N50" s="41">
        <v>0</v>
      </c>
      <c r="O50" s="41">
        <f>P50+Q50</f>
        <v>0</v>
      </c>
      <c r="P50" s="41">
        <f>Q50+R50</f>
        <v>0</v>
      </c>
      <c r="Q50" s="5"/>
    </row>
    <row r="51" spans="1:17" ht="7.5" customHeight="1">
      <c r="A51" s="30"/>
      <c r="B51" s="33"/>
      <c r="C51" s="31"/>
      <c r="D51" s="34"/>
      <c r="E51" s="17"/>
      <c r="F51" s="16"/>
      <c r="G51" s="16"/>
      <c r="H51" s="13"/>
      <c r="I51" s="13"/>
      <c r="J51" s="13"/>
      <c r="K51" s="13"/>
      <c r="L51" s="13"/>
      <c r="M51" s="13"/>
      <c r="N51" s="13"/>
      <c r="O51" s="13"/>
      <c r="P51" s="13"/>
      <c r="Q51" s="2"/>
    </row>
    <row r="52" spans="1:17" ht="12.75" customHeight="1">
      <c r="A52" s="30"/>
      <c r="B52" s="80" t="s">
        <v>32</v>
      </c>
      <c r="C52" s="81"/>
      <c r="D52" s="19"/>
      <c r="E52" s="32">
        <f>SUM(F52:G52)</f>
        <v>10</v>
      </c>
      <c r="F52" s="16">
        <f>I52+L52+O52</f>
        <v>4</v>
      </c>
      <c r="G52" s="16">
        <f>J52+M52+P52</f>
        <v>6</v>
      </c>
      <c r="H52" s="16">
        <f>SUM(I52:J52)</f>
        <v>10</v>
      </c>
      <c r="I52" s="16">
        <v>4</v>
      </c>
      <c r="J52" s="16">
        <v>6</v>
      </c>
      <c r="K52" s="16">
        <f>SUM(L52:M52)</f>
        <v>0</v>
      </c>
      <c r="L52" s="14">
        <v>0</v>
      </c>
      <c r="M52" s="14">
        <v>0</v>
      </c>
      <c r="N52" s="16">
        <f>SUM(O52,P52)</f>
        <v>0</v>
      </c>
      <c r="O52" s="14">
        <v>0</v>
      </c>
      <c r="P52" s="14">
        <v>0</v>
      </c>
      <c r="Q52" s="2"/>
    </row>
    <row r="53" spans="1:17" ht="7.5" customHeight="1">
      <c r="A53" s="30"/>
      <c r="B53" s="33"/>
      <c r="C53" s="31"/>
      <c r="D53" s="34"/>
      <c r="E53" s="17"/>
      <c r="F53" s="16"/>
      <c r="G53" s="16"/>
      <c r="H53" s="13"/>
      <c r="I53" s="13"/>
      <c r="J53" s="13"/>
      <c r="K53" s="13"/>
      <c r="L53" s="13"/>
      <c r="M53" s="13"/>
      <c r="N53" s="13"/>
      <c r="O53" s="13"/>
      <c r="P53" s="13"/>
      <c r="Q53" s="2"/>
    </row>
    <row r="54" spans="1:17" ht="12.75" customHeight="1">
      <c r="A54" s="30"/>
      <c r="B54" s="80" t="s">
        <v>33</v>
      </c>
      <c r="C54" s="81"/>
      <c r="D54" s="19"/>
      <c r="E54" s="48">
        <f>SUM(F54:G54)</f>
        <v>12</v>
      </c>
      <c r="F54" s="41">
        <f>I54+L54+O54</f>
        <v>10</v>
      </c>
      <c r="G54" s="41">
        <f>J54+M54+P54</f>
        <v>2</v>
      </c>
      <c r="H54" s="41">
        <f>SUM(I54:J54)</f>
        <v>12</v>
      </c>
      <c r="I54" s="40">
        <v>10</v>
      </c>
      <c r="J54" s="41">
        <v>2</v>
      </c>
      <c r="K54" s="41">
        <f>L54+M54</f>
        <v>0</v>
      </c>
      <c r="L54" s="41">
        <f>M54+N54</f>
        <v>0</v>
      </c>
      <c r="M54" s="41">
        <f>N54+O54</f>
        <v>0</v>
      </c>
      <c r="N54" s="41">
        <v>0</v>
      </c>
      <c r="O54" s="41">
        <f>P54+Q54</f>
        <v>0</v>
      </c>
      <c r="P54" s="41">
        <f>Q54+R54</f>
        <v>0</v>
      </c>
      <c r="Q54" s="2"/>
    </row>
    <row r="55" spans="1:17" ht="7.5" customHeight="1">
      <c r="A55" s="30"/>
      <c r="B55" s="31"/>
      <c r="C55" s="38"/>
      <c r="D55" s="19"/>
      <c r="E55" s="39"/>
      <c r="F55" s="40"/>
      <c r="G55" s="40"/>
      <c r="H55" s="40"/>
      <c r="I55" s="40"/>
      <c r="J55" s="40"/>
      <c r="K55" s="16"/>
      <c r="L55" s="40"/>
      <c r="M55" s="40"/>
      <c r="N55" s="16"/>
      <c r="O55" s="40"/>
      <c r="P55" s="40"/>
      <c r="Q55" s="2"/>
    </row>
    <row r="56" spans="1:17" ht="12.75" customHeight="1">
      <c r="A56" s="30"/>
      <c r="B56" s="82" t="s">
        <v>20</v>
      </c>
      <c r="C56" s="83"/>
      <c r="D56" s="19"/>
      <c r="E56" s="48">
        <f>SUM(F56:G56)</f>
        <v>4</v>
      </c>
      <c r="F56" s="41">
        <f>I56+L56+O56</f>
        <v>3</v>
      </c>
      <c r="G56" s="41">
        <f>J56+M56+P56</f>
        <v>1</v>
      </c>
      <c r="H56" s="41">
        <f>SUM(I56:J56)</f>
        <v>4</v>
      </c>
      <c r="I56" s="40">
        <v>3</v>
      </c>
      <c r="J56" s="41">
        <v>1</v>
      </c>
      <c r="K56" s="41">
        <f>L56+M56</f>
        <v>0</v>
      </c>
      <c r="L56" s="41">
        <f>M56+N56</f>
        <v>0</v>
      </c>
      <c r="M56" s="41">
        <f>N56+O56</f>
        <v>0</v>
      </c>
      <c r="N56" s="41">
        <v>0</v>
      </c>
      <c r="O56" s="41">
        <f>P56+Q56</f>
        <v>0</v>
      </c>
      <c r="P56" s="41">
        <f>Q56+R56</f>
        <v>0</v>
      </c>
      <c r="Q56" s="2"/>
    </row>
    <row r="57" spans="1:17" ht="7.5" customHeight="1">
      <c r="A57" s="30"/>
      <c r="B57" s="33"/>
      <c r="C57" s="31"/>
      <c r="D57" s="34"/>
      <c r="E57" s="17"/>
      <c r="F57" s="16"/>
      <c r="G57" s="16"/>
      <c r="H57" s="13"/>
      <c r="I57" s="13"/>
      <c r="J57" s="13"/>
      <c r="K57" s="13"/>
      <c r="L57" s="13"/>
      <c r="M57" s="13"/>
      <c r="N57" s="13"/>
      <c r="O57" s="13"/>
      <c r="P57" s="13"/>
      <c r="Q57" s="2"/>
    </row>
    <row r="58" spans="1:17" ht="12.75" customHeight="1">
      <c r="A58" s="30"/>
      <c r="B58" s="80" t="s">
        <v>34</v>
      </c>
      <c r="C58" s="81"/>
      <c r="D58" s="19"/>
      <c r="E58" s="32">
        <f>SUM(F58:G58)</f>
        <v>17</v>
      </c>
      <c r="F58" s="16">
        <f>I58+L58+O58</f>
        <v>11</v>
      </c>
      <c r="G58" s="16">
        <f>J58+M58+P58</f>
        <v>6</v>
      </c>
      <c r="H58" s="16">
        <f>SUM(I58:J58)</f>
        <v>17</v>
      </c>
      <c r="I58" s="16">
        <v>11</v>
      </c>
      <c r="J58" s="16">
        <v>6</v>
      </c>
      <c r="K58" s="16">
        <f>SUM(L58:M58)</f>
        <v>0</v>
      </c>
      <c r="L58" s="14">
        <v>0</v>
      </c>
      <c r="M58" s="14">
        <v>0</v>
      </c>
      <c r="N58" s="16">
        <f>SUM(O58,P58)</f>
        <v>0</v>
      </c>
      <c r="O58" s="14">
        <v>0</v>
      </c>
      <c r="P58" s="14">
        <v>0</v>
      </c>
      <c r="Q58" s="2"/>
    </row>
    <row r="59" spans="1:17" ht="6.75" customHeight="1" thickBot="1">
      <c r="A59" s="10"/>
      <c r="B59" s="76"/>
      <c r="C59" s="77"/>
      <c r="D59" s="1"/>
      <c r="E59" s="32"/>
      <c r="F59" s="16"/>
      <c r="G59" s="16"/>
      <c r="H59" s="16"/>
      <c r="I59" s="16"/>
      <c r="J59" s="16"/>
      <c r="K59" s="16"/>
      <c r="L59" s="16"/>
      <c r="M59" s="16"/>
      <c r="N59" s="16">
        <f>SUM(O59:P59)</f>
        <v>0</v>
      </c>
      <c r="O59" s="16"/>
      <c r="P59" s="16"/>
      <c r="Q59" s="2"/>
    </row>
    <row r="60" spans="1:16" ht="6.75" customHeight="1" hidden="1" thickBot="1">
      <c r="A60" s="11"/>
      <c r="B60" s="11"/>
      <c r="C60" s="3"/>
      <c r="D60" s="3"/>
      <c r="E60" s="4"/>
      <c r="F60" s="3"/>
      <c r="G60" s="3"/>
      <c r="H60" s="3"/>
      <c r="I60" s="3"/>
      <c r="J60" s="3"/>
      <c r="K60" s="7"/>
      <c r="L60" s="3"/>
      <c r="M60" s="3"/>
      <c r="N60" s="3"/>
      <c r="O60" s="3"/>
      <c r="P60" s="3"/>
    </row>
    <row r="61" spans="1:16" ht="18" customHeight="1">
      <c r="A61" s="78" t="s">
        <v>4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1:17" ht="13.5" customHeight="1">
      <c r="A62" s="74" t="s">
        <v>47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2"/>
    </row>
    <row r="63" spans="1:16" ht="13.5">
      <c r="A63" s="74" t="s">
        <v>48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1:16" ht="13.5">
      <c r="A64" s="10"/>
      <c r="B64" s="10"/>
      <c r="C64" s="10"/>
      <c r="D64" s="10"/>
      <c r="E64" s="10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3.5">
      <c r="A65" s="10"/>
      <c r="B65" s="10"/>
      <c r="C65" s="10"/>
      <c r="D65" s="10"/>
      <c r="E65" s="10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3.5">
      <c r="A66" s="10"/>
      <c r="B66" s="10"/>
      <c r="C66" s="10"/>
      <c r="D66" s="10"/>
      <c r="E66" s="10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3.5">
      <c r="A67" s="10"/>
      <c r="B67" s="10"/>
      <c r="C67" s="10"/>
      <c r="D67" s="10"/>
      <c r="E67" s="10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3.5">
      <c r="A68" s="10"/>
      <c r="B68" s="10"/>
      <c r="C68" s="10"/>
      <c r="D68" s="10"/>
      <c r="E68" s="10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3.5">
      <c r="A69" s="10"/>
      <c r="B69" s="10"/>
      <c r="C69" s="10"/>
      <c r="D69" s="10"/>
      <c r="E69" s="10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3.5">
      <c r="A70" s="10"/>
      <c r="B70" s="10"/>
      <c r="C70" s="10"/>
      <c r="D70" s="10"/>
      <c r="E70" s="10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3.5">
      <c r="A71" s="10"/>
      <c r="B71" s="10"/>
      <c r="C71" s="10"/>
      <c r="D71" s="10"/>
      <c r="E71" s="10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3.5">
      <c r="A72" s="10"/>
      <c r="B72" s="10"/>
      <c r="C72" s="10"/>
      <c r="D72" s="10"/>
      <c r="E72" s="10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3.5">
      <c r="A73" s="10"/>
      <c r="B73" s="10"/>
      <c r="C73" s="10"/>
      <c r="D73" s="10"/>
      <c r="E73" s="10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3.5">
      <c r="A74" s="10"/>
      <c r="B74" s="10"/>
      <c r="C74" s="10"/>
      <c r="D74" s="10"/>
      <c r="E74" s="10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3.5">
      <c r="A75" s="10"/>
      <c r="B75" s="10"/>
      <c r="C75" s="10"/>
      <c r="D75" s="10"/>
      <c r="E75" s="10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3.5">
      <c r="A76" s="10"/>
      <c r="B76" s="10"/>
      <c r="C76" s="10"/>
      <c r="D76" s="10"/>
      <c r="E76" s="10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3.5">
      <c r="A77" s="10"/>
      <c r="B77" s="10"/>
      <c r="C77" s="10"/>
      <c r="D77" s="10"/>
      <c r="E77" s="10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3.5">
      <c r="A78" s="10"/>
      <c r="B78" s="10"/>
      <c r="C78" s="10"/>
      <c r="D78" s="10"/>
      <c r="E78" s="10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3.5">
      <c r="A79" s="10"/>
      <c r="B79" s="10"/>
      <c r="C79" s="10"/>
      <c r="D79" s="10"/>
      <c r="E79" s="10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3.5">
      <c r="A80" s="10"/>
      <c r="B80" s="10"/>
      <c r="C80" s="10"/>
      <c r="D80" s="10"/>
      <c r="E80" s="10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3.5">
      <c r="A81" s="10"/>
      <c r="B81" s="10"/>
      <c r="C81" s="10"/>
      <c r="D81" s="10"/>
      <c r="E81" s="10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3.5">
      <c r="A82" s="10"/>
      <c r="B82" s="10"/>
      <c r="C82" s="10"/>
      <c r="D82" s="10"/>
      <c r="E82" s="10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3.5">
      <c r="A83" s="10"/>
      <c r="B83" s="10"/>
      <c r="C83" s="10"/>
      <c r="D83" s="10"/>
      <c r="E83" s="10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3.5">
      <c r="A84" s="10"/>
      <c r="B84" s="10"/>
      <c r="C84" s="10"/>
      <c r="D84" s="10"/>
      <c r="E84" s="10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3.5">
      <c r="A85" s="10"/>
      <c r="B85" s="10"/>
      <c r="C85" s="10"/>
      <c r="D85" s="10"/>
      <c r="E85" s="10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3.5">
      <c r="A86" s="10"/>
      <c r="B86" s="10"/>
      <c r="C86" s="10"/>
      <c r="D86" s="10"/>
      <c r="E86" s="10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3.5">
      <c r="A87" s="10"/>
      <c r="B87" s="10"/>
      <c r="C87" s="10"/>
      <c r="D87" s="10"/>
      <c r="E87" s="10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3.5">
      <c r="A88" s="10"/>
      <c r="B88" s="10"/>
      <c r="C88" s="10"/>
      <c r="D88" s="10"/>
      <c r="E88" s="10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3.5">
      <c r="A89" s="10"/>
      <c r="B89" s="10"/>
      <c r="C89" s="10"/>
      <c r="D89" s="10"/>
      <c r="E89" s="10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3.5">
      <c r="A90" s="10"/>
      <c r="B90" s="10"/>
      <c r="C90" s="10"/>
      <c r="D90" s="10"/>
      <c r="E90" s="10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3.5">
      <c r="A91" s="10"/>
      <c r="B91" s="10"/>
      <c r="C91" s="10"/>
      <c r="D91" s="10"/>
      <c r="E91" s="10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3.5">
      <c r="A92" s="10"/>
      <c r="B92" s="10"/>
      <c r="C92" s="10"/>
      <c r="D92" s="10"/>
      <c r="E92" s="10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3.5">
      <c r="A93" s="10"/>
      <c r="B93" s="10"/>
      <c r="C93" s="10"/>
      <c r="D93" s="10"/>
      <c r="E93" s="10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3.5">
      <c r="A94" s="10"/>
      <c r="B94" s="10"/>
      <c r="C94" s="10"/>
      <c r="D94" s="10"/>
      <c r="E94" s="10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3.5">
      <c r="A95" s="10"/>
      <c r="B95" s="10"/>
      <c r="C95" s="10"/>
      <c r="D95" s="10"/>
      <c r="E95" s="10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3.5">
      <c r="A96" s="10"/>
      <c r="B96" s="10"/>
      <c r="C96" s="10"/>
      <c r="D96" s="10"/>
      <c r="E96" s="10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3.5">
      <c r="A97" s="10"/>
      <c r="B97" s="10"/>
      <c r="C97" s="10"/>
      <c r="D97" s="10"/>
      <c r="E97" s="10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3.5">
      <c r="A98" s="10"/>
      <c r="B98" s="10"/>
      <c r="C98" s="10"/>
      <c r="D98" s="10"/>
      <c r="E98" s="10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3.5">
      <c r="A99" s="10"/>
      <c r="B99" s="10"/>
      <c r="C99" s="10"/>
      <c r="D99" s="10"/>
      <c r="E99" s="10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3.5">
      <c r="A100" s="10"/>
      <c r="B100" s="10"/>
      <c r="C100" s="10"/>
      <c r="D100" s="10"/>
      <c r="E100" s="10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3.5">
      <c r="A101" s="10"/>
      <c r="B101" s="10"/>
      <c r="C101" s="10"/>
      <c r="D101" s="10"/>
      <c r="E101" s="10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3.5">
      <c r="A102" s="10"/>
      <c r="B102" s="10"/>
      <c r="C102" s="10"/>
      <c r="D102" s="10"/>
      <c r="E102" s="10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3.5">
      <c r="A103" s="10"/>
      <c r="B103" s="10"/>
      <c r="C103" s="10"/>
      <c r="D103" s="10"/>
      <c r="E103" s="10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13.5">
      <c r="A104" s="10"/>
      <c r="B104" s="10"/>
      <c r="C104" s="10"/>
      <c r="D104" s="10"/>
      <c r="E104" s="10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3.5">
      <c r="A105" s="10"/>
      <c r="B105" s="10"/>
      <c r="C105" s="10"/>
      <c r="D105" s="10"/>
      <c r="E105" s="10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</sheetData>
  <sheetProtection/>
  <mergeCells count="32">
    <mergeCell ref="I6:I7"/>
    <mergeCell ref="J6:J7"/>
    <mergeCell ref="K6:K7"/>
    <mergeCell ref="B9:C9"/>
    <mergeCell ref="F6:F7"/>
    <mergeCell ref="G6:G7"/>
    <mergeCell ref="B52:C52"/>
    <mergeCell ref="B54:C54"/>
    <mergeCell ref="B56:C56"/>
    <mergeCell ref="B58:C58"/>
    <mergeCell ref="B11:C11"/>
    <mergeCell ref="H6:H7"/>
    <mergeCell ref="P6:P7"/>
    <mergeCell ref="L6:L7"/>
    <mergeCell ref="M6:M7"/>
    <mergeCell ref="A63:P63"/>
    <mergeCell ref="B59:C59"/>
    <mergeCell ref="A61:P61"/>
    <mergeCell ref="B42:C42"/>
    <mergeCell ref="B48:C48"/>
    <mergeCell ref="A62:P62"/>
    <mergeCell ref="B50:C50"/>
    <mergeCell ref="A1:P1"/>
    <mergeCell ref="A2:P2"/>
    <mergeCell ref="B4:C7"/>
    <mergeCell ref="E4:G5"/>
    <mergeCell ref="H4:J5"/>
    <mergeCell ref="K4:M5"/>
    <mergeCell ref="N4:P5"/>
    <mergeCell ref="E6:E7"/>
    <mergeCell ref="N6:N7"/>
    <mergeCell ref="O6:O7"/>
  </mergeCells>
  <dataValidations count="2">
    <dataValidation type="custom" allowBlank="1" showInputMessage="1" showErrorMessage="1" prompt="数式があります" error="数式があります" sqref="E11">
      <formula1>SUM(F11:G11)</formula1>
    </dataValidation>
    <dataValidation allowBlank="1" showInputMessage="1" showErrorMessage="1" promptTitle="合計" prompt="数式があります" errorTitle="合計" error="数値の入力はできません&#10;" sqref="E9:P9"/>
  </dataValidations>
  <printOptions/>
  <pageMargins left="0.3937007874015748" right="0.3" top="0.984251968503937" bottom="0.8267716535433072" header="0.5118110236220472" footer="0.5118110236220472"/>
  <pageSetup horizontalDpi="600" verticalDpi="6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2018-03-02T06:16:34Z</cp:lastPrinted>
  <dcterms:created xsi:type="dcterms:W3CDTF">2002-12-18T02:48:28Z</dcterms:created>
  <dcterms:modified xsi:type="dcterms:W3CDTF">2018-03-02T06:31:32Z</dcterms:modified>
  <cp:category/>
  <cp:version/>
  <cp:contentType/>
  <cp:contentStatus/>
</cp:coreProperties>
</file>