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41" sheetId="1" r:id="rId1"/>
  </sheets>
  <externalReferences>
    <externalReference r:id="rId4"/>
  </externalReferences>
  <definedNames>
    <definedName name="_xlnm.Print_Area" localSheetId="0">'241'!$A$1:$K$20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<sst xmlns="http://schemas.openxmlformats.org/spreadsheetml/2006/main" count="19" uniqueCount="19">
  <si>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  241   当事者別交通事故発生状況（第１・第２当事者件数）</t>
  </si>
  <si>
    <t>年    次</t>
  </si>
  <si>
    <t>総   数</t>
  </si>
  <si>
    <t>乗用車</t>
  </si>
  <si>
    <t>貨物車</t>
  </si>
  <si>
    <t>自   動
二輪車</t>
  </si>
  <si>
    <t>原　 付　
自転車</t>
  </si>
  <si>
    <t>自転車</t>
  </si>
  <si>
    <t>そ　の　他　　　　　　　車　　　両</t>
  </si>
  <si>
    <t>歩行者</t>
  </si>
  <si>
    <t>物　件　等</t>
  </si>
  <si>
    <t>対象外
当事者</t>
  </si>
  <si>
    <t>平成22年</t>
  </si>
  <si>
    <t xml:space="preserve">  23</t>
  </si>
  <si>
    <t xml:space="preserve">  24</t>
  </si>
  <si>
    <t xml:space="preserve">  25</t>
  </si>
  <si>
    <t xml:space="preserve">  26</t>
  </si>
  <si>
    <t xml:space="preserve">  資料：「警視庁交通年鑑」</t>
  </si>
  <si>
    <t xml:space="preserve">      （注）高速道路上における事故は除く。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</si>
</sst>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0" fontId="18" fillId="0" borderId="0" xfId="60" applyAlignment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1" fillId="0" borderId="0" xfId="60" applyNumberFormat="1" applyFont="1" applyFill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 wrapText="1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 wrapText="1"/>
      <protection/>
    </xf>
    <xf numFmtId="49" fontId="22" fillId="0" borderId="14" xfId="60" applyNumberFormat="1" applyFont="1" applyFill="1" applyBorder="1" applyAlignment="1" applyProtection="1">
      <alignment horizontal="distributed" vertical="center" wrapText="1"/>
      <protection/>
    </xf>
    <xf numFmtId="49" fontId="21" fillId="0" borderId="0" xfId="60" applyNumberFormat="1" applyFont="1" applyFill="1" applyBorder="1">
      <alignment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2" fillId="0" borderId="17" xfId="60" applyNumberFormat="1" applyFont="1" applyFill="1" applyBorder="1" applyAlignment="1" applyProtection="1">
      <alignment horizontal="center" vertical="center"/>
      <protection/>
    </xf>
    <xf numFmtId="49" fontId="22" fillId="0" borderId="18" xfId="60" applyNumberFormat="1" applyFont="1" applyFill="1" applyBorder="1" applyAlignment="1" applyProtection="1" quotePrefix="1">
      <alignment horizontal="center" vertical="center"/>
      <protection/>
    </xf>
    <xf numFmtId="49" fontId="22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7" xfId="60" applyNumberFormat="1" applyFont="1" applyFill="1" applyBorder="1" applyAlignment="1" applyProtection="1" quotePrefix="1">
      <alignment horizontal="center" vertical="center" wrapText="1"/>
      <protection/>
    </xf>
    <xf numFmtId="49" fontId="22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0" xfId="60" applyNumberFormat="1" applyFont="1" applyFill="1" applyBorder="1" applyAlignment="1" applyProtection="1">
      <alignment horizontal="center" vertical="center"/>
      <protection/>
    </xf>
    <xf numFmtId="49" fontId="22" fillId="0" borderId="21" xfId="60" applyNumberFormat="1" applyFont="1" applyFill="1" applyBorder="1" applyAlignment="1" applyProtection="1" quotePrefix="1">
      <alignment horizontal="center" vertical="center"/>
      <protection/>
    </xf>
    <xf numFmtId="49" fontId="22" fillId="0" borderId="20" xfId="60" applyNumberFormat="1" applyFont="1" applyFill="1" applyBorder="1" applyAlignment="1" applyProtection="1" quotePrefix="1">
      <alignment horizontal="center" vertical="center" wrapText="1"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23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176" fontId="22" fillId="0" borderId="18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176" fontId="21" fillId="0" borderId="0" xfId="60" applyNumberFormat="1" applyFont="1" applyFill="1" applyBorder="1" applyProtection="1">
      <alignment/>
      <protection/>
    </xf>
    <xf numFmtId="176" fontId="21" fillId="0" borderId="0" xfId="60" applyNumberFormat="1" applyFont="1" applyFill="1" applyBorder="1">
      <alignment/>
      <protection/>
    </xf>
    <xf numFmtId="49" fontId="21" fillId="0" borderId="18" xfId="60" applyNumberFormat="1" applyFont="1" applyFill="1" applyBorder="1" applyProtection="1">
      <alignment/>
      <protection/>
    </xf>
    <xf numFmtId="176" fontId="21" fillId="0" borderId="0" xfId="60" applyNumberFormat="1" applyFont="1" applyProtection="1">
      <alignment/>
      <protection/>
    </xf>
    <xf numFmtId="49" fontId="21" fillId="0" borderId="0" xfId="60" applyNumberFormat="1" applyFont="1" applyProtection="1">
      <alignment/>
      <protection/>
    </xf>
    <xf numFmtId="49" fontId="21" fillId="0" borderId="0" xfId="60" applyNumberFormat="1" applyFont="1" applyFill="1" applyBorder="1" applyProtection="1">
      <alignment/>
      <protection/>
    </xf>
    <xf numFmtId="49" fontId="21" fillId="0" borderId="0" xfId="60" applyNumberFormat="1" applyFont="1" applyFill="1" applyProtection="1">
      <alignment/>
      <protection/>
    </xf>
    <xf numFmtId="49" fontId="22" fillId="0" borderId="24" xfId="60" applyNumberFormat="1" applyFont="1" applyFill="1" applyBorder="1" applyAlignment="1" applyProtection="1">
      <alignment/>
      <protection/>
    </xf>
    <xf numFmtId="49" fontId="22" fillId="0" borderId="25" xfId="60" applyNumberFormat="1" applyFont="1" applyFill="1" applyBorder="1" applyAlignment="1" applyProtection="1">
      <alignment/>
      <protection/>
    </xf>
    <xf numFmtId="49" fontId="22" fillId="0" borderId="26" xfId="60" applyNumberFormat="1" applyFont="1" applyFill="1" applyBorder="1" applyAlignment="1" applyProtection="1">
      <alignment/>
      <protection/>
    </xf>
    <xf numFmtId="49" fontId="18" fillId="0" borderId="26" xfId="60" applyNumberFormat="1" applyBorder="1" applyAlignment="1">
      <alignment/>
      <protection/>
    </xf>
    <xf numFmtId="49" fontId="18" fillId="0" borderId="0" xfId="60" applyNumberFormat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0" fontId="18" fillId="0" borderId="0" xfId="60" applyAlignment="1">
      <alignment/>
      <protection/>
    </xf>
    <xf numFmtId="49" fontId="18" fillId="0" borderId="0" xfId="60" applyNumberForma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316;&#26989;&#20013;&#12305;&#65297;&#65302;&#27835;&#23433;&#65381;&#28040;&#38450;(233&#65374;248&#8658;234&#65374;25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P161（治安・消防）"/>
      <sheetName val="P162"/>
      <sheetName val="P163 "/>
      <sheetName val="P164"/>
      <sheetName val="P165"/>
      <sheetName val="P166"/>
      <sheetName val="P167"/>
      <sheetName val="P168"/>
      <sheetName val="P1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0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12.00390625" style="4" customWidth="1"/>
    <col min="2" max="11" width="11.140625" style="4" customWidth="1"/>
    <col min="12" max="15" width="8.421875" style="4" customWidth="1"/>
    <col min="16" max="16384" width="9.00390625" style="4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</row>
    <row r="2" spans="1:15" ht="18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4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9" customHeight="1">
      <c r="A4" s="6" t="s">
        <v>1</v>
      </c>
      <c r="B4" s="7" t="s">
        <v>2</v>
      </c>
      <c r="C4" s="8" t="s">
        <v>3</v>
      </c>
      <c r="D4" s="9" t="s">
        <v>4</v>
      </c>
      <c r="E4" s="10" t="s">
        <v>5</v>
      </c>
      <c r="F4" s="10" t="s">
        <v>6</v>
      </c>
      <c r="G4" s="11" t="s">
        <v>7</v>
      </c>
      <c r="H4" s="12" t="s">
        <v>8</v>
      </c>
      <c r="I4" s="11" t="s">
        <v>9</v>
      </c>
      <c r="J4" s="10" t="s">
        <v>10</v>
      </c>
      <c r="K4" s="13" t="s">
        <v>11</v>
      </c>
      <c r="L4" s="14"/>
      <c r="M4" s="14"/>
      <c r="N4" s="14"/>
      <c r="O4" s="14"/>
    </row>
    <row r="5" spans="1:15" ht="9" customHeight="1">
      <c r="A5" s="15"/>
      <c r="B5" s="16"/>
      <c r="C5" s="17"/>
      <c r="D5" s="18"/>
      <c r="E5" s="19"/>
      <c r="F5" s="19"/>
      <c r="G5" s="19"/>
      <c r="H5" s="20"/>
      <c r="I5" s="19"/>
      <c r="J5" s="19"/>
      <c r="K5" s="21"/>
      <c r="L5" s="14"/>
      <c r="M5" s="14"/>
      <c r="N5" s="14"/>
      <c r="O5" s="14"/>
    </row>
    <row r="6" spans="1:15" ht="9" customHeight="1">
      <c r="A6" s="15"/>
      <c r="B6" s="16"/>
      <c r="C6" s="17"/>
      <c r="D6" s="18"/>
      <c r="E6" s="19"/>
      <c r="F6" s="19"/>
      <c r="G6" s="19"/>
      <c r="H6" s="20"/>
      <c r="I6" s="19"/>
      <c r="J6" s="19"/>
      <c r="K6" s="21"/>
      <c r="L6" s="14"/>
      <c r="M6" s="14"/>
      <c r="N6" s="14"/>
      <c r="O6" s="14"/>
    </row>
    <row r="7" spans="1:15" ht="9" customHeight="1">
      <c r="A7" s="15"/>
      <c r="B7" s="16"/>
      <c r="C7" s="22"/>
      <c r="D7" s="23"/>
      <c r="E7" s="19"/>
      <c r="F7" s="19"/>
      <c r="G7" s="19"/>
      <c r="H7" s="24"/>
      <c r="I7" s="19"/>
      <c r="J7" s="19"/>
      <c r="K7" s="21"/>
      <c r="L7" s="14"/>
      <c r="M7" s="14"/>
      <c r="N7" s="14"/>
      <c r="O7" s="14"/>
    </row>
    <row r="8" spans="1:15" ht="6.75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</row>
    <row r="9" spans="1:15" ht="12" customHeight="1">
      <c r="A9" s="25" t="s">
        <v>12</v>
      </c>
      <c r="B9" s="29">
        <f>SUM(C9:K9)</f>
        <v>5000</v>
      </c>
      <c r="C9" s="30">
        <v>2613</v>
      </c>
      <c r="D9" s="30">
        <v>596</v>
      </c>
      <c r="E9" s="31">
        <v>287</v>
      </c>
      <c r="F9" s="31">
        <v>339</v>
      </c>
      <c r="G9" s="31">
        <v>710</v>
      </c>
      <c r="H9" s="31">
        <v>1</v>
      </c>
      <c r="I9" s="31">
        <v>356</v>
      </c>
      <c r="J9" s="31">
        <v>59</v>
      </c>
      <c r="K9" s="30">
        <v>39</v>
      </c>
      <c r="L9" s="32"/>
      <c r="M9" s="32"/>
      <c r="N9" s="14"/>
      <c r="O9" s="32"/>
    </row>
    <row r="10" spans="1:15" ht="12" customHeight="1">
      <c r="A10" s="25"/>
      <c r="B10" s="33"/>
      <c r="C10" s="34"/>
      <c r="D10" s="34"/>
      <c r="E10" s="35"/>
      <c r="F10" s="36"/>
      <c r="G10" s="36"/>
      <c r="H10" s="36"/>
      <c r="I10" s="37"/>
      <c r="J10" s="36"/>
      <c r="K10" s="37"/>
      <c r="L10" s="14"/>
      <c r="M10" s="14"/>
      <c r="N10" s="14"/>
      <c r="O10" s="14"/>
    </row>
    <row r="11" spans="1:15" ht="12" customHeight="1">
      <c r="A11" s="25" t="s">
        <v>13</v>
      </c>
      <c r="B11" s="29">
        <f>SUM(C11:K11)</f>
        <v>4676</v>
      </c>
      <c r="C11" s="30">
        <v>2443</v>
      </c>
      <c r="D11" s="30">
        <v>584</v>
      </c>
      <c r="E11" s="31">
        <v>257</v>
      </c>
      <c r="F11" s="31">
        <v>299</v>
      </c>
      <c r="G11" s="31">
        <v>692</v>
      </c>
      <c r="H11" s="31">
        <v>0</v>
      </c>
      <c r="I11" s="31">
        <v>326</v>
      </c>
      <c r="J11" s="31">
        <v>40</v>
      </c>
      <c r="K11" s="30">
        <v>35</v>
      </c>
      <c r="L11" s="32"/>
      <c r="M11" s="32"/>
      <c r="N11" s="14"/>
      <c r="O11" s="32"/>
    </row>
    <row r="12" spans="1:15" ht="12" customHeight="1">
      <c r="A12" s="25"/>
      <c r="B12" s="33"/>
      <c r="C12" s="34"/>
      <c r="D12" s="34"/>
      <c r="E12" s="35"/>
      <c r="F12" s="36"/>
      <c r="G12" s="36"/>
      <c r="H12" s="36"/>
      <c r="I12" s="37"/>
      <c r="J12" s="36"/>
      <c r="K12" s="37"/>
      <c r="L12" s="14"/>
      <c r="M12" s="14"/>
      <c r="N12" s="14"/>
      <c r="O12" s="14"/>
    </row>
    <row r="13" spans="1:15" ht="12" customHeight="1">
      <c r="A13" s="25" t="s">
        <v>14</v>
      </c>
      <c r="B13" s="29">
        <f>SUM(C13:K13)</f>
        <v>4264</v>
      </c>
      <c r="C13" s="30">
        <v>2317</v>
      </c>
      <c r="D13" s="30">
        <v>531</v>
      </c>
      <c r="E13" s="31">
        <v>217</v>
      </c>
      <c r="F13" s="31">
        <v>245</v>
      </c>
      <c r="G13" s="31">
        <v>575</v>
      </c>
      <c r="H13" s="31">
        <v>0</v>
      </c>
      <c r="I13" s="31">
        <v>310</v>
      </c>
      <c r="J13" s="31">
        <v>48</v>
      </c>
      <c r="K13" s="30">
        <v>21</v>
      </c>
      <c r="L13" s="32"/>
      <c r="M13" s="32"/>
      <c r="N13" s="32"/>
      <c r="O13" s="32"/>
    </row>
    <row r="14" spans="1:15" ht="12" customHeight="1">
      <c r="A14" s="25"/>
      <c r="B14" s="33"/>
      <c r="C14" s="34"/>
      <c r="D14" s="34"/>
      <c r="E14" s="35"/>
      <c r="F14" s="36"/>
      <c r="G14" s="36"/>
      <c r="H14" s="36"/>
      <c r="I14" s="37"/>
      <c r="J14" s="36"/>
      <c r="K14" s="37"/>
      <c r="L14" s="14"/>
      <c r="M14" s="14"/>
      <c r="N14" s="14"/>
      <c r="O14" s="14"/>
    </row>
    <row r="15" spans="1:15" ht="12" customHeight="1">
      <c r="A15" s="25" t="s">
        <v>15</v>
      </c>
      <c r="B15" s="29">
        <f>SUM(C15:K15)</f>
        <v>3780</v>
      </c>
      <c r="C15" s="30">
        <v>2033</v>
      </c>
      <c r="D15" s="30">
        <v>510</v>
      </c>
      <c r="E15" s="31">
        <v>203</v>
      </c>
      <c r="F15" s="31">
        <v>198</v>
      </c>
      <c r="G15" s="31">
        <v>518</v>
      </c>
      <c r="H15" s="31">
        <v>2</v>
      </c>
      <c r="I15" s="31">
        <v>268</v>
      </c>
      <c r="J15" s="31">
        <v>31</v>
      </c>
      <c r="K15" s="30">
        <v>17</v>
      </c>
      <c r="L15" s="32"/>
      <c r="M15" s="32"/>
      <c r="N15" s="32"/>
      <c r="O15" s="32"/>
    </row>
    <row r="16" spans="1:15" ht="12" customHeight="1">
      <c r="A16" s="25"/>
      <c r="B16" s="33"/>
      <c r="C16" s="34"/>
      <c r="D16" s="34"/>
      <c r="E16" s="35"/>
      <c r="F16" s="36"/>
      <c r="G16" s="36"/>
      <c r="H16" s="36"/>
      <c r="I16" s="37"/>
      <c r="J16" s="36"/>
      <c r="K16" s="37"/>
      <c r="L16" s="14"/>
      <c r="M16" s="14"/>
      <c r="N16" s="14"/>
      <c r="O16" s="14"/>
    </row>
    <row r="17" spans="1:15" ht="12" customHeight="1">
      <c r="A17" s="25" t="s">
        <v>16</v>
      </c>
      <c r="B17" s="29">
        <f>SUM(C17:K17)</f>
        <v>3438</v>
      </c>
      <c r="C17" s="30">
        <f>1302+628</f>
        <v>1930</v>
      </c>
      <c r="D17" s="30">
        <f>280+167</f>
        <v>447</v>
      </c>
      <c r="E17" s="31">
        <f>27+152</f>
        <v>179</v>
      </c>
      <c r="F17" s="31">
        <f>53+126</f>
        <v>179</v>
      </c>
      <c r="G17" s="31">
        <f>38+360</f>
        <v>398</v>
      </c>
      <c r="H17" s="31">
        <f>1+0</f>
        <v>1</v>
      </c>
      <c r="I17" s="31">
        <f>3+257</f>
        <v>260</v>
      </c>
      <c r="J17" s="31">
        <f>0+29</f>
        <v>29</v>
      </c>
      <c r="K17" s="30">
        <f>15+0</f>
        <v>15</v>
      </c>
      <c r="L17" s="32"/>
      <c r="M17" s="32"/>
      <c r="N17" s="32"/>
      <c r="O17" s="32"/>
    </row>
    <row r="18" spans="1:15" ht="6.75" customHeight="1" thickBo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28"/>
      <c r="M18" s="28"/>
      <c r="N18" s="28"/>
      <c r="O18" s="28"/>
    </row>
    <row r="19" spans="1:15" ht="18" customHeight="1">
      <c r="A19" s="40" t="s">
        <v>17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  <c r="M19" s="42"/>
      <c r="N19" s="42"/>
      <c r="O19" s="42"/>
    </row>
    <row r="20" spans="1:15" ht="13.5" customHeight="1">
      <c r="A20" s="43" t="s">
        <v>18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5"/>
      <c r="M20" s="45"/>
      <c r="N20" s="45"/>
      <c r="O20" s="45"/>
    </row>
  </sheetData>
  <sheetProtection/>
  <mergeCells count="13">
    <mergeCell ref="J4:J7"/>
    <mergeCell ref="K4:K7"/>
    <mergeCell ref="A20:K20"/>
    <mergeCell ref="A1:K1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dataValidations count="3">
    <dataValidation allowBlank="1" showErrorMessage="1" promptTitle="合計" prompt="&#10;" sqref="D11"/>
    <dataValidation allowBlank="1" showErrorMessage="1" promptTitle="合計" sqref="C11"/>
    <dataValidation allowBlank="1" showInputMessage="1" showErrorMessage="1" promptTitle="総数" prompt="数式があります" sqref="B13"/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2016-06-28T01:42:55Z</dcterms:created>
  <dcterms:modified xsi:type="dcterms:W3CDTF">2016-06-28T01:43:22Z</dcterms:modified>
  <cp:category/>
  <cp:version/>
  <cp:contentType/>
  <cp:contentStatus/>
</cp:coreProperties>
</file>