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705243\Downloads\"/>
    </mc:Choice>
  </mc:AlternateContent>
  <bookViews>
    <workbookView xWindow="1260" yWindow="4800" windowWidth="21840" windowHeight="4860" tabRatio="72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62913"/>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BE35" i="9"/>
  <c r="AM35" i="9"/>
  <c r="AM34" i="9"/>
  <c r="C34" i="9"/>
  <c r="C35" i="9" s="1"/>
  <c r="C36" i="9" l="1"/>
  <c r="BE34" i="9"/>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l="1"/>
  <c r="CO35" i="9" s="1"/>
</calcChain>
</file>

<file path=xl/sharedStrings.xml><?xml version="1.0" encoding="utf-8"?>
<sst xmlns="http://schemas.openxmlformats.org/spreadsheetml/2006/main" count="1004" uniqueCount="567">
  <si>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</si>
  <si>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</si>
  <si>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</si>
  <si>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</si>
  <si>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</si>
  <si>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</si>
  <si>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</si>
  <si>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</si>
  <si>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</si>
  <si>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</si>
  <si>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</si>
  <si>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</si>
  <si>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</si>
  <si>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</si>
  <si>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</si>
  <si>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</si>
  <si>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</si>
  <si>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</si>
  <si>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</si>
  <si>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</si>
  <si>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</si>
  <si>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</si>
  <si>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</si>
  <si>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</si>
  <si>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</si>
  <si>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</si>
  <si>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</si>
  <si>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</si>
  <si>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</si>
  <si>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</si>
  <si>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</si>
  <si>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</si>
  <si>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</si>
  <si>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</si>
  <si>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</si>
  <si>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</si>
  <si>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</si>
  <si>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</si>
  <si>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</si>
  <si>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</si>
  <si>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</si>
  <si>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</si>
  <si>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</si>
  <si>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</si>
  <si>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</si>
  <si>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</si>
  <si>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</si>
  <si>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</si>
  <si>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</si>
  <si>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</si>
  <si>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</si>
  <si>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</si>
  <si>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</si>
  <si>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</si>
  <si>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</si>
  <si>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</si>
  <si>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</si>
  <si>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</si>
  <si>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</si>
  <si>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</si>
  <si>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</si>
  <si>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</si>
  <si>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</si>
  <si>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</si>
  <si>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</si>
  <si>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</si>
  <si>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</si>
  <si>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</si>
  <si>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</si>
  <si>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</si>
  <si>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</si>
  <si>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</si>
  <si>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</si>
  <si>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</si>
  <si>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</si>
  <si>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</si>
  <si>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</si>
  <si>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</si>
  <si>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</si>
  <si>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</si>
  <si>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八王子市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</si>
  <si>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</si>
  <si>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</si>
  <si>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</si>
  <si>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</si>
  <si>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</si>
  <si>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</si>
  <si>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</si>
  <si>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</si>
  <si>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</si>
  <si>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</si>
  <si>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</si>
  <si>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</si>
  <si>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</si>
  <si>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</si>
  <si>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</si>
  <si>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</si>
  <si>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</si>
  <si>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</si>
  <si>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</si>
  <si>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</si>
  <si>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</si>
  <si>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</si>
  <si>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</si>
  <si>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</si>
  <si>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</si>
  <si>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</si>
  <si>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</si>
  <si>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</si>
  <si>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</si>
  <si>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</si>
  <si>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</si>
  <si>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</si>
  <si>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</si>
  <si>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</si>
  <si>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</si>
  <si>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</si>
  <si>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</si>
  <si>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</si>
  <si>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</si>
  <si>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</si>
  <si>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</si>
  <si>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</si>
  <si>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</si>
  <si>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</si>
  <si>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</si>
  <si>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</si>
  <si>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</si>
  <si>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</si>
  <si>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</si>
  <si>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</si>
  <si>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</si>
  <si>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</si>
  <si>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</si>
  <si>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</si>
  <si>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</si>
  <si>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</si>
  <si>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</si>
  <si>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</si>
  <si>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</si>
  <si>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</si>
  <si>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</si>
  <si>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</si>
  <si>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</si>
  <si>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</si>
  <si>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</si>
  <si>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</si>
  <si>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</si>
  <si>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</si>
  <si>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</si>
  <si>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</si>
  <si>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</si>
  <si>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</si>
  <si>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</si>
  <si>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</si>
  <si>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</si>
  <si>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</si>
  <si>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</si>
  <si>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</si>
  <si>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</si>
  <si>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</si>
  <si>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</si>
  <si>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</si>
  <si>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</si>
  <si>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</si>
  <si>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</si>
  <si>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</si>
  <si>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</si>
  <si>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</si>
  <si>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</si>
  <si>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</si>
  <si>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</si>
  <si>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</si>
  <si>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</si>
  <si>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</si>
  <si>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</si>
  <si>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</si>
  <si>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</si>
  <si>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</si>
  <si>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</si>
  <si>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</si>
  <si>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</si>
  <si>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</si>
  <si>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</si>
  <si>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</si>
  <si>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</si>
  <si>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</si>
  <si>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</si>
  <si>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</si>
  <si>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</si>
  <si>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</si>
  <si>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</si>
  <si>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</si>
  <si>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</si>
  <si>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</si>
  <si>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東京都八王子市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</si>
  <si>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</si>
  <si>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</si>
  <si>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</si>
  <si>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</si>
  <si>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</si>
  <si>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</si>
  <si>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</si>
  <si>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</si>
  <si>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</si>
  <si>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</si>
  <si>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</si>
  <si>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</si>
  <si>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</si>
  <si>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</si>
  <si>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</si>
  <si>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</si>
  <si>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</si>
  <si>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</si>
  <si>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</si>
  <si>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</si>
  <si>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</si>
  <si>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</si>
  <si>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</si>
  <si>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</si>
  <si>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</si>
  <si>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</si>
  <si>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</si>
  <si>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</si>
  <si>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</si>
  <si>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</si>
  <si>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</si>
  <si>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</si>
  <si>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</si>
  <si>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</si>
  <si>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</si>
  <si>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</si>
  <si>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</si>
  <si>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</si>
  <si>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</si>
  <si>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</si>
  <si>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</si>
  <si>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</si>
  <si>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</si>
  <si>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</si>
  <si>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</si>
  <si>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</si>
  <si>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</si>
  <si>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</si>
  <si>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</si>
  <si>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</si>
  <si>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</si>
  <si>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</si>
  <si>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</si>
  <si>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</si>
  <si>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</si>
  <si>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</si>
  <si>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</si>
  <si>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</si>
  <si>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</si>
  <si>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</si>
  <si>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</si>
  <si>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</si>
  <si>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</si>
  <si>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</si>
  <si>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</si>
  <si>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</si>
  <si>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</si>
  <si>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</si>
  <si>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</si>
  <si>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</si>
  <si>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</si>
  <si>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</si>
  <si>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</si>
  <si>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</si>
  <si>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</si>
  <si>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</si>
  <si>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</si>
  <si>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</si>
  <si>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</si>
  <si>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</si>
  <si>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</si>
  <si>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</si>
  <si>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</si>
  <si>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</si>
  <si>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</si>
  <si>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</si>
  <si>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</si>
  <si>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</si>
  <si>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</si>
  <si>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</si>
  <si>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</si>
  <si>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</si>
  <si>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</si>
  <si>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</si>
  <si>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</si>
  <si>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</si>
  <si>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</si>
  <si>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</si>
  <si>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</si>
  <si>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</si>
  <si>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</si>
  <si>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</si>
  <si>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</si>
  <si>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</si>
  <si>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</si>
  <si>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</si>
  <si>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</si>
  <si>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</si>
  <si>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</si>
  <si>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</si>
  <si>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</si>
  <si>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</si>
  <si>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</si>
  <si>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</si>
  <si>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</si>
  <si>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</si>
  <si>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</si>
  <si>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</si>
  <si>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</si>
  <si>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</si>
  <si>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</si>
  <si>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</si>
  <si>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</si>
  <si>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</si>
  <si>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</si>
  <si>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</si>
  <si>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</si>
  <si>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</si>
  <si>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</si>
  <si>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</si>
  <si>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</si>
  <si>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</si>
  <si>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</si>
  <si>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</si>
  <si>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</si>
  <si>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</si>
  <si>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</si>
  <si>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</si>
  <si>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</si>
  <si>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</si>
  <si>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</si>
  <si>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</si>
  <si>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</si>
  <si>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</si>
  <si>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</si>
  <si>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</si>
  <si>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</si>
  <si>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</si>
  <si>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</si>
  <si>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</si>
  <si>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東京都八王子市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</si>
  <si>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</si>
  <si>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</si>
  <si>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</si>
  <si>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</si>
  <si>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</si>
  <si>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</si>
  <si>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</si>
  <si>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</si>
  <si>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</si>
  <si>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</si>
  <si>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</si>
  <si>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</si>
  <si>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</si>
  <si>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</si>
  <si>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</si>
  <si>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</si>
  <si>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</si>
  <si>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</si>
  <si>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</si>
  <si>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</si>
  <si>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母子・父子福祉資金特別会計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</si>
  <si>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</si>
  <si>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</si>
  <si>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</si>
  <si>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</si>
  <si>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</si>
  <si>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</si>
  <si>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</si>
  <si>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</si>
  <si>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</si>
  <si>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</si>
  <si>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</si>
  <si>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</si>
  <si>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</si>
  <si>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</si>
  <si>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</si>
  <si>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</si>
  <si>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</si>
  <si>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</si>
  <si>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給与及び公共料金特別会計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</si>
  <si>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</si>
  <si>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</si>
  <si>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</si>
  <si>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</si>
  <si>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</si>
  <si>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</si>
  <si>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</si>
  <si>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</si>
  <si>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</si>
  <si>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</si>
  <si>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</si>
  <si>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</si>
  <si>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</si>
  <si>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</si>
  <si>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</si>
  <si>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</si>
  <si>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</si>
  <si>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</si>
  <si>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</si>
  <si>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</si>
  <si>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</si>
  <si>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</si>
  <si>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</si>
  <si>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</si>
  <si>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</si>
  <si>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</si>
  <si>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</si>
  <si>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</si>
  <si>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</si>
  <si>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</si>
  <si>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</si>
  <si>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</si>
  <si>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</si>
  <si>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</si>
  <si>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</si>
  <si>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</si>
  <si>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</si>
  <si>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</si>
  <si>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</si>
  <si>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</si>
  <si>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</si>
  <si>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</si>
  <si>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</si>
  <si>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</si>
  <si>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</si>
  <si>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</si>
  <si>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</si>
  <si>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</si>
  <si>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</si>
  <si>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</si>
  <si>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</si>
  <si>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</si>
  <si>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</si>
  <si>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</si>
  <si>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</si>
  <si>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</si>
  <si>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</si>
  <si>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</si>
  <si>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</si>
  <si>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</si>
  <si>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</si>
  <si>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</si>
  <si>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</si>
  <si>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</si>
  <si>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</si>
  <si>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</si>
  <si>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</si>
  <si>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</si>
  <si>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</si>
  <si>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</si>
  <si>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</si>
  <si>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</si>
  <si>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</si>
  <si>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</si>
  <si>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</si>
  <si>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</si>
  <si>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</si>
  <si>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</si>
  <si>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</si>
  <si>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</si>
  <si>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</si>
  <si>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</si>
  <si>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</si>
  <si>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</si>
  <si>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</si>
  <si>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</si>
  <si>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</si>
  <si>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</si>
  <si>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</si>
  <si>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</si>
  <si>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</si>
  <si>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</si>
  <si>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</si>
  <si>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</si>
  <si>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</si>
  <si>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</si>
  <si>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</si>
  <si>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</si>
  <si>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</si>
  <si>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</si>
  <si>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</si>
  <si>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</si>
  <si>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</si>
  <si>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</si>
  <si>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</si>
  <si>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</si>
  <si>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</si>
  <si>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</si>
  <si>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</si>
  <si>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</si>
  <si>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</si>
  <si>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</si>
  <si>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</si>
  <si>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</si>
  <si>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</si>
  <si>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</si>
  <si>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</si>
  <si>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</si>
  <si>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</si>
  <si>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</si>
  <si>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</si>
  <si>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</si>
  <si>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</si>
  <si>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</si>
  <si>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</si>
  <si>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</si>
  <si>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</si>
  <si>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</si>
  <si>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</si>
  <si>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</si>
  <si>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</si>
  <si>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</si>
  <si>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</si>
  <si>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</si>
  <si>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</si>
  <si>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</si>
  <si>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</si>
  <si>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</si>
  <si>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</si>
  <si>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</si>
  <si>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</si>
  <si>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</si>
  <si>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</si>
  <si>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1.75</t>
  </si>
  <si>
    <t>一般会計</t>
  </si>
  <si>
    <t>国民健康保険事業特別会計</t>
  </si>
  <si>
    <t>介護保険特別会計</t>
  </si>
  <si>
    <t>下水道事業特別会計</t>
  </si>
  <si>
    <t>後期高齢者医療特別会計</t>
  </si>
  <si>
    <t>母子・父子福祉資金特別会計</t>
  </si>
  <si>
    <t>土地取得事業特別会計</t>
  </si>
  <si>
    <t>駐車場事業特別会計</t>
  </si>
  <si>
    <t>その他会計（赤字）</t>
  </si>
  <si>
    <t>その他会計（黒字）</t>
  </si>
  <si>
    <t>-</t>
    <phoneticPr fontId="2"/>
  </si>
  <si>
    <t>-</t>
    <phoneticPr fontId="2"/>
  </si>
  <si>
    <t>東京たま広域資源循環組合</t>
    <rPh sb="0" eb="2">
      <t>トウキョウ</t>
    </rPh>
    <rPh sb="4" eb="6">
      <t>コウイキ</t>
    </rPh>
    <rPh sb="6" eb="8">
      <t>シゲン</t>
    </rPh>
    <rPh sb="8" eb="10">
      <t>ジュンカン</t>
    </rPh>
    <rPh sb="10" eb="12">
      <t>クミアイ</t>
    </rPh>
    <phoneticPr fontId="5"/>
  </si>
  <si>
    <t>多摩ニュータウン環境組合</t>
    <rPh sb="0" eb="2">
      <t>タマ</t>
    </rPh>
    <rPh sb="8" eb="10">
      <t>カンキョウ</t>
    </rPh>
    <rPh sb="10" eb="12">
      <t>クミアイ</t>
    </rPh>
    <phoneticPr fontId="5"/>
  </si>
  <si>
    <t>南多摩斎場組合</t>
    <rPh sb="0" eb="3">
      <t>ミナミタマ</t>
    </rPh>
    <rPh sb="3" eb="5">
      <t>サイジョウ</t>
    </rPh>
    <rPh sb="5" eb="7">
      <t>クミアイ</t>
    </rPh>
    <phoneticPr fontId="5"/>
  </si>
  <si>
    <t>東京市町村総合事務組合</t>
    <rPh sb="0" eb="2">
      <t>トウキョウ</t>
    </rPh>
    <rPh sb="2" eb="5">
      <t>シチョウソン</t>
    </rPh>
    <rPh sb="5" eb="7">
      <t>ソウゴウ</t>
    </rPh>
    <rPh sb="7" eb="9">
      <t>ジム</t>
    </rPh>
    <rPh sb="9" eb="11">
      <t>クミアイ</t>
    </rPh>
    <phoneticPr fontId="5"/>
  </si>
  <si>
    <t>東京都十一市競輪事業組合</t>
    <rPh sb="0" eb="3">
      <t>トウキョウト</t>
    </rPh>
    <rPh sb="3" eb="6">
      <t>ジュウイチシ</t>
    </rPh>
    <rPh sb="6" eb="8">
      <t>ケイリン</t>
    </rPh>
    <rPh sb="8" eb="10">
      <t>ジギョウ</t>
    </rPh>
    <rPh sb="10" eb="12">
      <t>クミアイ</t>
    </rPh>
    <phoneticPr fontId="5"/>
  </si>
  <si>
    <t>東京都六市競艇事業組合</t>
    <rPh sb="0" eb="3">
      <t>トウキョウト</t>
    </rPh>
    <rPh sb="3" eb="5">
      <t>ロクシ</t>
    </rPh>
    <rPh sb="5" eb="7">
      <t>キョウテイ</t>
    </rPh>
    <rPh sb="7" eb="9">
      <t>ジギョウ</t>
    </rPh>
    <rPh sb="9" eb="11">
      <t>クミアイ</t>
    </rPh>
    <phoneticPr fontId="5"/>
  </si>
  <si>
    <t>東京都後期高齢者医療広域連合（一般会計）</t>
  </si>
  <si>
    <t>東京都後期高齢者医療広域連合
（後期高齢者医療特別会計）</t>
  </si>
  <si>
    <t>-</t>
    <phoneticPr fontId="2"/>
  </si>
  <si>
    <t>八王子市学園都市文化ふれあい財団</t>
    <phoneticPr fontId="2"/>
  </si>
  <si>
    <t>八王子市まちづくり公社</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</si>
  <si>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</si>
  <si>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</si>
  <si>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</si>
  <si>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</si>
  <si>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</si>
  <si>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</si>
  <si>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</si>
  <si>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</si>
  <si>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</si>
  <si>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</si>
  <si>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</si>
  <si>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</si>
  <si>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市債の借入抑制、臨時財政対策債の発行抑制に加え、財政調整基金をはじめとする基金残高の確保に継続して努めた結果、実質公債費比率及び将来負担比率はともに低下している。さらに、平成27年度は将来負担額よりも充当可能額が大きくなったため、将来負担比率が0％以下となった。
組み合わせによる分析では、左下に推移しており、これまでの市債残高縮減の取組がフローの指標である実質公債費比率と、ストックの指標である将来負担比率の両方の低下につながっている。</t>
    <rPh sb="0" eb="2">
      <t>シサイ</t>
    </rPh>
    <rPh sb="3" eb="5">
      <t>カリイレ</t>
    </rPh>
    <rPh sb="5" eb="7">
      <t>ヨクセイ</t>
    </rPh>
    <rPh sb="8" eb="10">
      <t>リンジ</t>
    </rPh>
    <rPh sb="10" eb="12">
      <t>ザイセイ</t>
    </rPh>
    <rPh sb="12" eb="14">
      <t>タイサク</t>
    </rPh>
    <rPh sb="14" eb="15">
      <t>サイ</t>
    </rPh>
    <rPh sb="16" eb="18">
      <t>ハッコウ</t>
    </rPh>
    <rPh sb="18" eb="20">
      <t>ヨクセイ</t>
    </rPh>
    <rPh sb="21" eb="22">
      <t>クワ</t>
    </rPh>
    <rPh sb="24" eb="26">
      <t>ザイセイ</t>
    </rPh>
    <rPh sb="26" eb="28">
      <t>チョウセイ</t>
    </rPh>
    <rPh sb="28" eb="30">
      <t>キキン</t>
    </rPh>
    <rPh sb="37" eb="39">
      <t>キキン</t>
    </rPh>
    <rPh sb="39" eb="41">
      <t>ザンダカ</t>
    </rPh>
    <rPh sb="42" eb="44">
      <t>カクホ</t>
    </rPh>
    <rPh sb="49" eb="50">
      <t>ツト</t>
    </rPh>
    <rPh sb="52" eb="54">
      <t>ケッカ</t>
    </rPh>
    <rPh sb="55" eb="57">
      <t>ジッシツ</t>
    </rPh>
    <rPh sb="57" eb="60">
      <t>コウサイヒ</t>
    </rPh>
    <rPh sb="60" eb="62">
      <t>ヒリツ</t>
    </rPh>
    <rPh sb="74" eb="76">
      <t>テイカ</t>
    </rPh>
    <rPh sb="85" eb="87">
      <t>ヘイセイ</t>
    </rPh>
    <rPh sb="89" eb="91">
      <t>ネンド</t>
    </rPh>
    <rPh sb="92" eb="94">
      <t>ショウライ</t>
    </rPh>
    <rPh sb="94" eb="96">
      <t>フタン</t>
    </rPh>
    <rPh sb="96" eb="97">
      <t>ガク</t>
    </rPh>
    <rPh sb="100" eb="102">
      <t>ジュウトウ</t>
    </rPh>
    <rPh sb="102" eb="104">
      <t>カノウ</t>
    </rPh>
    <rPh sb="104" eb="105">
      <t>ガク</t>
    </rPh>
    <rPh sb="106" eb="107">
      <t>オオ</t>
    </rPh>
    <rPh sb="115" eb="117">
      <t>ショウライ</t>
    </rPh>
    <rPh sb="117" eb="119">
      <t>フタン</t>
    </rPh>
    <rPh sb="119" eb="121">
      <t>ヒリツ</t>
    </rPh>
    <rPh sb="124" eb="126">
      <t>イカ</t>
    </rPh>
    <rPh sb="132" eb="133">
      <t>ク</t>
    </rPh>
    <rPh sb="134" eb="135">
      <t>ア</t>
    </rPh>
    <rPh sb="140" eb="142">
      <t>ブンセキ</t>
    </rPh>
    <rPh sb="145" eb="147">
      <t>ヒダリシタ</t>
    </rPh>
    <rPh sb="148" eb="150">
      <t>スイイ</t>
    </rPh>
    <rPh sb="160" eb="162">
      <t>シサイ</t>
    </rPh>
    <rPh sb="162" eb="164">
      <t>ザンダカ</t>
    </rPh>
    <rPh sb="164" eb="166">
      <t>シュクゲン</t>
    </rPh>
    <rPh sb="167" eb="169">
      <t>トリクミ</t>
    </rPh>
    <rPh sb="174" eb="176">
      <t>シヒョウ</t>
    </rPh>
    <rPh sb="179" eb="181">
      <t>ジッシツ</t>
    </rPh>
    <rPh sb="181" eb="184">
      <t>コウサイヒ</t>
    </rPh>
    <rPh sb="184" eb="186">
      <t>ヒリツ</t>
    </rPh>
    <rPh sb="193" eb="195">
      <t>シヒョウ</t>
    </rPh>
    <rPh sb="198" eb="200">
      <t>ショウライ</t>
    </rPh>
    <rPh sb="200" eb="202">
      <t>フタン</t>
    </rPh>
    <rPh sb="202" eb="204">
      <t>ヒリツ</t>
    </rPh>
    <rPh sb="205" eb="207">
      <t>リョウホウ</t>
    </rPh>
    <rPh sb="208" eb="210">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</si>
</sst>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50880</c:v>
                </c:pt>
              </c:numCache>
            </c:numRef>
          </c:val>
          <c:smooth val="0"/>
          <c:extLst>
            <c:ext xmlns:c16="http://schemas.microsoft.com/office/drawing/2014/chart" uri="{C3380CC4-5D6E-409C-BE32-E72D297353CC}">
              <c16:uniqueId val="{00000000-D82D-4DED-A0D0-5AD5724B68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25629</c:v>
                </c:pt>
                <c:pt idx="1">
                  <c:v>29401</c:v>
                </c:pt>
                <c:pt idx="2">
                  <c:v>34474</c:v>
                </c:pt>
                <c:pt idx="3">
                  <c:v>33561</c:v>
                </c:pt>
                <c:pt idx="4">
                  <c:v>28736</c:v>
                </c:pt>
              </c:numCache>
            </c:numRef>
          </c:val>
          <c:smooth val="0"/>
          <c:extLst>
            <c:ext xmlns:c16="http://schemas.microsoft.com/office/drawing/2014/chart" uri="{C3380CC4-5D6E-409C-BE32-E72D297353CC}">
              <c16:uniqueId val="{00000001-D82D-4DED-A0D0-5AD5724B685D}"/>
            </c:ext>
          </c:extLst>
        </c:ser>
        <c:dLbls>
          <c:showLegendKey val="0"/>
          <c:showVal val="0"/>
          <c:showCatName val="0"/>
          <c:showSerName val="0"/>
          <c:showPercent val="0"/>
          <c:showBubbleSize val="0"/>
        </c:dLbls>
        <c:marker val="1"/>
        <c:smooth val="0"/>
        <c:axId val="182257536"/>
        <c:axId val="187359232"/>
      </c:lineChart>
      <c:catAx>
        <c:axId val="182257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359232"/>
        <c:crosses val="autoZero"/>
        <c:auto val="1"/>
        <c:lblAlgn val="ctr"/>
        <c:lblOffset val="100"/>
        <c:tickLblSkip val="1"/>
        <c:tickMarkSkip val="1"/>
        <c:noMultiLvlLbl val="0"/>
      </c:catAx>
      <c:valAx>
        <c:axId val="1873592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4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257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19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2.9</c:v>
                </c:pt>
                <c:pt idx="1">
                  <c:v>3.14</c:v>
                </c:pt>
                <c:pt idx="2">
                  <c:v>4.49</c:v>
                </c:pt>
                <c:pt idx="3">
                  <c:v>1.82</c:v>
                </c:pt>
                <c:pt idx="4">
                  <c:v>3.76</c:v>
                </c:pt>
              </c:numCache>
            </c:numRef>
          </c:val>
          <c:extLst>
            <c:ext xmlns:c16="http://schemas.microsoft.com/office/drawing/2014/chart" uri="{C3380CC4-5D6E-409C-BE32-E72D297353CC}">
              <c16:uniqueId val="{00000000-8F86-41BD-9C7F-998B6F01CA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9.76</c:v>
                </c:pt>
                <c:pt idx="1">
                  <c:v>9.77</c:v>
                </c:pt>
                <c:pt idx="2">
                  <c:v>9</c:v>
                </c:pt>
                <c:pt idx="3">
                  <c:v>9.91</c:v>
                </c:pt>
                <c:pt idx="4">
                  <c:v>9.59</c:v>
                </c:pt>
              </c:numCache>
            </c:numRef>
          </c:val>
          <c:extLst>
            <c:ext xmlns:c16="http://schemas.microsoft.com/office/drawing/2014/chart" uri="{C3380CC4-5D6E-409C-BE32-E72D297353CC}">
              <c16:uniqueId val="{00000001-8F86-41BD-9C7F-998B6F01CA49}"/>
            </c:ext>
          </c:extLst>
        </c:ser>
        <c:dLbls>
          <c:showLegendKey val="0"/>
          <c:showVal val="0"/>
          <c:showCatName val="0"/>
          <c:showSerName val="0"/>
          <c:showPercent val="0"/>
          <c:showBubbleSize val="0"/>
        </c:dLbls>
        <c:gapWidth val="250"/>
        <c:overlap val="100"/>
        <c:axId val="319511168"/>
        <c:axId val="319510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1.27</c:v>
                </c:pt>
                <c:pt idx="1">
                  <c:v>0.25</c:v>
                </c:pt>
                <c:pt idx="2">
                  <c:v>0.68</c:v>
                </c:pt>
                <c:pt idx="3">
                  <c:v>-1.75</c:v>
                </c:pt>
                <c:pt idx="4">
                  <c:v>2.0099999999999998</c:v>
                </c:pt>
              </c:numCache>
            </c:numRef>
          </c:val>
          <c:smooth val="0"/>
          <c:extLst>
            <c:ext xmlns:c16="http://schemas.microsoft.com/office/drawing/2014/chart" uri="{C3380CC4-5D6E-409C-BE32-E72D297353CC}">
              <c16:uniqueId val="{00000002-8F86-41BD-9C7F-998B6F01CA49}"/>
            </c:ext>
          </c:extLst>
        </c:ser>
        <c:dLbls>
          <c:showLegendKey val="0"/>
          <c:showVal val="0"/>
          <c:showCatName val="0"/>
          <c:showSerName val="0"/>
          <c:showPercent val="0"/>
          <c:showBubbleSize val="0"/>
        </c:dLbls>
        <c:marker val="1"/>
        <c:smooth val="0"/>
        <c:axId val="319511168"/>
        <c:axId val="319510400"/>
      </c:lineChart>
      <c:catAx>
        <c:axId val="31951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9510400"/>
        <c:crosses val="autoZero"/>
        <c:auto val="1"/>
        <c:lblAlgn val="ctr"/>
        <c:lblOffset val="100"/>
        <c:tickLblSkip val="1"/>
        <c:tickMarkSkip val="1"/>
        <c:noMultiLvlLbl val="0"/>
      </c:catAx>
      <c:valAx>
        <c:axId val="31951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51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0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889-424C-A43D-4856495F39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89-424C-A43D-4856495F3943}"/>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889-424C-A43D-4856495F3943}"/>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889-424C-A43D-4856495F3943}"/>
            </c:ext>
          </c:extLst>
        </c:ser>
        <c:ser>
          <c:idx val="4"/>
          <c:order val="4"/>
          <c:tx>
            <c:strRef>
              <c:f>データシート!$A$31</c:f>
              <c:strCache>
                <c:ptCount val="1"/>
                <c:pt idx="0">
                  <c:v>母子・父子福祉資金特別会計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5889-424C-A43D-4856495F394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0.03</c:v>
                </c:pt>
                <c:pt idx="8">
                  <c:v>#N/A</c:v>
                </c:pt>
                <c:pt idx="9">
                  <c:v>0.02</c:v>
                </c:pt>
              </c:numCache>
            </c:numRef>
          </c:val>
          <c:extLst>
            <c:ext xmlns:c16="http://schemas.microsoft.com/office/drawing/2014/chart" uri="{C3380CC4-5D6E-409C-BE32-E72D297353CC}">
              <c16:uniqueId val="{00000005-5889-424C-A43D-4856495F394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0.01</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6-5889-424C-A43D-4856495F394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c:v>
                </c:pt>
                <c:pt idx="2">
                  <c:v>#N/A</c:v>
                </c:pt>
                <c:pt idx="3">
                  <c:v>0.33</c:v>
                </c:pt>
                <c:pt idx="4">
                  <c:v>#N/A</c:v>
                </c:pt>
                <c:pt idx="5">
                  <c:v>0.53</c:v>
                </c:pt>
                <c:pt idx="6">
                  <c:v>#N/A</c:v>
                </c:pt>
                <c:pt idx="7">
                  <c:v>0.45</c:v>
                </c:pt>
                <c:pt idx="8">
                  <c:v>#N/A</c:v>
                </c:pt>
                <c:pt idx="9">
                  <c:v>0.39</c:v>
                </c:pt>
              </c:numCache>
            </c:numRef>
          </c:val>
          <c:extLst>
            <c:ext xmlns:c16="http://schemas.microsoft.com/office/drawing/2014/chart" uri="{C3380CC4-5D6E-409C-BE32-E72D297353CC}">
              <c16:uniqueId val="{00000007-5889-424C-A43D-4856495F3943}"/>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c:v>
                </c:pt>
                <c:pt idx="2">
                  <c:v>#N/A</c:v>
                </c:pt>
                <c:pt idx="3">
                  <c:v>1.21</c:v>
                </c:pt>
                <c:pt idx="4">
                  <c:v>#N/A</c:v>
                </c:pt>
                <c:pt idx="5">
                  <c:v>0.95</c:v>
                </c:pt>
                <c:pt idx="6">
                  <c:v>#N/A</c:v>
                </c:pt>
                <c:pt idx="7">
                  <c:v>0.89</c:v>
                </c:pt>
                <c:pt idx="8">
                  <c:v>#N/A</c:v>
                </c:pt>
                <c:pt idx="9">
                  <c:v>1</c:v>
                </c:pt>
              </c:numCache>
            </c:numRef>
          </c:val>
          <c:extLst>
            <c:ext xmlns:c16="http://schemas.microsoft.com/office/drawing/2014/chart" uri="{C3380CC4-5D6E-409C-BE32-E72D297353CC}">
              <c16:uniqueId val="{00000008-5889-424C-A43D-4856495F39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2.9</c:v>
                </c:pt>
                <c:pt idx="2">
                  <c:v>#N/A</c:v>
                </c:pt>
                <c:pt idx="3">
                  <c:v>3.14</c:v>
                </c:pt>
                <c:pt idx="4">
                  <c:v>#N/A</c:v>
                </c:pt>
                <c:pt idx="5">
                  <c:v>4.49</c:v>
                </c:pt>
                <c:pt idx="6">
                  <c:v>#N/A</c:v>
                </c:pt>
                <c:pt idx="7">
                  <c:v>1.81</c:v>
                </c:pt>
                <c:pt idx="8">
                  <c:v>#N/A</c:v>
                </c:pt>
                <c:pt idx="9">
                  <c:v>3.76</c:v>
                </c:pt>
              </c:numCache>
            </c:numRef>
          </c:val>
          <c:extLst>
            <c:ext xmlns:c16="http://schemas.microsoft.com/office/drawing/2014/chart" uri="{C3380CC4-5D6E-409C-BE32-E72D297353CC}">
              <c16:uniqueId val="{00000009-5889-424C-A43D-4856495F3943}"/>
            </c:ext>
          </c:extLst>
        </c:ser>
        <c:dLbls>
          <c:showLegendKey val="0"/>
          <c:showVal val="0"/>
          <c:showCatName val="0"/>
          <c:showSerName val="0"/>
          <c:showPercent val="0"/>
          <c:showBubbleSize val="0"/>
        </c:dLbls>
        <c:gapWidth val="150"/>
        <c:overlap val="100"/>
        <c:axId val="318724352"/>
        <c:axId val="318840832"/>
      </c:barChart>
      <c:catAx>
        <c:axId val="31872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840832"/>
        <c:crosses val="autoZero"/>
        <c:auto val="1"/>
        <c:lblAlgn val="ctr"/>
        <c:lblOffset val="100"/>
        <c:tickLblSkip val="1"/>
        <c:tickMarkSkip val="1"/>
        <c:noMultiLvlLbl val="0"/>
      </c:catAx>
      <c:valAx>
        <c:axId val="31884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724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33"/>
          <c:h val="0.639296187683287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20793</c:v>
                </c:pt>
                <c:pt idx="5">
                  <c:v>20293</c:v>
                </c:pt>
                <c:pt idx="8">
                  <c:v>19862</c:v>
                </c:pt>
                <c:pt idx="11">
                  <c:v>19933</c:v>
                </c:pt>
                <c:pt idx="14">
                  <c:v>18945</c:v>
                </c:pt>
              </c:numCache>
            </c:numRef>
          </c:val>
          <c:extLst>
            <c:ext xmlns:c16="http://schemas.microsoft.com/office/drawing/2014/chart" uri="{C3380CC4-5D6E-409C-BE32-E72D297353CC}">
              <c16:uniqueId val="{00000000-EF5F-4857-B1F8-AB6E284AC3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4</c:v>
                </c:pt>
                <c:pt idx="3">
                  <c:v>3</c:v>
                </c:pt>
                <c:pt idx="6">
                  <c:v>4</c:v>
                </c:pt>
                <c:pt idx="9">
                  <c:v>0</c:v>
                </c:pt>
                <c:pt idx="12">
                  <c:v>0</c:v>
                </c:pt>
              </c:numCache>
            </c:numRef>
          </c:val>
          <c:extLst>
            <c:ext xmlns:c16="http://schemas.microsoft.com/office/drawing/2014/chart" uri="{C3380CC4-5D6E-409C-BE32-E72D297353CC}">
              <c16:uniqueId val="{00000001-EF5F-4857-B1F8-AB6E284AC3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1185</c:v>
                </c:pt>
                <c:pt idx="3">
                  <c:v>994</c:v>
                </c:pt>
                <c:pt idx="6">
                  <c:v>967</c:v>
                </c:pt>
                <c:pt idx="9">
                  <c:v>981</c:v>
                </c:pt>
                <c:pt idx="12">
                  <c:v>1056</c:v>
                </c:pt>
              </c:numCache>
            </c:numRef>
          </c:val>
          <c:extLst>
            <c:ext xmlns:c16="http://schemas.microsoft.com/office/drawing/2014/chart" uri="{C3380CC4-5D6E-409C-BE32-E72D297353CC}">
              <c16:uniqueId val="{00000002-EF5F-4857-B1F8-AB6E284AC3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592</c:v>
                </c:pt>
                <c:pt idx="3">
                  <c:v>597</c:v>
                </c:pt>
                <c:pt idx="6">
                  <c:v>522</c:v>
                </c:pt>
                <c:pt idx="9">
                  <c:v>521</c:v>
                </c:pt>
                <c:pt idx="12">
                  <c:v>467</c:v>
                </c:pt>
              </c:numCache>
            </c:numRef>
          </c:val>
          <c:extLst>
            <c:ext xmlns:c16="http://schemas.microsoft.com/office/drawing/2014/chart" uri="{C3380CC4-5D6E-409C-BE32-E72D297353CC}">
              <c16:uniqueId val="{00000003-EF5F-4857-B1F8-AB6E284AC3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4108</c:v>
                </c:pt>
                <c:pt idx="3">
                  <c:v>4181</c:v>
                </c:pt>
                <c:pt idx="6">
                  <c:v>4213</c:v>
                </c:pt>
                <c:pt idx="9">
                  <c:v>4179</c:v>
                </c:pt>
                <c:pt idx="12">
                  <c:v>4263</c:v>
                </c:pt>
              </c:numCache>
            </c:numRef>
          </c:val>
          <c:extLst>
            <c:ext xmlns:c16="http://schemas.microsoft.com/office/drawing/2014/chart" uri="{C3380CC4-5D6E-409C-BE32-E72D297353CC}">
              <c16:uniqueId val="{00000004-EF5F-4857-B1F8-AB6E284AC3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5F-4857-B1F8-AB6E284AC3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5F-4857-B1F8-AB6E284AC3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15117</c:v>
                </c:pt>
                <c:pt idx="3">
                  <c:v>14622</c:v>
                </c:pt>
                <c:pt idx="6">
                  <c:v>13995</c:v>
                </c:pt>
                <c:pt idx="9">
                  <c:v>13232</c:v>
                </c:pt>
                <c:pt idx="12">
                  <c:v>12706</c:v>
                </c:pt>
              </c:numCache>
            </c:numRef>
          </c:val>
          <c:extLst>
            <c:ext xmlns:c16="http://schemas.microsoft.com/office/drawing/2014/chart" uri="{C3380CC4-5D6E-409C-BE32-E72D297353CC}">
              <c16:uniqueId val="{00000007-EF5F-4857-B1F8-AB6E284AC3AC}"/>
            </c:ext>
          </c:extLst>
        </c:ser>
        <c:dLbls>
          <c:showLegendKey val="0"/>
          <c:showVal val="0"/>
          <c:showCatName val="0"/>
          <c:showSerName val="0"/>
          <c:showPercent val="0"/>
          <c:showBubbleSize val="0"/>
        </c:dLbls>
        <c:gapWidth val="100"/>
        <c:overlap val="100"/>
        <c:axId val="319683968"/>
        <c:axId val="234164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213</c:v>
                </c:pt>
                <c:pt idx="2">
                  <c:v>#N/A</c:v>
                </c:pt>
                <c:pt idx="3">
                  <c:v>#N/A</c:v>
                </c:pt>
                <c:pt idx="4">
                  <c:v>104</c:v>
                </c:pt>
                <c:pt idx="5">
                  <c:v>#N/A</c:v>
                </c:pt>
                <c:pt idx="6">
                  <c:v>#N/A</c:v>
                </c:pt>
                <c:pt idx="7">
                  <c:v>-161</c:v>
                </c:pt>
                <c:pt idx="8">
                  <c:v>#N/A</c:v>
                </c:pt>
                <c:pt idx="9">
                  <c:v>#N/A</c:v>
                </c:pt>
                <c:pt idx="10">
                  <c:v>-1020</c:v>
                </c:pt>
                <c:pt idx="11">
                  <c:v>#N/A</c:v>
                </c:pt>
                <c:pt idx="12">
                  <c:v>#N/A</c:v>
                </c:pt>
                <c:pt idx="13">
                  <c:v>-453</c:v>
                </c:pt>
                <c:pt idx="14">
                  <c:v>#N/A</c:v>
                </c:pt>
              </c:numCache>
            </c:numRef>
          </c:val>
          <c:smooth val="0"/>
          <c:extLst>
            <c:ext xmlns:c16="http://schemas.microsoft.com/office/drawing/2014/chart" uri="{C3380CC4-5D6E-409C-BE32-E72D297353CC}">
              <c16:uniqueId val="{00000008-EF5F-4857-B1F8-AB6E284AC3AC}"/>
            </c:ext>
          </c:extLst>
        </c:ser>
        <c:dLbls>
          <c:showLegendKey val="0"/>
          <c:showVal val="0"/>
          <c:showCatName val="0"/>
          <c:showSerName val="0"/>
          <c:showPercent val="0"/>
          <c:showBubbleSize val="0"/>
        </c:dLbls>
        <c:marker val="1"/>
        <c:smooth val="0"/>
        <c:axId val="319683968"/>
        <c:axId val="234164992"/>
      </c:lineChart>
      <c:catAx>
        <c:axId val="31968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164992"/>
        <c:crosses val="autoZero"/>
        <c:auto val="1"/>
        <c:lblAlgn val="ctr"/>
        <c:lblOffset val="100"/>
        <c:tickLblSkip val="1"/>
        <c:tickMarkSkip val="1"/>
        <c:noMultiLvlLbl val="0"/>
      </c:catAx>
      <c:valAx>
        <c:axId val="23416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68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17"/>
          <c:h val="0.5891821277385501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134564</c:v>
                </c:pt>
                <c:pt idx="5">
                  <c:v>134840</c:v>
                </c:pt>
                <c:pt idx="8">
                  <c:v>133433</c:v>
                </c:pt>
                <c:pt idx="11">
                  <c:v>131279</c:v>
                </c:pt>
                <c:pt idx="14">
                  <c:v>129655</c:v>
                </c:pt>
              </c:numCache>
            </c:numRef>
          </c:val>
          <c:extLst>
            <c:ext xmlns:c16="http://schemas.microsoft.com/office/drawing/2014/chart" uri="{C3380CC4-5D6E-409C-BE32-E72D297353CC}">
              <c16:uniqueId val="{00000000-AC21-4D12-B6CE-0EC4396D17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54883</c:v>
                </c:pt>
                <c:pt idx="5">
                  <c:v>53600</c:v>
                </c:pt>
                <c:pt idx="8">
                  <c:v>52165</c:v>
                </c:pt>
                <c:pt idx="11">
                  <c:v>50680</c:v>
                </c:pt>
                <c:pt idx="14">
                  <c:v>49479</c:v>
                </c:pt>
              </c:numCache>
            </c:numRef>
          </c:val>
          <c:extLst>
            <c:ext xmlns:c16="http://schemas.microsoft.com/office/drawing/2014/chart" uri="{C3380CC4-5D6E-409C-BE32-E72D297353CC}">
              <c16:uniqueId val="{00000001-AC21-4D12-B6CE-0EC4396D17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14674</c:v>
                </c:pt>
                <c:pt idx="5">
                  <c:v>17917</c:v>
                </c:pt>
                <c:pt idx="8">
                  <c:v>18271</c:v>
                </c:pt>
                <c:pt idx="11">
                  <c:v>21055</c:v>
                </c:pt>
                <c:pt idx="14">
                  <c:v>23468</c:v>
                </c:pt>
              </c:numCache>
            </c:numRef>
          </c:val>
          <c:extLst>
            <c:ext xmlns:c16="http://schemas.microsoft.com/office/drawing/2014/chart" uri="{C3380CC4-5D6E-409C-BE32-E72D297353CC}">
              <c16:uniqueId val="{00000002-AC21-4D12-B6CE-0EC4396D17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21-4D12-B6CE-0EC4396D17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21-4D12-B6CE-0EC4396D17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21-4D12-B6CE-0EC4396D17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32399</c:v>
                </c:pt>
                <c:pt idx="3">
                  <c:v>31036</c:v>
                </c:pt>
                <c:pt idx="6">
                  <c:v>29067</c:v>
                </c:pt>
                <c:pt idx="9">
                  <c:v>26008</c:v>
                </c:pt>
                <c:pt idx="12">
                  <c:v>24856</c:v>
                </c:pt>
              </c:numCache>
            </c:numRef>
          </c:val>
          <c:extLst>
            <c:ext xmlns:c16="http://schemas.microsoft.com/office/drawing/2014/chart" uri="{C3380CC4-5D6E-409C-BE32-E72D297353CC}">
              <c16:uniqueId val="{00000006-AC21-4D12-B6CE-0EC4396D17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2846</c:v>
                </c:pt>
                <c:pt idx="3">
                  <c:v>2238</c:v>
                </c:pt>
                <c:pt idx="6">
                  <c:v>1783</c:v>
                </c:pt>
                <c:pt idx="9">
                  <c:v>1430</c:v>
                </c:pt>
                <c:pt idx="12">
                  <c:v>1077</c:v>
                </c:pt>
              </c:numCache>
            </c:numRef>
          </c:val>
          <c:extLst>
            <c:ext xmlns:c16="http://schemas.microsoft.com/office/drawing/2014/chart" uri="{C3380CC4-5D6E-409C-BE32-E72D297353CC}">
              <c16:uniqueId val="{00000007-AC21-4D12-B6CE-0EC4396D17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44936</c:v>
                </c:pt>
                <c:pt idx="3">
                  <c:v>42280</c:v>
                </c:pt>
                <c:pt idx="6">
                  <c:v>39868</c:v>
                </c:pt>
                <c:pt idx="9">
                  <c:v>37403</c:v>
                </c:pt>
                <c:pt idx="12">
                  <c:v>35498</c:v>
                </c:pt>
              </c:numCache>
            </c:numRef>
          </c:val>
          <c:extLst>
            <c:ext xmlns:c16="http://schemas.microsoft.com/office/drawing/2014/chart" uri="{C3380CC4-5D6E-409C-BE32-E72D297353CC}">
              <c16:uniqueId val="{00000008-AC21-4D12-B6CE-0EC4396D17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18005</c:v>
                </c:pt>
                <c:pt idx="3">
                  <c:v>16169</c:v>
                </c:pt>
                <c:pt idx="6">
                  <c:v>14599</c:v>
                </c:pt>
                <c:pt idx="9">
                  <c:v>12968</c:v>
                </c:pt>
                <c:pt idx="12">
                  <c:v>11376</c:v>
                </c:pt>
              </c:numCache>
            </c:numRef>
          </c:val>
          <c:extLst>
            <c:ext xmlns:c16="http://schemas.microsoft.com/office/drawing/2014/chart" uri="{C3380CC4-5D6E-409C-BE32-E72D297353CC}">
              <c16:uniqueId val="{00000009-AC21-4D12-B6CE-0EC4396D17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126356</c:v>
                </c:pt>
                <c:pt idx="3">
                  <c:v>126389</c:v>
                </c:pt>
                <c:pt idx="6">
                  <c:v>128789</c:v>
                </c:pt>
                <c:pt idx="9">
                  <c:v>129662</c:v>
                </c:pt>
                <c:pt idx="12">
                  <c:v>129650</c:v>
                </c:pt>
              </c:numCache>
            </c:numRef>
          </c:val>
          <c:extLst>
            <c:ext xmlns:c16="http://schemas.microsoft.com/office/drawing/2014/chart" uri="{C3380CC4-5D6E-409C-BE32-E72D297353CC}">
              <c16:uniqueId val="{0000000A-AC21-4D12-B6CE-0EC4396D17D1}"/>
            </c:ext>
          </c:extLst>
        </c:ser>
        <c:dLbls>
          <c:showLegendKey val="0"/>
          <c:showVal val="0"/>
          <c:showCatName val="0"/>
          <c:showSerName val="0"/>
          <c:showPercent val="0"/>
          <c:showBubbleSize val="0"/>
        </c:dLbls>
        <c:gapWidth val="100"/>
        <c:overlap val="100"/>
        <c:axId val="319982976"/>
        <c:axId val="319997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20421</c:v>
                </c:pt>
                <c:pt idx="2">
                  <c:v>#N/A</c:v>
                </c:pt>
                <c:pt idx="3">
                  <c:v>#N/A</c:v>
                </c:pt>
                <c:pt idx="4">
                  <c:v>11755</c:v>
                </c:pt>
                <c:pt idx="5">
                  <c:v>#N/A</c:v>
                </c:pt>
                <c:pt idx="6">
                  <c:v>#N/A</c:v>
                </c:pt>
                <c:pt idx="7">
                  <c:v>10237</c:v>
                </c:pt>
                <c:pt idx="8">
                  <c:v>#N/A</c:v>
                </c:pt>
                <c:pt idx="9">
                  <c:v>#N/A</c:v>
                </c:pt>
                <c:pt idx="10">
                  <c:v>4456</c:v>
                </c:pt>
                <c:pt idx="11">
                  <c:v>#N/A</c:v>
                </c:pt>
                <c:pt idx="12">
                  <c:v>#N/A</c:v>
                </c:pt>
                <c:pt idx="13">
                  <c:v>0</c:v>
                </c:pt>
                <c:pt idx="14">
                  <c:v>#N/A</c:v>
                </c:pt>
              </c:numCache>
            </c:numRef>
          </c:val>
          <c:smooth val="0"/>
          <c:extLst>
            <c:ext xmlns:c16="http://schemas.microsoft.com/office/drawing/2014/chart" uri="{C3380CC4-5D6E-409C-BE32-E72D297353CC}">
              <c16:uniqueId val="{0000000B-AC21-4D12-B6CE-0EC4396D17D1}"/>
            </c:ext>
          </c:extLst>
        </c:ser>
        <c:dLbls>
          <c:showLegendKey val="0"/>
          <c:showVal val="0"/>
          <c:showCatName val="0"/>
          <c:showSerName val="0"/>
          <c:showPercent val="0"/>
          <c:showBubbleSize val="0"/>
        </c:dLbls>
        <c:marker val="1"/>
        <c:smooth val="0"/>
        <c:axId val="319982976"/>
        <c:axId val="319997440"/>
      </c:lineChart>
      <c:catAx>
        <c:axId val="31998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9997440"/>
        <c:crosses val="autoZero"/>
        <c:auto val="1"/>
        <c:lblAlgn val="ctr"/>
        <c:lblOffset val="100"/>
        <c:tickLblSkip val="1"/>
        <c:tickMarkSkip val="1"/>
        <c:noMultiLvlLbl val="0"/>
      </c:catAx>
      <c:valAx>
        <c:axId val="31999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98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{984E2789-529A-44CD-91AE-23AF01E8CCF8}</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5D63-4731-8BD0-9D300918A8A1}"/>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{81B694E2-548D-4181-A4A9-34BF8689E0E5}</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5D63-4731-8BD0-9D300918A8A1}"/>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{D493EB46-5EF1-4587-8B8C-CA14C981B140}</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5D63-4731-8BD0-9D300918A8A1}"/>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{0B645EA3-A501-402E-8501-7284BB93E880}</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5D63-4731-8BD0-9D300918A8A1}"/>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{26370604-B31F-425B-BADE-DE2F2E874F7A}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5D63-4731-8BD0-9D300918A8A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D63-4731-8BD0-9D300918A8A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{CE0AA9EB-32B8-4E82-9175-EC9CB7D9E8C5}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5D63-4731-8BD0-9D300918A8A1}"/>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{9811DC36-3CC1-4DD1-B8B2-3603CB7E5316}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5D63-4731-8BD0-9D300918A8A1}"/>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{C5586D8C-14ED-4871-A0C0-340F2917E694}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5D63-4731-8BD0-9D300918A8A1}"/>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{FAD2094A-CE55-4158-943D-9CA6840F96CB}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5D63-4731-8BD0-9D300918A8A1}"/>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{8DC5610B-ADCE-45F5-9E42-2172A3409593}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5D63-4731-8BD0-9D300918A8A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5D63-4731-8BD0-9D300918A8A1}"/>
            </c:ext>
          </c:extLst>
        </c:ser>
        <c:dLbls>
          <c:showLegendKey val="0"/>
          <c:showVal val="0"/>
          <c:showCatName val="0"/>
          <c:showSerName val="0"/>
          <c:showPercent val="0"/>
          <c:showBubbleSize val="0"/>
        </c:dLbls>
        <c:axId val="319826176"/>
        <c:axId val="319836544"/>
      </c:scatterChart>
      <c:valAx>
        <c:axId val="3198261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836544"/>
        <c:crosses val="autoZero"/>
        <c:crossBetween val="midCat"/>
      </c:valAx>
      <c:valAx>
        <c:axId val="3198365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9826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{159DD565-E542-43EB-91A0-FAFE824C6893}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FB81-46D4-B371-5AFD68C6812D}"/>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{DD2BABA2-7145-46E1-BDC5-8A98A621289B}</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FB81-46D4-B371-5AFD68C6812D}"/>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{D0E8686A-4E4C-4AC5-AC96-F7B8CF498810}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FB81-46D4-B371-5AFD68C6812D}"/>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{45EF8EC1-E12C-49B2-9685-DCF522CAE81F}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FB81-46D4-B371-5AFD68C6812D}"/>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{8A170DB9-4C15-4754-BAD3-F95B5986DE93}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FB81-46D4-B371-5AFD68C6812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1.1000000000000001</c:v>
                </c:pt>
                <c:pt idx="1">
                  <c:v>0.5</c:v>
                </c:pt>
                <c:pt idx="2">
                  <c:v>0</c:v>
                </c:pt>
                <c:pt idx="3">
                  <c:v>-0.3</c:v>
                </c:pt>
                <c:pt idx="4">
                  <c:v>-0.5</c:v>
                </c:pt>
              </c:numCache>
            </c:numRef>
          </c:xVal>
          <c:yVal>
            <c:numRef>
              <c:f>公会計指標分析・財政指標組合せ分析表!$K$73:$O$73</c:f>
              <c:numCache>
                <c:formatCode>#,##0.0;"▲ "#,##0.0</c:formatCode>
                <c:ptCount val="5"/>
                <c:pt idx="0">
                  <c:v>22.5</c:v>
                </c:pt>
                <c:pt idx="1">
                  <c:v>12.9</c:v>
                </c:pt>
                <c:pt idx="2">
                  <c:v>11.1</c:v>
                </c:pt>
                <c:pt idx="3">
                  <c:v>4.8</c:v>
                </c:pt>
              </c:numCache>
            </c:numRef>
          </c:yVal>
          <c:smooth val="0"/>
          <c:extLst>
            <c:ext xmlns:c16="http://schemas.microsoft.com/office/drawing/2014/chart" uri="{C3380CC4-5D6E-409C-BE32-E72D297353CC}">
              <c16:uniqueId val="{00000005-FB81-46D4-B371-5AFD68C6812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{C12B2B70-4DDE-4C16-B3F0-808EE50614A9}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FB81-46D4-B371-5AFD68C6812D}"/>
                </c:ext>
              </c:extLst>
            </c:dLbl>
            <c:dLbl>
              <c:idx val="1"/>
              <c:layout>
                <c:manualLayout>
                  <c:x val="-2.2893961100279751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{42744BF8-55EF-4215-A975-E44CEDD68DE3}</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FB81-46D4-B371-5AFD68C6812D}"/>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{EE35B6C3-0B74-47EE-ACD7-09300A27D21B}</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FB81-46D4-B371-5AFD68C6812D}"/>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{B7421DEA-1673-4185-9B76-0036FB00C020}</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FB81-46D4-B371-5AFD68C6812D}"/>
                </c:ext>
              </c:extLst>
            </c:dLbl>
            <c:dLbl>
              <c:idx val="4"/>
              <c:layout>
                <c:manualLayout>
                  <c:x val="-4.0516963423347804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{93C368AB-571B-46F3-A2E9-2881AB8C4D9C}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FB81-46D4-B371-5AFD68C6812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6.7</c:v>
                </c:pt>
              </c:numCache>
            </c:numRef>
          </c:xVal>
          <c:yVal>
            <c:numRef>
              <c:f>公会計指標分析・財政指標組合せ分析表!$K$77:$O$77</c:f>
              <c:numCache>
                <c:formatCode>#,##0.0;"▲ "#,##0.0</c:formatCode>
                <c:ptCount val="5"/>
                <c:pt idx="0">
                  <c:v>53.1</c:v>
                </c:pt>
                <c:pt idx="1">
                  <c:v>42</c:v>
                </c:pt>
                <c:pt idx="2">
                  <c:v>32.6</c:v>
                </c:pt>
                <c:pt idx="3">
                  <c:v>30.5</c:v>
                </c:pt>
                <c:pt idx="4">
                  <c:v>41.4</c:v>
                </c:pt>
              </c:numCache>
            </c:numRef>
          </c:yVal>
          <c:smooth val="0"/>
          <c:extLst>
            <c:ext xmlns:c16="http://schemas.microsoft.com/office/drawing/2014/chart" uri="{C3380CC4-5D6E-409C-BE32-E72D297353CC}">
              <c16:uniqueId val="{0000000B-FB81-46D4-B371-5AFD68C6812D}"/>
            </c:ext>
          </c:extLst>
        </c:ser>
        <c:dLbls>
          <c:showLegendKey val="0"/>
          <c:showVal val="0"/>
          <c:showCatName val="0"/>
          <c:showSerName val="0"/>
          <c:showPercent val="0"/>
          <c:showBubbleSize val="0"/>
        </c:dLbls>
        <c:axId val="320427136"/>
        <c:axId val="320429056"/>
      </c:scatterChart>
      <c:valAx>
        <c:axId val="320427136"/>
        <c:scaling>
          <c:orientation val="minMax"/>
          <c:max val="8.3000000000000025"/>
          <c:min val="-0.79999999999999993"/>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429056"/>
        <c:crosses val="autoZero"/>
        <c:crossBetween val="midCat"/>
      </c:valAx>
      <c:valAx>
        <c:axId val="320429056"/>
        <c:scaling>
          <c:orientation val="minMax"/>
          <c:max val="6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0427136"/>
        <c:crosses val="autoZero"/>
        <c:crossBetween val="midCat"/>
        <c:majorUnit val="7.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元利償還金の減少は、</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8</a:t>
          </a:r>
          <a:r>
            <a:rPr kumimoji="1" lang="ja-JP" altLang="en-US" sz="1100">
              <a:solidFill>
                <a:schemeClr val="dk1"/>
              </a:solidFill>
              <a:latin typeface="+mn-lt"/>
              <a:ea typeface="+mn-ea"/>
              <a:cs typeface="+mn-cs"/>
            </a:rPr>
            <a:t>年度に借り入れた減税補てん債の</a:t>
          </a:r>
          <a:r>
            <a:rPr kumimoji="1" lang="ja-JP" altLang="ja-JP" sz="1100">
              <a:solidFill>
                <a:schemeClr val="dk1"/>
              </a:solidFill>
              <a:latin typeface="+mn-lt"/>
              <a:ea typeface="+mn-ea"/>
              <a:cs typeface="+mn-cs"/>
            </a:rPr>
            <a:t>完済があり、また、借入抑制に務めてきたことによるものである。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更に、臨時財政対策債の発行抑制に努めた結果、元利償還金から控除できる基準財政需要額算入額が実償還額を上回ったため、実質公債費比率の分子が</a:t>
          </a:r>
          <a:r>
            <a:rPr kumimoji="1" lang="en-US" altLang="ja-JP" sz="1100">
              <a:solidFill>
                <a:schemeClr val="dk1"/>
              </a:solidFill>
              <a:latin typeface="+mn-lt"/>
              <a:ea typeface="+mn-ea"/>
              <a:cs typeface="+mn-cs"/>
            </a:rPr>
            <a:t>4.5</a:t>
          </a:r>
          <a:r>
            <a:rPr kumimoji="1" lang="ja-JP" altLang="ja-JP" sz="1100">
              <a:solidFill>
                <a:schemeClr val="dk1"/>
              </a:solidFill>
              <a:latin typeface="+mn-lt"/>
              <a:ea typeface="+mn-ea"/>
              <a:cs typeface="+mn-cs"/>
            </a:rPr>
            <a:t>億円</a:t>
          </a:r>
          <a:r>
            <a:rPr kumimoji="1" lang="ja-JP" altLang="en-US" sz="1100">
              <a:solidFill>
                <a:schemeClr val="dk1"/>
              </a:solidFill>
              <a:latin typeface="+mn-lt"/>
              <a:ea typeface="+mn-ea"/>
              <a:cs typeface="+mn-cs"/>
            </a:rPr>
            <a:t>マイナスになった</a:t>
          </a:r>
          <a:r>
            <a:rPr kumimoji="1" lang="ja-JP" altLang="ja-JP" sz="1100">
              <a:solidFill>
                <a:schemeClr val="dk1"/>
              </a:solidFill>
              <a:latin typeface="+mn-lt"/>
              <a:ea typeface="+mn-ea"/>
              <a:cs typeface="+mn-cs"/>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将来負担額は、公営企業債等繰入見込額が</a:t>
          </a:r>
          <a:r>
            <a:rPr kumimoji="1" lang="en-US" altLang="ja-JP" sz="1400">
              <a:solidFill>
                <a:sysClr val="windowText" lastClr="000000"/>
              </a:solidFill>
              <a:latin typeface="ＭＳ ゴシック" pitchFamily="49" charset="-128"/>
              <a:ea typeface="ＭＳ ゴシック" pitchFamily="49" charset="-128"/>
            </a:rPr>
            <a:t>19</a:t>
          </a:r>
          <a:r>
            <a:rPr kumimoji="1" lang="ja-JP" altLang="en-US" sz="1400">
              <a:solidFill>
                <a:sysClr val="windowText" lastClr="000000"/>
              </a:solidFill>
              <a:latin typeface="ＭＳ ゴシック" pitchFamily="49" charset="-128"/>
              <a:ea typeface="ＭＳ ゴシック" pitchFamily="49" charset="-128"/>
            </a:rPr>
            <a:t>億円、退職手当負担見込額が</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億円の減になるなど、あわせて</a:t>
          </a:r>
          <a:r>
            <a:rPr kumimoji="1" lang="en-US" altLang="ja-JP" sz="1400">
              <a:solidFill>
                <a:sysClr val="windowText" lastClr="000000"/>
              </a:solidFill>
              <a:latin typeface="ＭＳ ゴシック" pitchFamily="49" charset="-128"/>
              <a:ea typeface="ＭＳ ゴシック" pitchFamily="49" charset="-128"/>
            </a:rPr>
            <a:t>50</a:t>
          </a:r>
          <a:r>
            <a:rPr kumimoji="1" lang="ja-JP" altLang="en-US" sz="1400">
              <a:solidFill>
                <a:sysClr val="windowText" lastClr="000000"/>
              </a:solidFill>
              <a:latin typeface="ＭＳ ゴシック" pitchFamily="49" charset="-128"/>
              <a:ea typeface="ＭＳ ゴシック" pitchFamily="49" charset="-128"/>
            </a:rPr>
            <a:t>億円減少した。また、算定上将来負担額から控除することとなる特定財源（基金含む）は、多摩ニュータウン学校施設取得分に対する都支出金が</a:t>
          </a:r>
          <a:r>
            <a:rPr kumimoji="1" lang="en-US" altLang="ja-JP" sz="1400">
              <a:solidFill>
                <a:sysClr val="windowText" lastClr="000000"/>
              </a:solidFill>
              <a:latin typeface="ＭＳ ゴシック" pitchFamily="49" charset="-128"/>
              <a:ea typeface="ＭＳ ゴシック" pitchFamily="49" charset="-128"/>
            </a:rPr>
            <a:t>18</a:t>
          </a:r>
          <a:r>
            <a:rPr kumimoji="1" lang="ja-JP" altLang="en-US" sz="1400">
              <a:solidFill>
                <a:sysClr val="windowText" lastClr="000000"/>
              </a:solidFill>
              <a:latin typeface="ＭＳ ゴシック" pitchFamily="49" charset="-128"/>
              <a:ea typeface="ＭＳ ゴシック" pitchFamily="49" charset="-128"/>
            </a:rPr>
            <a:t>億円減少したものの、八王子駅周辺整備基金への積立てなどで基金残高が</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億円増になるなど、あわせて</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億円の増加になった。また、同様に将来負担額から控除できる地方債現在高等に係る基準財政需要額算入見込額は</a:t>
          </a:r>
          <a:r>
            <a:rPr kumimoji="1" lang="en-US" altLang="ja-JP" sz="1400">
              <a:solidFill>
                <a:sysClr val="windowText" lastClr="000000"/>
              </a:solidFill>
              <a:latin typeface="ＭＳ ゴシック" pitchFamily="49" charset="-128"/>
              <a:ea typeface="ＭＳ ゴシック" pitchFamily="49" charset="-128"/>
            </a:rPr>
            <a:t>16</a:t>
          </a:r>
          <a:r>
            <a:rPr kumimoji="1" lang="ja-JP" altLang="en-US" sz="1400">
              <a:solidFill>
                <a:sysClr val="windowText" lastClr="000000"/>
              </a:solidFill>
              <a:latin typeface="ＭＳ ゴシック" pitchFamily="49" charset="-128"/>
              <a:ea typeface="ＭＳ ゴシック" pitchFamily="49" charset="-128"/>
            </a:rPr>
            <a:t>億円の減少となった。</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itchFamily="49" charset="-128"/>
              <a:ea typeface="ＭＳ ゴシック" pitchFamily="49" charset="-128"/>
            </a:rPr>
            <a:t>　以上の要因により、将来負担比率の分子は前年度に比べ減少し、将来負担比率は</a:t>
          </a:r>
          <a:r>
            <a:rPr kumimoji="1" lang="en-US" altLang="ja-JP" sz="1400">
              <a:solidFill>
                <a:sysClr val="windowText" lastClr="000000"/>
              </a:solidFill>
              <a:latin typeface="ＭＳ ゴシック" pitchFamily="49" charset="-128"/>
              <a:ea typeface="ＭＳ ゴシック" pitchFamily="49" charset="-128"/>
            </a:rPr>
            <a:t>0</a:t>
          </a:r>
          <a:r>
            <a:rPr kumimoji="1" lang="ja-JP" altLang="en-US" sz="1400">
              <a:solidFill>
                <a:sysClr val="windowText" lastClr="000000"/>
              </a:solidFill>
              <a:latin typeface="ＭＳ ゴシック" pitchFamily="49" charset="-128"/>
              <a:ea typeface="ＭＳ ゴシック" pitchFamily="49" charset="-128"/>
            </a:rPr>
            <a:t>％以下になり、基本構想・基本計画である「八王子ビジョン</a:t>
          </a:r>
          <a:r>
            <a:rPr kumimoji="1" lang="en-US" altLang="ja-JP" sz="1400">
              <a:solidFill>
                <a:sysClr val="windowText" lastClr="000000"/>
              </a:solidFill>
              <a:latin typeface="ＭＳ ゴシック" pitchFamily="49" charset="-128"/>
              <a:ea typeface="ＭＳ ゴシック" pitchFamily="49" charset="-128"/>
            </a:rPr>
            <a:t>2022</a:t>
          </a:r>
          <a:r>
            <a:rPr kumimoji="1" lang="ja-JP" altLang="en-US" sz="1400">
              <a:solidFill>
                <a:sysClr val="windowText" lastClr="000000"/>
              </a:solidFill>
              <a:latin typeface="ＭＳ ゴシック" pitchFamily="49" charset="-128"/>
              <a:ea typeface="ＭＳ ゴシック" pitchFamily="49" charset="-128"/>
            </a:rPr>
            <a:t>」で掲げた目標を達成した。</a:t>
          </a:r>
          <a:endParaRPr kumimoji="1" lang="en-US" altLang="ja-JP" sz="1400">
            <a:solidFill>
              <a:sysClr val="windowText" lastClr="000000"/>
            </a:solidFill>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東京都八王子市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562,795
552,735
186.38
196,161,970
191,287,127
4,056,322
107,837,314
129,559,580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2" name="正方形/長方形 5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3" name="正方形/長方形 5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東京都八王子市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562,795
552,735
186.38
196,161,970
191,287,127
4,056,322
107,837,314
129,559,580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東京都八王子市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562,795
552,735
186.38
196,161,970
191,287,127
4,056,322
107,837,314
129,559,580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東京都八王子市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562,795
552,735
186.38
196,161,970
191,287,127
4,056,322
107,837,314
129,559,580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財政力指数は、前年度に比べ</a:t>
          </a:r>
          <a:r>
            <a:rPr kumimoji="1" lang="en-US" altLang="ja-JP" sz="1300">
              <a:latin typeface="ＭＳ Ｐゴシック"/>
            </a:rPr>
            <a:t>0.01</a:t>
          </a:r>
          <a:r>
            <a:rPr kumimoji="1" lang="ja-JP" altLang="en-US" sz="1300">
              <a:latin typeface="ＭＳ Ｐゴシック"/>
            </a:rPr>
            <a:t>ポイント上昇した。これは、基準財政需要額において、中核市移行により、生活保護費、社会福祉費が増になったものの、基準財政収入額において、地方消費税交付金が消費税率引き上げの平年度化により増となったことによるもの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16933</xdr:rowOff>
    </xdr:from>
    <xdr:to>
      <xdr:col>7</xdr:col>
      <xdr:colOff>152400</xdr:colOff>
      <xdr:row>39</xdr:row>
      <xdr:rowOff>37042</xdr:rowOff>
    </xdr:to>
    <xdr:cxnSp macro="">
      <xdr:nvCxnSpPr>
        <xdr:cNvPr id="68" name="直線コネクタ 67"/>
        <xdr:cNvCxnSpPr/>
      </xdr:nvCxnSpPr>
      <xdr:spPr>
        <a:xfrm flipV="1">
          <a:off x="4114800" y="67034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37042</xdr:rowOff>
    </xdr:from>
    <xdr:to>
      <xdr:col>6</xdr:col>
      <xdr:colOff>0</xdr:colOff>
      <xdr:row>39</xdr:row>
      <xdr:rowOff>57150</xdr:rowOff>
    </xdr:to>
    <xdr:cxnSp macro="">
      <xdr:nvCxnSpPr>
        <xdr:cNvPr id="71" name="直線コネクタ 70"/>
        <xdr:cNvCxnSpPr/>
      </xdr:nvCxnSpPr>
      <xdr:spPr>
        <a:xfrm flipV="1">
          <a:off x="3225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57150</xdr:rowOff>
    </xdr:to>
    <xdr:cxnSp macro="">
      <xdr:nvCxnSpPr>
        <xdr:cNvPr id="74" name="直線コネクタ 73"/>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39</xdr:row>
      <xdr:rowOff>57150</xdr:rowOff>
    </xdr:to>
    <xdr:cxnSp macro="">
      <xdr:nvCxnSpPr>
        <xdr:cNvPr id="77" name="直線コネクタ 76"/>
        <xdr:cNvCxnSpPr/>
      </xdr:nvCxnSpPr>
      <xdr:spPr>
        <a:xfrm>
          <a:off x="1447800" y="666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35983</xdr:rowOff>
    </xdr:from>
    <xdr:to>
      <xdr:col>3</xdr:col>
      <xdr:colOff>330200</xdr:colOff>
      <xdr:row>40</xdr:row>
      <xdr:rowOff>137583</xdr:rowOff>
    </xdr:to>
    <xdr:sp macro="" textlink="">
      <xdr:nvSpPr>
        <xdr:cNvPr id="78" name="フローチャート : 判断 77"/>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79" name="テキスト ボックス 78"/>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137583</xdr:rowOff>
    </xdr:from>
    <xdr:to>
      <xdr:col>7</xdr:col>
      <xdr:colOff>203200</xdr:colOff>
      <xdr:row>39</xdr:row>
      <xdr:rowOff>67733</xdr:rowOff>
    </xdr:to>
    <xdr:sp macro="" textlink="">
      <xdr:nvSpPr>
        <xdr:cNvPr id="87" name="円/楕円 86"/>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154110</xdr:rowOff>
    </xdr:from>
    <xdr:ext cx="762000" cy="259045"/>
    <xdr:sp macro="" textlink="">
      <xdr:nvSpPr>
        <xdr:cNvPr id="88"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157692</xdr:rowOff>
    </xdr:from>
    <xdr:to>
      <xdr:col>6</xdr:col>
      <xdr:colOff>50800</xdr:colOff>
      <xdr:row>39</xdr:row>
      <xdr:rowOff>87842</xdr:rowOff>
    </xdr:to>
    <xdr:sp macro="" textlink="">
      <xdr:nvSpPr>
        <xdr:cNvPr id="89" name="円/楕円 88"/>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90" name="テキスト ボックス 89"/>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1" name="円/楕円 90"/>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2" name="テキスト ボックス 91"/>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3" name="円/楕円 92"/>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4" name="テキスト ボックス 93"/>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5" name="円/楕円 94"/>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6" name="テキスト ボックス 95"/>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経常収支比率は、扶助費が民間保育所運営費の増などにともない増になったものの、公債費が借入抑制により市債の元利償還金が減になり、また、地方消費税交付金の増に伴い、経常一般財源が増になったことにより、前年度に比べ</a:t>
          </a:r>
          <a:r>
            <a:rPr kumimoji="1" lang="en-US" altLang="ja-JP" sz="1300">
              <a:latin typeface="+mn-ea"/>
              <a:ea typeface="+mn-ea"/>
            </a:rPr>
            <a:t>3.1</a:t>
          </a:r>
          <a:r>
            <a:rPr kumimoji="1" lang="ja-JP" altLang="en-US" sz="1300">
              <a:latin typeface="+mn-ea"/>
              <a:ea typeface="+mn-ea"/>
            </a:rPr>
            <a:t>ポイント改善した。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64</xdr:row>
      <xdr:rowOff>107738</xdr:rowOff>
    </xdr:to>
    <xdr:cxnSp macro="">
      <xdr:nvCxnSpPr>
        <xdr:cNvPr id="131" name="直線コネクタ 130"/>
        <xdr:cNvCxnSpPr/>
      </xdr:nvCxnSpPr>
      <xdr:spPr>
        <a:xfrm flipV="1">
          <a:off x="4114800" y="10955867"/>
          <a:ext cx="8382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125535</xdr:rowOff>
    </xdr:from>
    <xdr:ext cx="762000" cy="259045"/>
    <xdr:sp macro="" textlink="">
      <xdr:nvSpPr>
        <xdr:cNvPr id="132"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71544</xdr:rowOff>
    </xdr:from>
    <xdr:to>
      <xdr:col>6</xdr:col>
      <xdr:colOff>0</xdr:colOff>
      <xdr:row>64</xdr:row>
      <xdr:rowOff>107738</xdr:rowOff>
    </xdr:to>
    <xdr:cxnSp macro="">
      <xdr:nvCxnSpPr>
        <xdr:cNvPr id="134" name="直線コネクタ 133"/>
        <xdr:cNvCxnSpPr/>
      </xdr:nvCxnSpPr>
      <xdr:spPr>
        <a:xfrm>
          <a:off x="3225800" y="1104434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46355</xdr:rowOff>
    </xdr:from>
    <xdr:to>
      <xdr:col>6</xdr:col>
      <xdr:colOff>50800</xdr:colOff>
      <xdr:row>65</xdr:row>
      <xdr:rowOff>147955</xdr:rowOff>
    </xdr:to>
    <xdr:sp macro="" textlink="">
      <xdr:nvSpPr>
        <xdr:cNvPr id="135" name="フローチャート : 判断 134"/>
        <xdr:cNvSpPr/>
      </xdr:nvSpPr>
      <xdr:spPr>
        <a:xfrm>
          <a:off x="4064000" y="1119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132732</xdr:rowOff>
    </xdr:from>
    <xdr:ext cx="736600" cy="259045"/>
    <xdr:sp macro="" textlink="">
      <xdr:nvSpPr>
        <xdr:cNvPr id="136" name="テキスト ボックス 135"/>
        <xdr:cNvSpPr txBox="1"/>
      </xdr:nvSpPr>
      <xdr:spPr>
        <a:xfrm>
          <a:off x="3733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59479</xdr:rowOff>
    </xdr:from>
    <xdr:to>
      <xdr:col>4</xdr:col>
      <xdr:colOff>482600</xdr:colOff>
      <xdr:row>64</xdr:row>
      <xdr:rowOff>71544</xdr:rowOff>
    </xdr:to>
    <xdr:cxnSp macro="">
      <xdr:nvCxnSpPr>
        <xdr:cNvPr id="137" name="直線コネクタ 136"/>
        <xdr:cNvCxnSpPr/>
      </xdr:nvCxnSpPr>
      <xdr:spPr>
        <a:xfrm>
          <a:off x="2336800" y="1103227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2117</xdr:rowOff>
    </xdr:from>
    <xdr:to>
      <xdr:col>4</xdr:col>
      <xdr:colOff>533400</xdr:colOff>
      <xdr:row>65</xdr:row>
      <xdr:rowOff>103717</xdr:rowOff>
    </xdr:to>
    <xdr:sp macro="" textlink="">
      <xdr:nvSpPr>
        <xdr:cNvPr id="138" name="フローチャート : 判断 137"/>
        <xdr:cNvSpPr/>
      </xdr:nvSpPr>
      <xdr:spPr>
        <a:xfrm>
          <a:off x="3175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88494</xdr:rowOff>
    </xdr:from>
    <xdr:ext cx="762000" cy="259045"/>
    <xdr:sp macro="" textlink="">
      <xdr:nvSpPr>
        <xdr:cNvPr id="139" name="テキスト ボックス 138"/>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59479</xdr:rowOff>
    </xdr:from>
    <xdr:to>
      <xdr:col>3</xdr:col>
      <xdr:colOff>279400</xdr:colOff>
      <xdr:row>64</xdr:row>
      <xdr:rowOff>59479</xdr:rowOff>
    </xdr:to>
    <xdr:cxnSp macro="">
      <xdr:nvCxnSpPr>
        <xdr:cNvPr id="140" name="直線コネクタ 139"/>
        <xdr:cNvCxnSpPr/>
      </xdr:nvCxnSpPr>
      <xdr:spPr>
        <a:xfrm>
          <a:off x="1447800" y="110322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34290</xdr:rowOff>
    </xdr:from>
    <xdr:to>
      <xdr:col>3</xdr:col>
      <xdr:colOff>330200</xdr:colOff>
      <xdr:row>65</xdr:row>
      <xdr:rowOff>135890</xdr:rowOff>
    </xdr:to>
    <xdr:sp macro="" textlink="">
      <xdr:nvSpPr>
        <xdr:cNvPr id="141" name="フローチャート : 判断 140"/>
        <xdr:cNvSpPr/>
      </xdr:nvSpPr>
      <xdr:spPr>
        <a:xfrm>
          <a:off x="2286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120667</xdr:rowOff>
    </xdr:from>
    <xdr:ext cx="762000" cy="259045"/>
    <xdr:sp macro="" textlink="">
      <xdr:nvSpPr>
        <xdr:cNvPr id="142" name="テキスト ボックス 141"/>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50" name="円/楕円 149"/>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120244</xdr:rowOff>
    </xdr:from>
    <xdr:ext cx="762000" cy="259045"/>
    <xdr:sp macro="" textlink="">
      <xdr:nvSpPr>
        <xdr:cNvPr id="151" name="財政構造の弾力性該当値テキスト"/>
        <xdr:cNvSpPr txBox="1"/>
      </xdr:nvSpPr>
      <xdr:spPr>
        <a:xfrm>
          <a:off x="50419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56938</xdr:rowOff>
    </xdr:from>
    <xdr:to>
      <xdr:col>6</xdr:col>
      <xdr:colOff>50800</xdr:colOff>
      <xdr:row>64</xdr:row>
      <xdr:rowOff>158538</xdr:rowOff>
    </xdr:to>
    <xdr:sp macro="" textlink="">
      <xdr:nvSpPr>
        <xdr:cNvPr id="152" name="円/楕円 151"/>
        <xdr:cNvSpPr/>
      </xdr:nvSpPr>
      <xdr:spPr>
        <a:xfrm>
          <a:off x="4064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168715</xdr:rowOff>
    </xdr:from>
    <xdr:ext cx="736600" cy="259045"/>
    <xdr:sp macro="" textlink="">
      <xdr:nvSpPr>
        <xdr:cNvPr id="153" name="テキスト ボックス 152"/>
        <xdr:cNvSpPr txBox="1"/>
      </xdr:nvSpPr>
      <xdr:spPr>
        <a:xfrm>
          <a:off x="3733800" y="10798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20744</xdr:rowOff>
    </xdr:from>
    <xdr:to>
      <xdr:col>4</xdr:col>
      <xdr:colOff>533400</xdr:colOff>
      <xdr:row>64</xdr:row>
      <xdr:rowOff>122344</xdr:rowOff>
    </xdr:to>
    <xdr:sp macro="" textlink="">
      <xdr:nvSpPr>
        <xdr:cNvPr id="154" name="円/楕円 153"/>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132521</xdr:rowOff>
    </xdr:from>
    <xdr:ext cx="762000" cy="259045"/>
    <xdr:sp macro="" textlink="">
      <xdr:nvSpPr>
        <xdr:cNvPr id="155" name="テキスト ボックス 154"/>
        <xdr:cNvSpPr txBox="1"/>
      </xdr:nvSpPr>
      <xdr:spPr>
        <a:xfrm>
          <a:off x="2844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8679</xdr:rowOff>
    </xdr:from>
    <xdr:to>
      <xdr:col>3</xdr:col>
      <xdr:colOff>330200</xdr:colOff>
      <xdr:row>64</xdr:row>
      <xdr:rowOff>110279</xdr:rowOff>
    </xdr:to>
    <xdr:sp macro="" textlink="">
      <xdr:nvSpPr>
        <xdr:cNvPr id="156" name="円/楕円 155"/>
        <xdr:cNvSpPr/>
      </xdr:nvSpPr>
      <xdr:spPr>
        <a:xfrm>
          <a:off x="2286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120456</xdr:rowOff>
    </xdr:from>
    <xdr:ext cx="762000" cy="259045"/>
    <xdr:sp macro="" textlink="">
      <xdr:nvSpPr>
        <xdr:cNvPr id="157" name="テキスト ボックス 156"/>
        <xdr:cNvSpPr txBox="1"/>
      </xdr:nvSpPr>
      <xdr:spPr>
        <a:xfrm>
          <a:off x="1955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8679</xdr:rowOff>
    </xdr:from>
    <xdr:to>
      <xdr:col>2</xdr:col>
      <xdr:colOff>127000</xdr:colOff>
      <xdr:row>64</xdr:row>
      <xdr:rowOff>110279</xdr:rowOff>
    </xdr:to>
    <xdr:sp macro="" textlink="">
      <xdr:nvSpPr>
        <xdr:cNvPr id="158" name="円/楕円 157"/>
        <xdr:cNvSpPr/>
      </xdr:nvSpPr>
      <xdr:spPr>
        <a:xfrm>
          <a:off x="1397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120456</xdr:rowOff>
    </xdr:from>
    <xdr:ext cx="762000" cy="259045"/>
    <xdr:sp macro="" textlink="">
      <xdr:nvSpPr>
        <xdr:cNvPr id="159" name="テキスト ボックス 158"/>
        <xdr:cNvSpPr txBox="1"/>
      </xdr:nvSpPr>
      <xdr:spPr>
        <a:xfrm>
          <a:off x="1066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人当たり人件費・物件費等決算額は、前年度に比べ</a:t>
          </a:r>
          <a:r>
            <a:rPr kumimoji="1" lang="en-US" altLang="ja-JP" sz="1300">
              <a:latin typeface="ＭＳ Ｐゴシック"/>
            </a:rPr>
            <a:t>4,245</a:t>
          </a:r>
          <a:r>
            <a:rPr kumimoji="1" lang="ja-JP" altLang="en-US" sz="1300">
              <a:latin typeface="ＭＳ Ｐゴシック"/>
            </a:rPr>
            <a:t>円増加した。これは、物件費において、社会保障・税番号制度及び新地方公会計制度に係るシステム改修、プレミアム付商品券交付事業実施により増となったことによるものである。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45255</xdr:rowOff>
    </xdr:from>
    <xdr:to>
      <xdr:col>7</xdr:col>
      <xdr:colOff>152400</xdr:colOff>
      <xdr:row>80</xdr:row>
      <xdr:rowOff>102161</xdr:rowOff>
    </xdr:to>
    <xdr:cxnSp macro="">
      <xdr:nvCxnSpPr>
        <xdr:cNvPr id="194" name="直線コネクタ 193"/>
        <xdr:cNvCxnSpPr/>
      </xdr:nvCxnSpPr>
      <xdr:spPr>
        <a:xfrm>
          <a:off x="4114800" y="13761255"/>
          <a:ext cx="838200" cy="5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761</xdr:rowOff>
    </xdr:from>
    <xdr:to>
      <xdr:col>6</xdr:col>
      <xdr:colOff>0</xdr:colOff>
      <xdr:row>80</xdr:row>
      <xdr:rowOff>45255</xdr:rowOff>
    </xdr:to>
    <xdr:cxnSp macro="">
      <xdr:nvCxnSpPr>
        <xdr:cNvPr id="197" name="直線コネクタ 196"/>
        <xdr:cNvCxnSpPr/>
      </xdr:nvCxnSpPr>
      <xdr:spPr>
        <a:xfrm>
          <a:off x="3225800" y="13716761"/>
          <a:ext cx="889000" cy="4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149335</xdr:rowOff>
    </xdr:from>
    <xdr:to>
      <xdr:col>6</xdr:col>
      <xdr:colOff>50800</xdr:colOff>
      <xdr:row>82</xdr:row>
      <xdr:rowOff>79485</xdr:rowOff>
    </xdr:to>
    <xdr:sp macro="" textlink="">
      <xdr:nvSpPr>
        <xdr:cNvPr id="198" name="フローチャート : 判断 197"/>
        <xdr:cNvSpPr/>
      </xdr:nvSpPr>
      <xdr:spPr>
        <a:xfrm>
          <a:off x="4064000" y="140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64262</xdr:rowOff>
    </xdr:from>
    <xdr:ext cx="736600" cy="259045"/>
    <xdr:sp macro="" textlink="">
      <xdr:nvSpPr>
        <xdr:cNvPr id="199" name="テキスト ボックス 198"/>
        <xdr:cNvSpPr txBox="1"/>
      </xdr:nvSpPr>
      <xdr:spPr>
        <a:xfrm>
          <a:off x="3733800" y="14123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761</xdr:rowOff>
    </xdr:from>
    <xdr:to>
      <xdr:col>4</xdr:col>
      <xdr:colOff>482600</xdr:colOff>
      <xdr:row>80</xdr:row>
      <xdr:rowOff>14086</xdr:rowOff>
    </xdr:to>
    <xdr:cxnSp macro="">
      <xdr:nvCxnSpPr>
        <xdr:cNvPr id="200" name="直線コネクタ 199"/>
        <xdr:cNvCxnSpPr/>
      </xdr:nvCxnSpPr>
      <xdr:spPr>
        <a:xfrm flipV="1">
          <a:off x="2336800" y="13716761"/>
          <a:ext cx="8890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98247</xdr:rowOff>
    </xdr:from>
    <xdr:to>
      <xdr:col>4</xdr:col>
      <xdr:colOff>533400</xdr:colOff>
      <xdr:row>82</xdr:row>
      <xdr:rowOff>28397</xdr:rowOff>
    </xdr:to>
    <xdr:sp macro="" textlink="">
      <xdr:nvSpPr>
        <xdr:cNvPr id="201" name="フローチャート : 判断 200"/>
        <xdr:cNvSpPr/>
      </xdr:nvSpPr>
      <xdr:spPr>
        <a:xfrm>
          <a:off x="3175000" y="139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13174</xdr:rowOff>
    </xdr:from>
    <xdr:ext cx="762000" cy="259045"/>
    <xdr:sp macro="" textlink="">
      <xdr:nvSpPr>
        <xdr:cNvPr id="202" name="テキスト ボックス 201"/>
        <xdr:cNvSpPr txBox="1"/>
      </xdr:nvSpPr>
      <xdr:spPr>
        <a:xfrm>
          <a:off x="2844800" y="140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14086</xdr:rowOff>
    </xdr:from>
    <xdr:to>
      <xdr:col>3</xdr:col>
      <xdr:colOff>279400</xdr:colOff>
      <xdr:row>80</xdr:row>
      <xdr:rowOff>62627</xdr:rowOff>
    </xdr:to>
    <xdr:cxnSp macro="">
      <xdr:nvCxnSpPr>
        <xdr:cNvPr id="203" name="直線コネクタ 202"/>
        <xdr:cNvCxnSpPr/>
      </xdr:nvCxnSpPr>
      <xdr:spPr>
        <a:xfrm flipV="1">
          <a:off x="1447800" y="13730086"/>
          <a:ext cx="889000" cy="4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78031</xdr:rowOff>
    </xdr:from>
    <xdr:to>
      <xdr:col>3</xdr:col>
      <xdr:colOff>330200</xdr:colOff>
      <xdr:row>82</xdr:row>
      <xdr:rowOff>8181</xdr:rowOff>
    </xdr:to>
    <xdr:sp macro="" textlink="">
      <xdr:nvSpPr>
        <xdr:cNvPr id="204" name="フローチャート : 判断 203"/>
        <xdr:cNvSpPr/>
      </xdr:nvSpPr>
      <xdr:spPr>
        <a:xfrm>
          <a:off x="2286000" y="1396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164408</xdr:rowOff>
    </xdr:from>
    <xdr:ext cx="762000" cy="259045"/>
    <xdr:sp macro="" textlink="">
      <xdr:nvSpPr>
        <xdr:cNvPr id="205" name="テキスト ボックス 204"/>
        <xdr:cNvSpPr txBox="1"/>
      </xdr:nvSpPr>
      <xdr:spPr>
        <a:xfrm>
          <a:off x="1955800" y="1405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136909</xdr:rowOff>
    </xdr:from>
    <xdr:to>
      <xdr:col>2</xdr:col>
      <xdr:colOff>127000</xdr:colOff>
      <xdr:row>82</xdr:row>
      <xdr:rowOff>67059</xdr:rowOff>
    </xdr:to>
    <xdr:sp macro="" textlink="">
      <xdr:nvSpPr>
        <xdr:cNvPr id="206" name="フローチャート : 判断 205"/>
        <xdr:cNvSpPr/>
      </xdr:nvSpPr>
      <xdr:spPr>
        <a:xfrm>
          <a:off x="1397000" y="1402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51836</xdr:rowOff>
    </xdr:from>
    <xdr:ext cx="762000" cy="259045"/>
    <xdr:sp macro="" textlink="">
      <xdr:nvSpPr>
        <xdr:cNvPr id="207" name="テキスト ボックス 206"/>
        <xdr:cNvSpPr txBox="1"/>
      </xdr:nvSpPr>
      <xdr:spPr>
        <a:xfrm>
          <a:off x="1066800" y="1411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51361</xdr:rowOff>
    </xdr:from>
    <xdr:to>
      <xdr:col>7</xdr:col>
      <xdr:colOff>203200</xdr:colOff>
      <xdr:row>80</xdr:row>
      <xdr:rowOff>152961</xdr:rowOff>
    </xdr:to>
    <xdr:sp macro="" textlink="">
      <xdr:nvSpPr>
        <xdr:cNvPr id="213" name="円/楕円 212"/>
        <xdr:cNvSpPr/>
      </xdr:nvSpPr>
      <xdr:spPr>
        <a:xfrm>
          <a:off x="4902200" y="137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144088</xdr:rowOff>
    </xdr:from>
    <xdr:ext cx="762000" cy="259045"/>
    <xdr:sp macro="" textlink="">
      <xdr:nvSpPr>
        <xdr:cNvPr id="214" name="人件費・物件費等の状況該当値テキスト"/>
        <xdr:cNvSpPr txBox="1"/>
      </xdr:nvSpPr>
      <xdr:spPr>
        <a:xfrm>
          <a:off x="5041900" y="136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91,305</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165905</xdr:rowOff>
    </xdr:from>
    <xdr:to>
      <xdr:col>6</xdr:col>
      <xdr:colOff>50800</xdr:colOff>
      <xdr:row>80</xdr:row>
      <xdr:rowOff>96055</xdr:rowOff>
    </xdr:to>
    <xdr:sp macro="" textlink="">
      <xdr:nvSpPr>
        <xdr:cNvPr id="215" name="円/楕円 214"/>
        <xdr:cNvSpPr/>
      </xdr:nvSpPr>
      <xdr:spPr>
        <a:xfrm>
          <a:off x="4064000" y="137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106232</xdr:rowOff>
    </xdr:from>
    <xdr:ext cx="736600" cy="259045"/>
    <xdr:sp macro="" textlink="">
      <xdr:nvSpPr>
        <xdr:cNvPr id="216" name="テキスト ボックス 215"/>
        <xdr:cNvSpPr txBox="1"/>
      </xdr:nvSpPr>
      <xdr:spPr>
        <a:xfrm>
          <a:off x="3733800" y="13479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87,060</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121411</xdr:rowOff>
    </xdr:from>
    <xdr:to>
      <xdr:col>4</xdr:col>
      <xdr:colOff>533400</xdr:colOff>
      <xdr:row>80</xdr:row>
      <xdr:rowOff>51561</xdr:rowOff>
    </xdr:to>
    <xdr:sp macro="" textlink="">
      <xdr:nvSpPr>
        <xdr:cNvPr id="217" name="円/楕円 216"/>
        <xdr:cNvSpPr/>
      </xdr:nvSpPr>
      <xdr:spPr>
        <a:xfrm>
          <a:off x="3175000" y="13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61738</xdr:rowOff>
    </xdr:from>
    <xdr:ext cx="762000" cy="259045"/>
    <xdr:sp macro="" textlink="">
      <xdr:nvSpPr>
        <xdr:cNvPr id="218" name="テキスト ボックス 217"/>
        <xdr:cNvSpPr txBox="1"/>
      </xdr:nvSpPr>
      <xdr:spPr>
        <a:xfrm>
          <a:off x="2844800" y="1343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83,741</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134736</xdr:rowOff>
    </xdr:from>
    <xdr:to>
      <xdr:col>3</xdr:col>
      <xdr:colOff>330200</xdr:colOff>
      <xdr:row>80</xdr:row>
      <xdr:rowOff>64886</xdr:rowOff>
    </xdr:to>
    <xdr:sp macro="" textlink="">
      <xdr:nvSpPr>
        <xdr:cNvPr id="219" name="円/楕円 218"/>
        <xdr:cNvSpPr/>
      </xdr:nvSpPr>
      <xdr:spPr>
        <a:xfrm>
          <a:off x="2286000" y="136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75063</xdr:rowOff>
    </xdr:from>
    <xdr:ext cx="762000" cy="259045"/>
    <xdr:sp macro="" textlink="">
      <xdr:nvSpPr>
        <xdr:cNvPr id="220" name="テキスト ボックス 219"/>
        <xdr:cNvSpPr txBox="1"/>
      </xdr:nvSpPr>
      <xdr:spPr>
        <a:xfrm>
          <a:off x="1955800" y="1344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84,735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11827</xdr:rowOff>
    </xdr:from>
    <xdr:to>
      <xdr:col>2</xdr:col>
      <xdr:colOff>127000</xdr:colOff>
      <xdr:row>80</xdr:row>
      <xdr:rowOff>113427</xdr:rowOff>
    </xdr:to>
    <xdr:sp macro="" textlink="">
      <xdr:nvSpPr>
        <xdr:cNvPr id="221" name="円/楕円 220"/>
        <xdr:cNvSpPr/>
      </xdr:nvSpPr>
      <xdr:spPr>
        <a:xfrm>
          <a:off x="1397000" y="137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123604</xdr:rowOff>
    </xdr:from>
    <xdr:ext cx="762000" cy="259045"/>
    <xdr:sp macro="" textlink="">
      <xdr:nvSpPr>
        <xdr:cNvPr id="222" name="テキスト ボックス 221"/>
        <xdr:cNvSpPr txBox="1"/>
      </xdr:nvSpPr>
      <xdr:spPr>
        <a:xfrm>
          <a:off x="1066800" y="1349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国の人事院勧告や東京都の人事委員会勧告に基づき給与改定を行ったが、給与制度の総合的見直しに伴い、給料表を経過措置を設けずに引き下げたため、ラスパイレス指数は</a:t>
          </a:r>
          <a:r>
            <a:rPr kumimoji="1" lang="en-US" altLang="ja-JP" sz="1300">
              <a:latin typeface="ＭＳ Ｐゴシック"/>
            </a:rPr>
            <a:t>98.4</a:t>
          </a:r>
          <a:r>
            <a:rPr kumimoji="1" lang="ja-JP" altLang="en-US" sz="1300">
              <a:latin typeface="ＭＳ Ｐゴシック"/>
            </a:rPr>
            <a:t>となった。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86</xdr:row>
      <xdr:rowOff>141816</xdr:rowOff>
    </xdr:to>
    <xdr:cxnSp macro="">
      <xdr:nvCxnSpPr>
        <xdr:cNvPr id="251" name="直線コネクタ 250"/>
        <xdr:cNvCxnSpPr/>
      </xdr:nvCxnSpPr>
      <xdr:spPr>
        <a:xfrm flipV="1">
          <a:off x="17018000" y="14028561"/>
          <a:ext cx="0" cy="857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2"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3" name="直線コネクタ 252"/>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63500</xdr:rowOff>
    </xdr:to>
    <xdr:cxnSp macro="">
      <xdr:nvCxnSpPr>
        <xdr:cNvPr id="256" name="直線コネクタ 255"/>
        <xdr:cNvCxnSpPr/>
      </xdr:nvCxnSpPr>
      <xdr:spPr>
        <a:xfrm>
          <a:off x="16179800" y="140419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94843</xdr:rowOff>
    </xdr:from>
    <xdr:ext cx="762000" cy="259045"/>
    <xdr:sp macro="" textlink="">
      <xdr:nvSpPr>
        <xdr:cNvPr id="257"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7055</xdr:rowOff>
    </xdr:from>
    <xdr:to>
      <xdr:col>23</xdr:col>
      <xdr:colOff>406400</xdr:colOff>
      <xdr:row>81</xdr:row>
      <xdr:rowOff>154516</xdr:rowOff>
    </xdr:to>
    <xdr:cxnSp macro="">
      <xdr:nvCxnSpPr>
        <xdr:cNvPr id="259" name="直線コネクタ 258"/>
        <xdr:cNvCxnSpPr/>
      </xdr:nvCxnSpPr>
      <xdr:spPr>
        <a:xfrm>
          <a:off x="15290800" y="13894505"/>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1" name="テキスト ボックス 260"/>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7055</xdr:rowOff>
    </xdr:from>
    <xdr:to>
      <xdr:col>22</xdr:col>
      <xdr:colOff>203200</xdr:colOff>
      <xdr:row>89</xdr:row>
      <xdr:rowOff>123472</xdr:rowOff>
    </xdr:to>
    <xdr:cxnSp macro="">
      <xdr:nvCxnSpPr>
        <xdr:cNvPr id="262" name="直線コネクタ 261"/>
        <xdr:cNvCxnSpPr/>
      </xdr:nvCxnSpPr>
      <xdr:spPr>
        <a:xfrm flipV="1">
          <a:off x="14401800" y="13894505"/>
          <a:ext cx="889000" cy="148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63" name="フローチャート : 判断 262"/>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64" name="テキスト ボックス 263"/>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123472</xdr:rowOff>
    </xdr:from>
    <xdr:to>
      <xdr:col>21</xdr:col>
      <xdr:colOff>0</xdr:colOff>
      <xdr:row>90</xdr:row>
      <xdr:rowOff>19050</xdr:rowOff>
    </xdr:to>
    <xdr:cxnSp macro="">
      <xdr:nvCxnSpPr>
        <xdr:cNvPr id="265" name="直線コネクタ 264"/>
        <xdr:cNvCxnSpPr/>
      </xdr:nvCxnSpPr>
      <xdr:spPr>
        <a:xfrm flipV="1">
          <a:off x="13512800" y="153825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7" name="テキスト ボックス 266"/>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80027</xdr:rowOff>
    </xdr:from>
    <xdr:ext cx="762000" cy="259045"/>
    <xdr:sp macro="" textlink="">
      <xdr:nvSpPr>
        <xdr:cNvPr id="269" name="テキスト ボックス 268"/>
        <xdr:cNvSpPr txBox="1"/>
      </xdr:nvSpPr>
      <xdr:spPr>
        <a:xfrm>
          <a:off x="13131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5" name="円/楕円 274"/>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105427</xdr:rowOff>
    </xdr:from>
    <xdr:ext cx="762000" cy="259045"/>
    <xdr:sp macro="" textlink="">
      <xdr:nvSpPr>
        <xdr:cNvPr id="276" name="給与水準   （国との比較）該当値テキスト"/>
        <xdr:cNvSpPr txBox="1"/>
      </xdr:nvSpPr>
      <xdr:spPr>
        <a:xfrm>
          <a:off x="17106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77" name="円/楕円 276"/>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78" name="テキスト ボックス 277"/>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127705</xdr:rowOff>
    </xdr:from>
    <xdr:to>
      <xdr:col>22</xdr:col>
      <xdr:colOff>254000</xdr:colOff>
      <xdr:row>81</xdr:row>
      <xdr:rowOff>57855</xdr:rowOff>
    </xdr:to>
    <xdr:sp macro="" textlink="">
      <xdr:nvSpPr>
        <xdr:cNvPr id="279" name="円/楕円 278"/>
        <xdr:cNvSpPr/>
      </xdr:nvSpPr>
      <xdr:spPr>
        <a:xfrm>
          <a:off x="15240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68032</xdr:rowOff>
    </xdr:from>
    <xdr:ext cx="762000" cy="259045"/>
    <xdr:sp macro="" textlink="">
      <xdr:nvSpPr>
        <xdr:cNvPr id="280" name="テキスト ボックス 279"/>
        <xdr:cNvSpPr txBox="1"/>
      </xdr:nvSpPr>
      <xdr:spPr>
        <a:xfrm>
          <a:off x="14909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72672</xdr:rowOff>
    </xdr:from>
    <xdr:to>
      <xdr:col>21</xdr:col>
      <xdr:colOff>50800</xdr:colOff>
      <xdr:row>90</xdr:row>
      <xdr:rowOff>2822</xdr:rowOff>
    </xdr:to>
    <xdr:sp macro="" textlink="">
      <xdr:nvSpPr>
        <xdr:cNvPr id="281" name="円/楕円 280"/>
        <xdr:cNvSpPr/>
      </xdr:nvSpPr>
      <xdr:spPr>
        <a:xfrm>
          <a:off x="14351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12999</xdr:rowOff>
    </xdr:from>
    <xdr:ext cx="762000" cy="259045"/>
    <xdr:sp macro="" textlink="">
      <xdr:nvSpPr>
        <xdr:cNvPr id="282" name="テキスト ボックス 281"/>
        <xdr:cNvSpPr txBox="1"/>
      </xdr:nvSpPr>
      <xdr:spPr>
        <a:xfrm>
          <a:off x="14020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3" name="円/楕円 282"/>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4" name="テキスト ボックス 283"/>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人口千人当たり職員数は、前年度に比べ</a:t>
          </a:r>
          <a:r>
            <a:rPr kumimoji="1" lang="en-US" altLang="ja-JP" sz="1300">
              <a:latin typeface="ＭＳ Ｐゴシック"/>
            </a:rPr>
            <a:t>0.04</a:t>
          </a:r>
          <a:r>
            <a:rPr kumimoji="1" lang="ja-JP" altLang="en-US" sz="1300">
              <a:latin typeface="ＭＳ Ｐゴシック"/>
            </a:rPr>
            <a:t>人増加した。これは、業務委託の推進及び多様な雇用形態の職員の活用を図り減員した一方、市制</a:t>
          </a:r>
          <a:r>
            <a:rPr kumimoji="1" lang="en-US" altLang="ja-JP" sz="1300">
              <a:latin typeface="ＭＳ Ｐゴシック"/>
            </a:rPr>
            <a:t>100</a:t>
          </a:r>
          <a:r>
            <a:rPr kumimoji="1" lang="ja-JP" altLang="en-US" sz="1300">
              <a:latin typeface="ＭＳ Ｐゴシック"/>
            </a:rPr>
            <a:t>周年記念事業及び全国都市緑化はちおうじフェア事業への対応に必要な職員の配置並びに再任用フルタイム職員の積極的な活用を図ったことによるものである。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72753</xdr:rowOff>
    </xdr:from>
    <xdr:to>
      <xdr:col>24</xdr:col>
      <xdr:colOff>558800</xdr:colOff>
      <xdr:row>66</xdr:row>
      <xdr:rowOff>92891</xdr:rowOff>
    </xdr:to>
    <xdr:cxnSp macro="">
      <xdr:nvCxnSpPr>
        <xdr:cNvPr id="316" name="直線コネクタ 315"/>
        <xdr:cNvCxnSpPr/>
      </xdr:nvCxnSpPr>
      <xdr:spPr>
        <a:xfrm flipV="1">
          <a:off x="17018000" y="10188303"/>
          <a:ext cx="0" cy="1220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64968</xdr:rowOff>
    </xdr:from>
    <xdr:ext cx="762000" cy="259045"/>
    <xdr:sp macro="" textlink="">
      <xdr:nvSpPr>
        <xdr:cNvPr id="317"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66</xdr:row>
      <xdr:rowOff>92891</xdr:rowOff>
    </xdr:from>
    <xdr:to>
      <xdr:col>24</xdr:col>
      <xdr:colOff>647700</xdr:colOff>
      <xdr:row>66</xdr:row>
      <xdr:rowOff>92891</xdr:rowOff>
    </xdr:to>
    <xdr:cxnSp macro="">
      <xdr:nvCxnSpPr>
        <xdr:cNvPr id="318" name="直線コネクタ 317"/>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159130</xdr:rowOff>
    </xdr:from>
    <xdr:ext cx="762000" cy="259045"/>
    <xdr:sp macro="" textlink="">
      <xdr:nvSpPr>
        <xdr:cNvPr id="319" name="定員管理の状況最大値テキスト"/>
        <xdr:cNvSpPr txBox="1"/>
      </xdr:nvSpPr>
      <xdr:spPr>
        <a:xfrm>
          <a:off x="17106900" y="993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72753</xdr:rowOff>
    </xdr:from>
    <xdr:to>
      <xdr:col>24</xdr:col>
      <xdr:colOff>647700</xdr:colOff>
      <xdr:row>59</xdr:row>
      <xdr:rowOff>72753</xdr:rowOff>
    </xdr:to>
    <xdr:cxnSp macro="">
      <xdr:nvCxnSpPr>
        <xdr:cNvPr id="320" name="直線コネクタ 319"/>
        <xdr:cNvCxnSpPr/>
      </xdr:nvCxnSpPr>
      <xdr:spPr>
        <a:xfrm>
          <a:off x="16929100" y="1018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58965</xdr:rowOff>
    </xdr:from>
    <xdr:to>
      <xdr:col>24</xdr:col>
      <xdr:colOff>558800</xdr:colOff>
      <xdr:row>59</xdr:row>
      <xdr:rowOff>72753</xdr:rowOff>
    </xdr:to>
    <xdr:cxnSp macro="">
      <xdr:nvCxnSpPr>
        <xdr:cNvPr id="321" name="直線コネクタ 320"/>
        <xdr:cNvCxnSpPr/>
      </xdr:nvCxnSpPr>
      <xdr:spPr>
        <a:xfrm>
          <a:off x="16179800" y="10174515"/>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22"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23" name="フローチャート : 判断 322"/>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27940</xdr:rowOff>
    </xdr:from>
    <xdr:to>
      <xdr:col>23</xdr:col>
      <xdr:colOff>406400</xdr:colOff>
      <xdr:row>59</xdr:row>
      <xdr:rowOff>58965</xdr:rowOff>
    </xdr:to>
    <xdr:cxnSp macro="">
      <xdr:nvCxnSpPr>
        <xdr:cNvPr id="324" name="直線コネクタ 323"/>
        <xdr:cNvCxnSpPr/>
      </xdr:nvCxnSpPr>
      <xdr:spPr>
        <a:xfrm>
          <a:off x="15290800" y="101434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6" name="テキスト ボックス 325"/>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27940</xdr:rowOff>
    </xdr:from>
    <xdr:to>
      <xdr:col>22</xdr:col>
      <xdr:colOff>203200</xdr:colOff>
      <xdr:row>59</xdr:row>
      <xdr:rowOff>34834</xdr:rowOff>
    </xdr:to>
    <xdr:cxnSp macro="">
      <xdr:nvCxnSpPr>
        <xdr:cNvPr id="327" name="直線コネクタ 326"/>
        <xdr:cNvCxnSpPr/>
      </xdr:nvCxnSpPr>
      <xdr:spPr>
        <a:xfrm flipV="1">
          <a:off x="14401800" y="1014349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28" name="フローチャート : 判断 327"/>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29" name="テキスト ボックス 328"/>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34834</xdr:rowOff>
    </xdr:from>
    <xdr:to>
      <xdr:col>21</xdr:col>
      <xdr:colOff>0</xdr:colOff>
      <xdr:row>59</xdr:row>
      <xdr:rowOff>89988</xdr:rowOff>
    </xdr:to>
    <xdr:cxnSp macro="">
      <xdr:nvCxnSpPr>
        <xdr:cNvPr id="330" name="直線コネクタ 329"/>
        <xdr:cNvCxnSpPr/>
      </xdr:nvCxnSpPr>
      <xdr:spPr>
        <a:xfrm flipV="1">
          <a:off x="13512800" y="1015038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1" name="フローチャート : 判断 330"/>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32" name="テキスト ボックス 331"/>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3" name="フローチャート : 判断 332"/>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135181</xdr:rowOff>
    </xdr:from>
    <xdr:ext cx="762000" cy="259045"/>
    <xdr:sp macro="" textlink="">
      <xdr:nvSpPr>
        <xdr:cNvPr id="334" name="テキスト ボックス 333"/>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21953</xdr:rowOff>
    </xdr:from>
    <xdr:to>
      <xdr:col>24</xdr:col>
      <xdr:colOff>609600</xdr:colOff>
      <xdr:row>59</xdr:row>
      <xdr:rowOff>123553</xdr:rowOff>
    </xdr:to>
    <xdr:sp macro="" textlink="">
      <xdr:nvSpPr>
        <xdr:cNvPr id="340" name="円/楕円 339"/>
        <xdr:cNvSpPr/>
      </xdr:nvSpPr>
      <xdr:spPr>
        <a:xfrm>
          <a:off x="16967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114680</xdr:rowOff>
    </xdr:from>
    <xdr:ext cx="762000" cy="259045"/>
    <xdr:sp macro="" textlink="">
      <xdr:nvSpPr>
        <xdr:cNvPr id="341" name="定員管理の状況該当値テキスト"/>
        <xdr:cNvSpPr txBox="1"/>
      </xdr:nvSpPr>
      <xdr:spPr>
        <a:xfrm>
          <a:off x="17106900" y="1005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8165</xdr:rowOff>
    </xdr:from>
    <xdr:to>
      <xdr:col>23</xdr:col>
      <xdr:colOff>457200</xdr:colOff>
      <xdr:row>59</xdr:row>
      <xdr:rowOff>109765</xdr:rowOff>
    </xdr:to>
    <xdr:sp macro="" textlink="">
      <xdr:nvSpPr>
        <xdr:cNvPr id="342" name="円/楕円 341"/>
        <xdr:cNvSpPr/>
      </xdr:nvSpPr>
      <xdr:spPr>
        <a:xfrm>
          <a:off x="16129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119942</xdr:rowOff>
    </xdr:from>
    <xdr:ext cx="736600" cy="259045"/>
    <xdr:sp macro="" textlink="">
      <xdr:nvSpPr>
        <xdr:cNvPr id="343" name="テキスト ボックス 342"/>
        <xdr:cNvSpPr txBox="1"/>
      </xdr:nvSpPr>
      <xdr:spPr>
        <a:xfrm>
          <a:off x="15798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148590</xdr:rowOff>
    </xdr:from>
    <xdr:to>
      <xdr:col>22</xdr:col>
      <xdr:colOff>254000</xdr:colOff>
      <xdr:row>59</xdr:row>
      <xdr:rowOff>78740</xdr:rowOff>
    </xdr:to>
    <xdr:sp macro="" textlink="">
      <xdr:nvSpPr>
        <xdr:cNvPr id="344" name="円/楕円 343"/>
        <xdr:cNvSpPr/>
      </xdr:nvSpPr>
      <xdr:spPr>
        <a:xfrm>
          <a:off x="15240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88917</xdr:rowOff>
    </xdr:from>
    <xdr:ext cx="762000" cy="259045"/>
    <xdr:sp macro="" textlink="">
      <xdr:nvSpPr>
        <xdr:cNvPr id="345" name="テキスト ボックス 344"/>
        <xdr:cNvSpPr txBox="1"/>
      </xdr:nvSpPr>
      <xdr:spPr>
        <a:xfrm>
          <a:off x="14909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155484</xdr:rowOff>
    </xdr:from>
    <xdr:to>
      <xdr:col>21</xdr:col>
      <xdr:colOff>50800</xdr:colOff>
      <xdr:row>59</xdr:row>
      <xdr:rowOff>85634</xdr:rowOff>
    </xdr:to>
    <xdr:sp macro="" textlink="">
      <xdr:nvSpPr>
        <xdr:cNvPr id="346" name="円/楕円 345"/>
        <xdr:cNvSpPr/>
      </xdr:nvSpPr>
      <xdr:spPr>
        <a:xfrm>
          <a:off x="14351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95811</xdr:rowOff>
    </xdr:from>
    <xdr:ext cx="762000" cy="259045"/>
    <xdr:sp macro="" textlink="">
      <xdr:nvSpPr>
        <xdr:cNvPr id="347" name="テキスト ボックス 346"/>
        <xdr:cNvSpPr txBox="1"/>
      </xdr:nvSpPr>
      <xdr:spPr>
        <a:xfrm>
          <a:off x="14020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39188</xdr:rowOff>
    </xdr:from>
    <xdr:to>
      <xdr:col>19</xdr:col>
      <xdr:colOff>533400</xdr:colOff>
      <xdr:row>59</xdr:row>
      <xdr:rowOff>140788</xdr:rowOff>
    </xdr:to>
    <xdr:sp macro="" textlink="">
      <xdr:nvSpPr>
        <xdr:cNvPr id="348" name="円/楕円 347"/>
        <xdr:cNvSpPr/>
      </xdr:nvSpPr>
      <xdr:spPr>
        <a:xfrm>
          <a:off x="13462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150965</xdr:rowOff>
    </xdr:from>
    <xdr:ext cx="762000" cy="259045"/>
    <xdr:sp macro="" textlink="">
      <xdr:nvSpPr>
        <xdr:cNvPr id="349" name="テキスト ボックス 348"/>
        <xdr:cNvSpPr txBox="1"/>
      </xdr:nvSpPr>
      <xdr:spPr>
        <a:xfrm>
          <a:off x="13131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実質公債費比率は、前年度に比べ</a:t>
          </a:r>
          <a:r>
            <a:rPr kumimoji="1" lang="en-US" altLang="ja-JP" sz="1300">
              <a:latin typeface="ＭＳ Ｐゴシック"/>
            </a:rPr>
            <a:t>0.2</a:t>
          </a:r>
          <a:r>
            <a:rPr kumimoji="1" lang="ja-JP" altLang="en-US" sz="1300">
              <a:latin typeface="ＭＳ Ｐゴシック"/>
            </a:rPr>
            <a:t>ポイント減少し、</a:t>
          </a:r>
          <a:r>
            <a:rPr kumimoji="1" lang="en-US" altLang="ja-JP" sz="1300">
              <a:latin typeface="ＭＳ Ｐゴシック"/>
            </a:rPr>
            <a:t>-0.5</a:t>
          </a:r>
          <a:r>
            <a:rPr kumimoji="1" lang="ja-JP" altLang="en-US" sz="1300">
              <a:latin typeface="ＭＳ Ｐゴシック"/>
            </a:rPr>
            <a:t>％になった。これは、借入抑制により、長期債の元利償還金が減少したことによるものである。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40640</xdr:rowOff>
    </xdr:from>
    <xdr:to>
      <xdr:col>24</xdr:col>
      <xdr:colOff>558800</xdr:colOff>
      <xdr:row>36</xdr:row>
      <xdr:rowOff>59944</xdr:rowOff>
    </xdr:to>
    <xdr:cxnSp macro="">
      <xdr:nvCxnSpPr>
        <xdr:cNvPr id="381" name="直線コネクタ 380"/>
        <xdr:cNvCxnSpPr/>
      </xdr:nvCxnSpPr>
      <xdr:spPr>
        <a:xfrm flipV="1">
          <a:off x="16179800" y="62128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2"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59944</xdr:rowOff>
    </xdr:from>
    <xdr:to>
      <xdr:col>23</xdr:col>
      <xdr:colOff>406400</xdr:colOff>
      <xdr:row>36</xdr:row>
      <xdr:rowOff>88900</xdr:rowOff>
    </xdr:to>
    <xdr:cxnSp macro="">
      <xdr:nvCxnSpPr>
        <xdr:cNvPr id="384" name="直線コネクタ 383"/>
        <xdr:cNvCxnSpPr/>
      </xdr:nvCxnSpPr>
      <xdr:spPr>
        <a:xfrm flipV="1">
          <a:off x="15290800" y="62321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25654</xdr:rowOff>
    </xdr:from>
    <xdr:to>
      <xdr:col>23</xdr:col>
      <xdr:colOff>457200</xdr:colOff>
      <xdr:row>39</xdr:row>
      <xdr:rowOff>127254</xdr:rowOff>
    </xdr:to>
    <xdr:sp macro="" textlink="">
      <xdr:nvSpPr>
        <xdr:cNvPr id="385" name="フローチャート : 判断 384"/>
        <xdr:cNvSpPr/>
      </xdr:nvSpPr>
      <xdr:spPr>
        <a:xfrm>
          <a:off x="16129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112031</xdr:rowOff>
    </xdr:from>
    <xdr:ext cx="736600" cy="259045"/>
    <xdr:sp macro="" textlink="">
      <xdr:nvSpPr>
        <xdr:cNvPr id="386" name="テキスト ボックス 385"/>
        <xdr:cNvSpPr txBox="1"/>
      </xdr:nvSpPr>
      <xdr:spPr>
        <a:xfrm>
          <a:off x="15798800" y="679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88900</xdr:rowOff>
    </xdr:from>
    <xdr:to>
      <xdr:col>22</xdr:col>
      <xdr:colOff>203200</xdr:colOff>
      <xdr:row>36</xdr:row>
      <xdr:rowOff>137160</xdr:rowOff>
    </xdr:to>
    <xdr:cxnSp macro="">
      <xdr:nvCxnSpPr>
        <xdr:cNvPr id="387" name="直線コネクタ 386"/>
        <xdr:cNvCxnSpPr/>
      </xdr:nvCxnSpPr>
      <xdr:spPr>
        <a:xfrm flipV="1">
          <a:off x="14401800" y="62611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93218</xdr:rowOff>
    </xdr:from>
    <xdr:to>
      <xdr:col>22</xdr:col>
      <xdr:colOff>254000</xdr:colOff>
      <xdr:row>40</xdr:row>
      <xdr:rowOff>23368</xdr:rowOff>
    </xdr:to>
    <xdr:sp macro="" textlink="">
      <xdr:nvSpPr>
        <xdr:cNvPr id="388" name="フローチャート : 判断 387"/>
        <xdr:cNvSpPr/>
      </xdr:nvSpPr>
      <xdr:spPr>
        <a:xfrm>
          <a:off x="15240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8145</xdr:rowOff>
    </xdr:from>
    <xdr:ext cx="762000" cy="259045"/>
    <xdr:sp macro="" textlink="">
      <xdr:nvSpPr>
        <xdr:cNvPr id="389" name="テキスト ボックス 388"/>
        <xdr:cNvSpPr txBox="1"/>
      </xdr:nvSpPr>
      <xdr:spPr>
        <a:xfrm>
          <a:off x="149098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137160</xdr:rowOff>
    </xdr:from>
    <xdr:to>
      <xdr:col>21</xdr:col>
      <xdr:colOff>0</xdr:colOff>
      <xdr:row>37</xdr:row>
      <xdr:rowOff>23622</xdr:rowOff>
    </xdr:to>
    <xdr:cxnSp macro="">
      <xdr:nvCxnSpPr>
        <xdr:cNvPr id="390" name="直線コネクタ 389"/>
        <xdr:cNvCxnSpPr/>
      </xdr:nvCxnSpPr>
      <xdr:spPr>
        <a:xfrm flipV="1">
          <a:off x="13512800" y="63093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8636</xdr:rowOff>
    </xdr:from>
    <xdr:to>
      <xdr:col>21</xdr:col>
      <xdr:colOff>50800</xdr:colOff>
      <xdr:row>40</xdr:row>
      <xdr:rowOff>110236</xdr:rowOff>
    </xdr:to>
    <xdr:sp macro="" textlink="">
      <xdr:nvSpPr>
        <xdr:cNvPr id="391" name="フローチャート : 判断 390"/>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95013</xdr:rowOff>
    </xdr:from>
    <xdr:ext cx="762000" cy="259045"/>
    <xdr:sp macro="" textlink="">
      <xdr:nvSpPr>
        <xdr:cNvPr id="392" name="テキスト ボックス 391"/>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393" name="フローチャート : 判断 392"/>
        <xdr:cNvSpPr/>
      </xdr:nvSpPr>
      <xdr:spPr>
        <a:xfrm>
          <a:off x="13462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779</xdr:rowOff>
    </xdr:from>
    <xdr:ext cx="762000" cy="259045"/>
    <xdr:sp macro="" textlink="">
      <xdr:nvSpPr>
        <xdr:cNvPr id="394" name="テキスト ボックス 393"/>
        <xdr:cNvSpPr txBox="1"/>
      </xdr:nvSpPr>
      <xdr:spPr>
        <a:xfrm>
          <a:off x="13131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161290</xdr:rowOff>
    </xdr:from>
    <xdr:to>
      <xdr:col>24</xdr:col>
      <xdr:colOff>609600</xdr:colOff>
      <xdr:row>36</xdr:row>
      <xdr:rowOff>91440</xdr:rowOff>
    </xdr:to>
    <xdr:sp macro="" textlink="">
      <xdr:nvSpPr>
        <xdr:cNvPr id="400" name="円/楕円 399"/>
        <xdr:cNvSpPr/>
      </xdr:nvSpPr>
      <xdr:spPr>
        <a:xfrm>
          <a:off x="169672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82567</xdr:rowOff>
    </xdr:from>
    <xdr:ext cx="762000" cy="259045"/>
    <xdr:sp macro="" textlink="">
      <xdr:nvSpPr>
        <xdr:cNvPr id="401" name="公債費負担の状況該当値テキスト"/>
        <xdr:cNvSpPr txBox="1"/>
      </xdr:nvSpPr>
      <xdr:spPr>
        <a:xfrm>
          <a:off x="17106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9144</xdr:rowOff>
    </xdr:from>
    <xdr:to>
      <xdr:col>23</xdr:col>
      <xdr:colOff>457200</xdr:colOff>
      <xdr:row>36</xdr:row>
      <xdr:rowOff>110744</xdr:rowOff>
    </xdr:to>
    <xdr:sp macro="" textlink="">
      <xdr:nvSpPr>
        <xdr:cNvPr id="402" name="円/楕円 401"/>
        <xdr:cNvSpPr/>
      </xdr:nvSpPr>
      <xdr:spPr>
        <a:xfrm>
          <a:off x="16129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120921</xdr:rowOff>
    </xdr:from>
    <xdr:ext cx="736600" cy="259045"/>
    <xdr:sp macro="" textlink="">
      <xdr:nvSpPr>
        <xdr:cNvPr id="403" name="テキスト ボックス 402"/>
        <xdr:cNvSpPr txBox="1"/>
      </xdr:nvSpPr>
      <xdr:spPr>
        <a:xfrm>
          <a:off x="15798800" y="595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38100</xdr:rowOff>
    </xdr:from>
    <xdr:to>
      <xdr:col>22</xdr:col>
      <xdr:colOff>254000</xdr:colOff>
      <xdr:row>36</xdr:row>
      <xdr:rowOff>139700</xdr:rowOff>
    </xdr:to>
    <xdr:sp macro="" textlink="">
      <xdr:nvSpPr>
        <xdr:cNvPr id="404" name="円/楕円 403"/>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149877</xdr:rowOff>
    </xdr:from>
    <xdr:ext cx="762000" cy="259045"/>
    <xdr:sp macro="" textlink="">
      <xdr:nvSpPr>
        <xdr:cNvPr id="405" name="テキスト ボックス 404"/>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86360</xdr:rowOff>
    </xdr:from>
    <xdr:to>
      <xdr:col>21</xdr:col>
      <xdr:colOff>50800</xdr:colOff>
      <xdr:row>37</xdr:row>
      <xdr:rowOff>16510</xdr:rowOff>
    </xdr:to>
    <xdr:sp macro="" textlink="">
      <xdr:nvSpPr>
        <xdr:cNvPr id="406" name="円/楕円 405"/>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26687</xdr:rowOff>
    </xdr:from>
    <xdr:ext cx="762000" cy="259045"/>
    <xdr:sp macro="" textlink="">
      <xdr:nvSpPr>
        <xdr:cNvPr id="407" name="テキスト ボックス 406"/>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144272</xdr:rowOff>
    </xdr:from>
    <xdr:to>
      <xdr:col>19</xdr:col>
      <xdr:colOff>533400</xdr:colOff>
      <xdr:row>37</xdr:row>
      <xdr:rowOff>74422</xdr:rowOff>
    </xdr:to>
    <xdr:sp macro="" textlink="">
      <xdr:nvSpPr>
        <xdr:cNvPr id="408" name="円/楕円 407"/>
        <xdr:cNvSpPr/>
      </xdr:nvSpPr>
      <xdr:spPr>
        <a:xfrm>
          <a:off x="13462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84599</xdr:rowOff>
    </xdr:from>
    <xdr:ext cx="762000" cy="259045"/>
    <xdr:sp macro="" textlink="">
      <xdr:nvSpPr>
        <xdr:cNvPr id="409" name="テキスト ボックス 408"/>
        <xdr:cNvSpPr txBox="1"/>
      </xdr:nvSpPr>
      <xdr:spPr>
        <a:xfrm>
          <a:off x="13131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将来負担比率は、特別会計の借入金の返済に係る繰出金などの将来負担額が減少したほか、算定上将来負担額から控除する基金残高が増加したことにより、算出されなくなったため「－」となった。</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8975</xdr:rowOff>
    </xdr:from>
    <xdr:to>
      <xdr:col>23</xdr:col>
      <xdr:colOff>406400</xdr:colOff>
      <xdr:row>14</xdr:row>
      <xdr:rowOff>59648</xdr:rowOff>
    </xdr:to>
    <xdr:cxnSp macro="">
      <xdr:nvCxnSpPr>
        <xdr:cNvPr id="443" name="直線コネクタ 442"/>
        <xdr:cNvCxnSpPr/>
      </xdr:nvCxnSpPr>
      <xdr:spPr>
        <a:xfrm flipV="1">
          <a:off x="15290800" y="240927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4"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59648</xdr:rowOff>
    </xdr:from>
    <xdr:to>
      <xdr:col>22</xdr:col>
      <xdr:colOff>203200</xdr:colOff>
      <xdr:row>14</xdr:row>
      <xdr:rowOff>74126</xdr:rowOff>
    </xdr:to>
    <xdr:cxnSp macro="">
      <xdr:nvCxnSpPr>
        <xdr:cNvPr id="446" name="直線コネクタ 445"/>
        <xdr:cNvCxnSpPr/>
      </xdr:nvCxnSpPr>
      <xdr:spPr>
        <a:xfrm flipV="1">
          <a:off x="14401800" y="24599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47" name="フローチャート : 判断 446"/>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79815</xdr:rowOff>
    </xdr:from>
    <xdr:ext cx="736600" cy="259045"/>
    <xdr:sp macro="" textlink="">
      <xdr:nvSpPr>
        <xdr:cNvPr id="448" name="テキスト ボックス 447"/>
        <xdr:cNvSpPr txBox="1"/>
      </xdr:nvSpPr>
      <xdr:spPr>
        <a:xfrm>
          <a:off x="15798800" y="265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74126</xdr:rowOff>
    </xdr:from>
    <xdr:to>
      <xdr:col>21</xdr:col>
      <xdr:colOff>0</xdr:colOff>
      <xdr:row>14</xdr:row>
      <xdr:rowOff>151342</xdr:rowOff>
    </xdr:to>
    <xdr:cxnSp macro="">
      <xdr:nvCxnSpPr>
        <xdr:cNvPr id="449" name="直線コネクタ 448"/>
        <xdr:cNvCxnSpPr/>
      </xdr:nvCxnSpPr>
      <xdr:spPr>
        <a:xfrm flipV="1">
          <a:off x="13512800" y="247442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10329</xdr:rowOff>
    </xdr:from>
    <xdr:to>
      <xdr:col>22</xdr:col>
      <xdr:colOff>254000</xdr:colOff>
      <xdr:row>15</xdr:row>
      <xdr:rowOff>111929</xdr:rowOff>
    </xdr:to>
    <xdr:sp macro="" textlink="">
      <xdr:nvSpPr>
        <xdr:cNvPr id="450" name="フローチャート : 判断 449"/>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96706</xdr:rowOff>
    </xdr:from>
    <xdr:ext cx="762000" cy="259045"/>
    <xdr:sp macro="" textlink="">
      <xdr:nvSpPr>
        <xdr:cNvPr id="451" name="テキスト ボックス 450"/>
        <xdr:cNvSpPr txBox="1"/>
      </xdr:nvSpPr>
      <xdr:spPr>
        <a:xfrm>
          <a:off x="14909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85937</xdr:rowOff>
    </xdr:from>
    <xdr:to>
      <xdr:col>21</xdr:col>
      <xdr:colOff>50800</xdr:colOff>
      <xdr:row>16</xdr:row>
      <xdr:rowOff>16087</xdr:rowOff>
    </xdr:to>
    <xdr:sp macro="" textlink="">
      <xdr:nvSpPr>
        <xdr:cNvPr id="452" name="フローチャート : 判断 451"/>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864</xdr:rowOff>
    </xdr:from>
    <xdr:ext cx="762000" cy="259045"/>
    <xdr:sp macro="" textlink="">
      <xdr:nvSpPr>
        <xdr:cNvPr id="453" name="テキスト ボックス 452"/>
        <xdr:cNvSpPr txBox="1"/>
      </xdr:nvSpPr>
      <xdr:spPr>
        <a:xfrm>
          <a:off x="14020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4" name="フローチャート : 判断 453"/>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90145</xdr:rowOff>
    </xdr:from>
    <xdr:ext cx="762000" cy="259045"/>
    <xdr:sp macro="" textlink="">
      <xdr:nvSpPr>
        <xdr:cNvPr id="455" name="テキスト ボックス 454"/>
        <xdr:cNvSpPr txBox="1"/>
      </xdr:nvSpPr>
      <xdr:spPr>
        <a:xfrm>
          <a:off x="13131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129625</xdr:rowOff>
    </xdr:from>
    <xdr:to>
      <xdr:col>23</xdr:col>
      <xdr:colOff>457200</xdr:colOff>
      <xdr:row>14</xdr:row>
      <xdr:rowOff>59775</xdr:rowOff>
    </xdr:to>
    <xdr:sp macro="" textlink="">
      <xdr:nvSpPr>
        <xdr:cNvPr id="461" name="円/楕円 460"/>
        <xdr:cNvSpPr/>
      </xdr:nvSpPr>
      <xdr:spPr>
        <a:xfrm>
          <a:off x="16129000" y="23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69952</xdr:rowOff>
    </xdr:from>
    <xdr:ext cx="736600" cy="259045"/>
    <xdr:sp macro="" textlink="">
      <xdr:nvSpPr>
        <xdr:cNvPr id="462" name="テキスト ボックス 461"/>
        <xdr:cNvSpPr txBox="1"/>
      </xdr:nvSpPr>
      <xdr:spPr>
        <a:xfrm>
          <a:off x="15798800" y="2127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8848</xdr:rowOff>
    </xdr:from>
    <xdr:to>
      <xdr:col>22</xdr:col>
      <xdr:colOff>254000</xdr:colOff>
      <xdr:row>14</xdr:row>
      <xdr:rowOff>110448</xdr:rowOff>
    </xdr:to>
    <xdr:sp macro="" textlink="">
      <xdr:nvSpPr>
        <xdr:cNvPr id="463" name="円/楕円 462"/>
        <xdr:cNvSpPr/>
      </xdr:nvSpPr>
      <xdr:spPr>
        <a:xfrm>
          <a:off x="15240000" y="24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120625</xdr:rowOff>
    </xdr:from>
    <xdr:ext cx="762000" cy="259045"/>
    <xdr:sp macro="" textlink="">
      <xdr:nvSpPr>
        <xdr:cNvPr id="464" name="テキスト ボックス 463"/>
        <xdr:cNvSpPr txBox="1"/>
      </xdr:nvSpPr>
      <xdr:spPr>
        <a:xfrm>
          <a:off x="14909800" y="217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23326</xdr:rowOff>
    </xdr:from>
    <xdr:to>
      <xdr:col>21</xdr:col>
      <xdr:colOff>50800</xdr:colOff>
      <xdr:row>14</xdr:row>
      <xdr:rowOff>124926</xdr:rowOff>
    </xdr:to>
    <xdr:sp macro="" textlink="">
      <xdr:nvSpPr>
        <xdr:cNvPr id="465" name="円/楕円 464"/>
        <xdr:cNvSpPr/>
      </xdr:nvSpPr>
      <xdr:spPr>
        <a:xfrm>
          <a:off x="14351000" y="24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66" name="テキスト ボックス 465"/>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100542</xdr:rowOff>
    </xdr:from>
    <xdr:to>
      <xdr:col>19</xdr:col>
      <xdr:colOff>533400</xdr:colOff>
      <xdr:row>15</xdr:row>
      <xdr:rowOff>30692</xdr:rowOff>
    </xdr:to>
    <xdr:sp macro="" textlink="">
      <xdr:nvSpPr>
        <xdr:cNvPr id="467" name="円/楕円 466"/>
        <xdr:cNvSpPr/>
      </xdr:nvSpPr>
      <xdr:spPr>
        <a:xfrm>
          <a:off x="13462000" y="2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40869</xdr:rowOff>
    </xdr:from>
    <xdr:ext cx="762000" cy="259045"/>
    <xdr:sp macro="" textlink="">
      <xdr:nvSpPr>
        <xdr:cNvPr id="468" name="テキスト ボックス 467"/>
        <xdr:cNvSpPr txBox="1"/>
      </xdr:nvSpPr>
      <xdr:spPr>
        <a:xfrm>
          <a:off x="13131800" y="226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東京都八王子市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562,795
552,735
186.38
196,161,970
191,287,127
4,056,322
107,837,314
129,559,580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人件費は、前年度に比べ</a:t>
          </a:r>
          <a:r>
            <a:rPr kumimoji="1" lang="en-US" altLang="ja-JP" sz="1300" baseline="0">
              <a:latin typeface="ＭＳ Ｐゴシック"/>
            </a:rPr>
            <a:t>1.6</a:t>
          </a:r>
          <a:r>
            <a:rPr kumimoji="1" lang="ja-JP" altLang="en-US" sz="1300" baseline="0">
              <a:latin typeface="ＭＳ Ｐゴシック"/>
            </a:rPr>
            <a:t>ポイント改善した。これは退職者数の減により、退職手当が減になったことによるものである。</a:t>
          </a:r>
          <a:endParaRPr kumimoji="1" lang="en-US" altLang="ja-JP" sz="1300" baseline="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102507</xdr:rowOff>
    </xdr:from>
    <xdr:to>
      <xdr:col>7</xdr:col>
      <xdr:colOff>15875</xdr:colOff>
      <xdr:row>38</xdr:row>
      <xdr:rowOff>105228</xdr:rowOff>
    </xdr:to>
    <xdr:cxnSp macro="">
      <xdr:nvCxnSpPr>
        <xdr:cNvPr id="68" name="直線コネクタ 67"/>
        <xdr:cNvCxnSpPr/>
      </xdr:nvCxnSpPr>
      <xdr:spPr>
        <a:xfrm flipV="1">
          <a:off x="3987800" y="6446157"/>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105228</xdr:rowOff>
    </xdr:from>
    <xdr:to>
      <xdr:col>5</xdr:col>
      <xdr:colOff>549275</xdr:colOff>
      <xdr:row>39</xdr:row>
      <xdr:rowOff>20865</xdr:rowOff>
    </xdr:to>
    <xdr:cxnSp macro="">
      <xdr:nvCxnSpPr>
        <xdr:cNvPr id="71" name="直線コネクタ 70"/>
        <xdr:cNvCxnSpPr/>
      </xdr:nvCxnSpPr>
      <xdr:spPr>
        <a:xfrm flipV="1">
          <a:off x="3098800" y="6620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163285</xdr:rowOff>
    </xdr:from>
    <xdr:to>
      <xdr:col>5</xdr:col>
      <xdr:colOff>600075</xdr:colOff>
      <xdr:row>39</xdr:row>
      <xdr:rowOff>93435</xdr:rowOff>
    </xdr:to>
    <xdr:sp macro="" textlink="">
      <xdr:nvSpPr>
        <xdr:cNvPr id="72" name="フローチャート : 判断 71"/>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78212</xdr:rowOff>
    </xdr:from>
    <xdr:ext cx="736600" cy="259045"/>
    <xdr:sp macro="" textlink="">
      <xdr:nvSpPr>
        <xdr:cNvPr id="73" name="テキスト ボックス 72"/>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20865</xdr:rowOff>
    </xdr:from>
    <xdr:to>
      <xdr:col>4</xdr:col>
      <xdr:colOff>346075</xdr:colOff>
      <xdr:row>39</xdr:row>
      <xdr:rowOff>75293</xdr:rowOff>
    </xdr:to>
    <xdr:cxnSp macro="">
      <xdr:nvCxnSpPr>
        <xdr:cNvPr id="74" name="直線コネクタ 73"/>
        <xdr:cNvCxnSpPr/>
      </xdr:nvCxnSpPr>
      <xdr:spPr>
        <a:xfrm flipV="1">
          <a:off x="2209800" y="6707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152400</xdr:rowOff>
    </xdr:from>
    <xdr:to>
      <xdr:col>4</xdr:col>
      <xdr:colOff>396875</xdr:colOff>
      <xdr:row>39</xdr:row>
      <xdr:rowOff>82550</xdr:rowOff>
    </xdr:to>
    <xdr:sp macro="" textlink="">
      <xdr:nvSpPr>
        <xdr:cNvPr id="75" name="フローチャート : 判断 74"/>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76" name="テキスト ボックス 75"/>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75293</xdr:rowOff>
    </xdr:from>
    <xdr:to>
      <xdr:col>3</xdr:col>
      <xdr:colOff>142875</xdr:colOff>
      <xdr:row>39</xdr:row>
      <xdr:rowOff>118835</xdr:rowOff>
    </xdr:to>
    <xdr:cxnSp macro="">
      <xdr:nvCxnSpPr>
        <xdr:cNvPr id="77" name="直線コネクタ 76"/>
        <xdr:cNvCxnSpPr/>
      </xdr:nvCxnSpPr>
      <xdr:spPr>
        <a:xfrm flipV="1">
          <a:off x="1320800" y="6761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89807</xdr:rowOff>
    </xdr:from>
    <xdr:to>
      <xdr:col>3</xdr:col>
      <xdr:colOff>193675</xdr:colOff>
      <xdr:row>40</xdr:row>
      <xdr:rowOff>19957</xdr:rowOff>
    </xdr:to>
    <xdr:sp macro="" textlink="">
      <xdr:nvSpPr>
        <xdr:cNvPr id="78" name="フローチャート : 判断 77"/>
        <xdr:cNvSpPr/>
      </xdr:nvSpPr>
      <xdr:spPr>
        <a:xfrm>
          <a:off x="2159000" y="67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4734</xdr:rowOff>
    </xdr:from>
    <xdr:ext cx="762000" cy="259045"/>
    <xdr:sp macro="" textlink="">
      <xdr:nvSpPr>
        <xdr:cNvPr id="79" name="テキスト ボックス 78"/>
        <xdr:cNvSpPr txBox="1"/>
      </xdr:nvSpPr>
      <xdr:spPr>
        <a:xfrm>
          <a:off x="1828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166007</xdr:rowOff>
    </xdr:from>
    <xdr:to>
      <xdr:col>1</xdr:col>
      <xdr:colOff>676275</xdr:colOff>
      <xdr:row>40</xdr:row>
      <xdr:rowOff>96157</xdr:rowOff>
    </xdr:to>
    <xdr:sp macro="" textlink="">
      <xdr:nvSpPr>
        <xdr:cNvPr id="80" name="フローチャート : 判断 79"/>
        <xdr:cNvSpPr/>
      </xdr:nvSpPr>
      <xdr:spPr>
        <a:xfrm>
          <a:off x="1270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80934</xdr:rowOff>
    </xdr:from>
    <xdr:ext cx="762000" cy="259045"/>
    <xdr:sp macro="" textlink="">
      <xdr:nvSpPr>
        <xdr:cNvPr id="81" name="テキスト ボックス 80"/>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87" name="円/楕円 86"/>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68234</xdr:rowOff>
    </xdr:from>
    <xdr:ext cx="762000" cy="259045"/>
    <xdr:sp macro="" textlink="">
      <xdr:nvSpPr>
        <xdr:cNvPr id="88" name="人件費該当値テキスト"/>
        <xdr:cNvSpPr txBox="1"/>
      </xdr:nvSpPr>
      <xdr:spPr>
        <a:xfrm>
          <a:off x="49149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54428</xdr:rowOff>
    </xdr:from>
    <xdr:to>
      <xdr:col>5</xdr:col>
      <xdr:colOff>600075</xdr:colOff>
      <xdr:row>38</xdr:row>
      <xdr:rowOff>156028</xdr:rowOff>
    </xdr:to>
    <xdr:sp macro="" textlink="">
      <xdr:nvSpPr>
        <xdr:cNvPr id="89" name="円/楕円 88"/>
        <xdr:cNvSpPr/>
      </xdr:nvSpPr>
      <xdr:spPr>
        <a:xfrm>
          <a:off x="3937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166205</xdr:rowOff>
    </xdr:from>
    <xdr:ext cx="736600" cy="259045"/>
    <xdr:sp macro="" textlink="">
      <xdr:nvSpPr>
        <xdr:cNvPr id="90" name="テキスト ボックス 89"/>
        <xdr:cNvSpPr txBox="1"/>
      </xdr:nvSpPr>
      <xdr:spPr>
        <a:xfrm>
          <a:off x="3606800" y="633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141515</xdr:rowOff>
    </xdr:from>
    <xdr:to>
      <xdr:col>4</xdr:col>
      <xdr:colOff>396875</xdr:colOff>
      <xdr:row>39</xdr:row>
      <xdr:rowOff>71665</xdr:rowOff>
    </xdr:to>
    <xdr:sp macro="" textlink="">
      <xdr:nvSpPr>
        <xdr:cNvPr id="91" name="円/楕円 90"/>
        <xdr:cNvSpPr/>
      </xdr:nvSpPr>
      <xdr:spPr>
        <a:xfrm>
          <a:off x="3048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81841</xdr:rowOff>
    </xdr:from>
    <xdr:ext cx="762000" cy="259045"/>
    <xdr:sp macro="" textlink="">
      <xdr:nvSpPr>
        <xdr:cNvPr id="92" name="テキスト ボックス 91"/>
        <xdr:cNvSpPr txBox="1"/>
      </xdr:nvSpPr>
      <xdr:spPr>
        <a:xfrm>
          <a:off x="2717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24493</xdr:rowOff>
    </xdr:from>
    <xdr:to>
      <xdr:col>3</xdr:col>
      <xdr:colOff>193675</xdr:colOff>
      <xdr:row>39</xdr:row>
      <xdr:rowOff>126093</xdr:rowOff>
    </xdr:to>
    <xdr:sp macro="" textlink="">
      <xdr:nvSpPr>
        <xdr:cNvPr id="93" name="円/楕円 92"/>
        <xdr:cNvSpPr/>
      </xdr:nvSpPr>
      <xdr:spPr>
        <a:xfrm>
          <a:off x="2159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136270</xdr:rowOff>
    </xdr:from>
    <xdr:ext cx="762000" cy="259045"/>
    <xdr:sp macro="" textlink="">
      <xdr:nvSpPr>
        <xdr:cNvPr id="94" name="テキスト ボックス 93"/>
        <xdr:cNvSpPr txBox="1"/>
      </xdr:nvSpPr>
      <xdr:spPr>
        <a:xfrm>
          <a:off x="1828800" y="647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68035</xdr:rowOff>
    </xdr:from>
    <xdr:to>
      <xdr:col>1</xdr:col>
      <xdr:colOff>676275</xdr:colOff>
      <xdr:row>39</xdr:row>
      <xdr:rowOff>169635</xdr:rowOff>
    </xdr:to>
    <xdr:sp macro="" textlink="">
      <xdr:nvSpPr>
        <xdr:cNvPr id="95" name="円/楕円 94"/>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8362</xdr:rowOff>
    </xdr:from>
    <xdr:ext cx="762000" cy="259045"/>
    <xdr:sp macro="" textlink="">
      <xdr:nvSpPr>
        <xdr:cNvPr id="96" name="テキスト ボックス 95"/>
        <xdr:cNvSpPr txBox="1"/>
      </xdr:nvSpPr>
      <xdr:spPr>
        <a:xfrm>
          <a:off x="939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latin typeface="+mn-ea"/>
              <a:ea typeface="+mn-ea"/>
            </a:rPr>
            <a:t>物件費は、前年度に比べ</a:t>
          </a:r>
          <a:r>
            <a:rPr kumimoji="1" lang="en-US" altLang="ja-JP" sz="1300">
              <a:latin typeface="+mn-ea"/>
              <a:ea typeface="+mn-ea"/>
            </a:rPr>
            <a:t>0.1</a:t>
          </a:r>
          <a:r>
            <a:rPr kumimoji="1" lang="ja-JP" altLang="en-US" sz="1300">
              <a:latin typeface="+mn-ea"/>
              <a:ea typeface="+mn-ea"/>
            </a:rPr>
            <a:t>ポイント上昇した。これは、ごみ等の収集運搬業務、不燃物処理センターにおいて開始した手選別運転管理業務の委託料の増などによるものである。</a:t>
          </a:r>
          <a:endParaRPr kumimoji="1" lang="en-US" altLang="ja-JP" sz="13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57150</xdr:rowOff>
    </xdr:from>
    <xdr:to>
      <xdr:col>24</xdr:col>
      <xdr:colOff>31750</xdr:colOff>
      <xdr:row>15</xdr:row>
      <xdr:rowOff>69850</xdr:rowOff>
    </xdr:to>
    <xdr:cxnSp macro="">
      <xdr:nvCxnSpPr>
        <xdr:cNvPr id="129" name="直線コネクタ 128"/>
        <xdr:cNvCxnSpPr/>
      </xdr:nvCxnSpPr>
      <xdr:spPr>
        <a:xfrm>
          <a:off x="15671800" y="2628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57150</xdr:rowOff>
    </xdr:to>
    <xdr:cxnSp macro="">
      <xdr:nvCxnSpPr>
        <xdr:cNvPr id="132" name="直線コネクタ 131"/>
        <xdr:cNvCxnSpPr/>
      </xdr:nvCxnSpPr>
      <xdr:spPr>
        <a:xfrm>
          <a:off x="14782800" y="2565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0</xdr:rowOff>
    </xdr:from>
    <xdr:to>
      <xdr:col>22</xdr:col>
      <xdr:colOff>615950</xdr:colOff>
      <xdr:row>18</xdr:row>
      <xdr:rowOff>101600</xdr:rowOff>
    </xdr:to>
    <xdr:sp macro="" textlink="">
      <xdr:nvSpPr>
        <xdr:cNvPr id="133" name="フローチャート : 判断 132"/>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34" name="テキスト ボックス 133"/>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63500</xdr:rowOff>
    </xdr:from>
    <xdr:to>
      <xdr:col>21</xdr:col>
      <xdr:colOff>361950</xdr:colOff>
      <xdr:row>14</xdr:row>
      <xdr:rowOff>165100</xdr:rowOff>
    </xdr:to>
    <xdr:cxnSp macro="">
      <xdr:nvCxnSpPr>
        <xdr:cNvPr id="135" name="直線コネクタ 134"/>
        <xdr:cNvCxnSpPr/>
      </xdr:nvCxnSpPr>
      <xdr:spPr>
        <a:xfrm>
          <a:off x="13893800" y="2463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120650</xdr:rowOff>
    </xdr:from>
    <xdr:to>
      <xdr:col>21</xdr:col>
      <xdr:colOff>412750</xdr:colOff>
      <xdr:row>18</xdr:row>
      <xdr:rowOff>50800</xdr:rowOff>
    </xdr:to>
    <xdr:sp macro="" textlink="">
      <xdr:nvSpPr>
        <xdr:cNvPr id="136" name="フローチャート :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35577</xdr:rowOff>
    </xdr:from>
    <xdr:ext cx="762000" cy="259045"/>
    <xdr:sp macro="" textlink="">
      <xdr:nvSpPr>
        <xdr:cNvPr id="137" name="テキスト ボックス 136"/>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38100</xdr:rowOff>
    </xdr:from>
    <xdr:to>
      <xdr:col>20</xdr:col>
      <xdr:colOff>158750</xdr:colOff>
      <xdr:row>14</xdr:row>
      <xdr:rowOff>63500</xdr:rowOff>
    </xdr:to>
    <xdr:cxnSp macro="">
      <xdr:nvCxnSpPr>
        <xdr:cNvPr id="138" name="直線コネクタ 137"/>
        <xdr:cNvCxnSpPr/>
      </xdr:nvCxnSpPr>
      <xdr:spPr>
        <a:xfrm>
          <a:off x="13004800" y="243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40" name="テキスト ボックス 139"/>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42" name="テキスト ボックス 141"/>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8" name="円/楕円 147"/>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9"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6350</xdr:rowOff>
    </xdr:from>
    <xdr:to>
      <xdr:col>22</xdr:col>
      <xdr:colOff>615950</xdr:colOff>
      <xdr:row>15</xdr:row>
      <xdr:rowOff>107950</xdr:rowOff>
    </xdr:to>
    <xdr:sp macro="" textlink="">
      <xdr:nvSpPr>
        <xdr:cNvPr id="150" name="円/楕円 149"/>
        <xdr:cNvSpPr/>
      </xdr:nvSpPr>
      <xdr:spPr>
        <a:xfrm>
          <a:off x="15621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118127</xdr:rowOff>
    </xdr:from>
    <xdr:ext cx="736600" cy="259045"/>
    <xdr:sp macro="" textlink="">
      <xdr:nvSpPr>
        <xdr:cNvPr id="151" name="テキスト ボックス 150"/>
        <xdr:cNvSpPr txBox="1"/>
      </xdr:nvSpPr>
      <xdr:spPr>
        <a:xfrm>
          <a:off x="15290800" y="23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52" name="円/楕円 151"/>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53" name="テキスト ボックス 152"/>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xdr:rowOff>
    </xdr:from>
    <xdr:to>
      <xdr:col>20</xdr:col>
      <xdr:colOff>209550</xdr:colOff>
      <xdr:row>14</xdr:row>
      <xdr:rowOff>114300</xdr:rowOff>
    </xdr:to>
    <xdr:sp macro="" textlink="">
      <xdr:nvSpPr>
        <xdr:cNvPr id="154" name="円/楕円 153"/>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124477</xdr:rowOff>
    </xdr:from>
    <xdr:ext cx="762000" cy="259045"/>
    <xdr:sp macro="" textlink="">
      <xdr:nvSpPr>
        <xdr:cNvPr id="155" name="テキスト ボックス 154"/>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158750</xdr:rowOff>
    </xdr:from>
    <xdr:to>
      <xdr:col>19</xdr:col>
      <xdr:colOff>6350</xdr:colOff>
      <xdr:row>14</xdr:row>
      <xdr:rowOff>88900</xdr:rowOff>
    </xdr:to>
    <xdr:sp macro="" textlink="">
      <xdr:nvSpPr>
        <xdr:cNvPr id="156" name="円/楕円 155"/>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99077</xdr:rowOff>
    </xdr:from>
    <xdr:ext cx="762000" cy="259045"/>
    <xdr:sp macro="" textlink="">
      <xdr:nvSpPr>
        <xdr:cNvPr id="157" name="テキスト ボックス 156"/>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扶助費は、前年度に比べ</a:t>
          </a:r>
          <a:r>
            <a:rPr kumimoji="1" lang="en-US" altLang="ja-JP" sz="1300">
              <a:latin typeface="ＭＳ Ｐゴシック"/>
            </a:rPr>
            <a:t>0.6</a:t>
          </a:r>
          <a:r>
            <a:rPr kumimoji="1" lang="ja-JP" altLang="en-US" sz="1300">
              <a:latin typeface="ＭＳ Ｐゴシック"/>
            </a:rPr>
            <a:t>ポイント上昇した。これは、施設数の増により民間保育所運営費が増となったほか、サービス利用者数の増により障害者自立支援給付が増になったことなどによるものである。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31750</xdr:rowOff>
    </xdr:from>
    <xdr:to>
      <xdr:col>7</xdr:col>
      <xdr:colOff>15875</xdr:colOff>
      <xdr:row>59</xdr:row>
      <xdr:rowOff>107950</xdr:rowOff>
    </xdr:to>
    <xdr:cxnSp macro="">
      <xdr:nvCxnSpPr>
        <xdr:cNvPr id="190" name="直線コネクタ 189"/>
        <xdr:cNvCxnSpPr/>
      </xdr:nvCxnSpPr>
      <xdr:spPr>
        <a:xfrm>
          <a:off x="3987800" y="1014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59</xdr:row>
      <xdr:rowOff>31750</xdr:rowOff>
    </xdr:to>
    <xdr:cxnSp macro="">
      <xdr:nvCxnSpPr>
        <xdr:cNvPr id="193" name="直線コネクタ 192"/>
        <xdr:cNvCxnSpPr/>
      </xdr:nvCxnSpPr>
      <xdr:spPr>
        <a:xfrm>
          <a:off x="3098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4" name="フローチャート : 判断 193"/>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5" name="テキスト ボックス 194"/>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58</xdr:row>
      <xdr:rowOff>50800</xdr:rowOff>
    </xdr:to>
    <xdr:cxnSp macro="">
      <xdr:nvCxnSpPr>
        <xdr:cNvPr id="196" name="直線コネクタ 195"/>
        <xdr:cNvCxnSpPr/>
      </xdr:nvCxnSpPr>
      <xdr:spPr>
        <a:xfrm>
          <a:off x="2209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7" name="フローチャート : 判断 196"/>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8" name="テキスト ボックス 197"/>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38100</xdr:rowOff>
    </xdr:from>
    <xdr:to>
      <xdr:col>3</xdr:col>
      <xdr:colOff>142875</xdr:colOff>
      <xdr:row>58</xdr:row>
      <xdr:rowOff>50800</xdr:rowOff>
    </xdr:to>
    <xdr:cxnSp macro="">
      <xdr:nvCxnSpPr>
        <xdr:cNvPr id="199" name="直線コネクタ 198"/>
        <xdr:cNvCxnSpPr/>
      </xdr:nvCxnSpPr>
      <xdr:spPr>
        <a:xfrm>
          <a:off x="1320800" y="998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02" name="フローチャート : 判断 201"/>
        <xdr:cNvSpPr/>
      </xdr:nvSpPr>
      <xdr:spPr>
        <a:xfrm>
          <a:off x="1270000" y="932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03" name="テキスト ボックス 202"/>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57150</xdr:rowOff>
    </xdr:from>
    <xdr:to>
      <xdr:col>7</xdr:col>
      <xdr:colOff>66675</xdr:colOff>
      <xdr:row>59</xdr:row>
      <xdr:rowOff>158750</xdr:rowOff>
    </xdr:to>
    <xdr:sp macro="" textlink="">
      <xdr:nvSpPr>
        <xdr:cNvPr id="209" name="円/楕円 208"/>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29227</xdr:rowOff>
    </xdr:from>
    <xdr:ext cx="762000" cy="259045"/>
    <xdr:sp macro="" textlink="">
      <xdr:nvSpPr>
        <xdr:cNvPr id="210"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152400</xdr:rowOff>
    </xdr:from>
    <xdr:to>
      <xdr:col>5</xdr:col>
      <xdr:colOff>600075</xdr:colOff>
      <xdr:row>59</xdr:row>
      <xdr:rowOff>82550</xdr:rowOff>
    </xdr:to>
    <xdr:sp macro="" textlink="">
      <xdr:nvSpPr>
        <xdr:cNvPr id="211" name="円/楕円 210"/>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67327</xdr:rowOff>
    </xdr:from>
    <xdr:ext cx="736600" cy="259045"/>
    <xdr:sp macro="" textlink="">
      <xdr:nvSpPr>
        <xdr:cNvPr id="212" name="テキスト ボックス 211"/>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3" name="円/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5" name="円/楕円 214"/>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6" name="テキスト ボックス 215"/>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158750</xdr:rowOff>
    </xdr:from>
    <xdr:to>
      <xdr:col>1</xdr:col>
      <xdr:colOff>676275</xdr:colOff>
      <xdr:row>58</xdr:row>
      <xdr:rowOff>88900</xdr:rowOff>
    </xdr:to>
    <xdr:sp macro="" textlink="">
      <xdr:nvSpPr>
        <xdr:cNvPr id="217" name="円/楕円 216"/>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73677</xdr:rowOff>
    </xdr:from>
    <xdr:ext cx="762000" cy="259045"/>
    <xdr:sp macro="" textlink="">
      <xdr:nvSpPr>
        <xdr:cNvPr id="218" name="テキスト ボックス 217"/>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その他（維持補修費及び繰出金）は、</a:t>
          </a:r>
          <a:r>
            <a:rPr kumimoji="1" lang="en-US" altLang="ja-JP" sz="1300">
              <a:latin typeface="ＭＳ Ｐゴシック"/>
            </a:rPr>
            <a:t>0.1</a:t>
          </a:r>
          <a:r>
            <a:rPr kumimoji="1" lang="ja-JP" altLang="en-US" sz="1300">
              <a:latin typeface="ＭＳ Ｐゴシック"/>
            </a:rPr>
            <a:t>ポイント改善した。これは、維持補修費及び繰出金が増になったものの、地方消費税交付金の増により、経常一般財源が増になったことによるものである。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56</xdr:row>
      <xdr:rowOff>149860</xdr:rowOff>
    </xdr:to>
    <xdr:cxnSp macro="">
      <xdr:nvCxnSpPr>
        <xdr:cNvPr id="251" name="直線コネクタ 250"/>
        <xdr:cNvCxnSpPr/>
      </xdr:nvCxnSpPr>
      <xdr:spPr>
        <a:xfrm flipV="1">
          <a:off x="15671800" y="9743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149860</xdr:rowOff>
    </xdr:to>
    <xdr:cxnSp macro="">
      <xdr:nvCxnSpPr>
        <xdr:cNvPr id="254" name="直線コネクタ 253"/>
        <xdr:cNvCxnSpPr/>
      </xdr:nvCxnSpPr>
      <xdr:spPr>
        <a:xfrm>
          <a:off x="14782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5" name="フローチャート : 判断 254"/>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56" name="テキスト ボックス 255"/>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104140</xdr:rowOff>
    </xdr:to>
    <xdr:cxnSp macro="">
      <xdr:nvCxnSpPr>
        <xdr:cNvPr id="257" name="直線コネクタ 256"/>
        <xdr:cNvCxnSpPr/>
      </xdr:nvCxnSpPr>
      <xdr:spPr>
        <a:xfrm>
          <a:off x="13893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8" name="フローチャート : 判断 257"/>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59" name="テキスト ボックス 258"/>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66040</xdr:rowOff>
    </xdr:to>
    <xdr:cxnSp macro="">
      <xdr:nvCxnSpPr>
        <xdr:cNvPr id="260" name="直線コネクタ 259"/>
        <xdr:cNvCxnSpPr/>
      </xdr:nvCxnSpPr>
      <xdr:spPr>
        <a:xfrm>
          <a:off x="13004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xdr:rowOff>
    </xdr:from>
    <xdr:to>
      <xdr:col>20</xdr:col>
      <xdr:colOff>209550</xdr:colOff>
      <xdr:row>56</xdr:row>
      <xdr:rowOff>116840</xdr:rowOff>
    </xdr:to>
    <xdr:sp macro="" textlink="">
      <xdr:nvSpPr>
        <xdr:cNvPr id="261" name="フローチャート : 判断 260"/>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62" name="テキスト ボックス 261"/>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4" name="テキスト ボックス 263"/>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0" name="円/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63517</xdr:rowOff>
    </xdr:from>
    <xdr:ext cx="762000" cy="259045"/>
    <xdr:sp macro="" textlink="">
      <xdr:nvSpPr>
        <xdr:cNvPr id="271"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2" name="円/楕円 271"/>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73" name="テキスト ボックス 27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4" name="円/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75" name="テキスト ボックス 274"/>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6" name="円/楕円 275"/>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101617</xdr:rowOff>
    </xdr:from>
    <xdr:ext cx="762000" cy="259045"/>
    <xdr:sp macro="" textlink="">
      <xdr:nvSpPr>
        <xdr:cNvPr id="277" name="テキスト ボックス 276"/>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8" name="円/楕円 277"/>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9" name="テキスト ボックス 278"/>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補助費等は、前年度に比べ</a:t>
          </a:r>
          <a:r>
            <a:rPr kumimoji="1" lang="en-US" altLang="ja-JP" sz="1300">
              <a:latin typeface="ＭＳ Ｐゴシック"/>
            </a:rPr>
            <a:t>1.1</a:t>
          </a:r>
          <a:r>
            <a:rPr kumimoji="1" lang="ja-JP" altLang="en-US" sz="1300">
              <a:latin typeface="ＭＳ Ｐゴシック"/>
            </a:rPr>
            <a:t>ポイント改善した。これは、幼稚園等園児保護者への補助、東京たま広域資源循環組合負担金の減などによるものである。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152400</xdr:rowOff>
    </xdr:to>
    <xdr:cxnSp macro="">
      <xdr:nvCxnSpPr>
        <xdr:cNvPr id="312" name="直線コネクタ 311"/>
        <xdr:cNvCxnSpPr/>
      </xdr:nvCxnSpPr>
      <xdr:spPr>
        <a:xfrm flipV="1">
          <a:off x="15671800" y="6184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3"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152400</xdr:rowOff>
    </xdr:to>
    <xdr:cxnSp macro="">
      <xdr:nvCxnSpPr>
        <xdr:cNvPr id="315" name="直線コネクタ 314"/>
        <xdr:cNvCxnSpPr/>
      </xdr:nvCxnSpPr>
      <xdr:spPr>
        <a:xfrm>
          <a:off x="14782800" y="629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7" name="テキスト ボックス 316"/>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127000</xdr:rowOff>
    </xdr:to>
    <xdr:cxnSp macro="">
      <xdr:nvCxnSpPr>
        <xdr:cNvPr id="318" name="直線コネクタ 317"/>
        <xdr:cNvCxnSpPr/>
      </xdr:nvCxnSpPr>
      <xdr:spPr>
        <a:xfrm>
          <a:off x="13893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101600</xdr:rowOff>
    </xdr:from>
    <xdr:to>
      <xdr:col>20</xdr:col>
      <xdr:colOff>158750</xdr:colOff>
      <xdr:row>36</xdr:row>
      <xdr:rowOff>127000</xdr:rowOff>
    </xdr:to>
    <xdr:cxnSp macro="">
      <xdr:nvCxnSpPr>
        <xdr:cNvPr id="321" name="直線コネクタ 320"/>
        <xdr:cNvCxnSpPr/>
      </xdr:nvCxnSpPr>
      <xdr:spPr>
        <a:xfrm>
          <a:off x="130048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4" name="フローチャート : 判断 323"/>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5" name="テキスト ボックス 324"/>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31" name="円/楕円 330"/>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32"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101600</xdr:rowOff>
    </xdr:from>
    <xdr:to>
      <xdr:col>22</xdr:col>
      <xdr:colOff>615950</xdr:colOff>
      <xdr:row>37</xdr:row>
      <xdr:rowOff>31750</xdr:rowOff>
    </xdr:to>
    <xdr:sp macro="" textlink="">
      <xdr:nvSpPr>
        <xdr:cNvPr id="333" name="円/楕円 332"/>
        <xdr:cNvSpPr/>
      </xdr:nvSpPr>
      <xdr:spPr>
        <a:xfrm>
          <a:off x="15621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41927</xdr:rowOff>
    </xdr:from>
    <xdr:ext cx="736600" cy="259045"/>
    <xdr:sp macro="" textlink="">
      <xdr:nvSpPr>
        <xdr:cNvPr id="334" name="テキスト ボックス 333"/>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5" name="円/楕円 334"/>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36" name="テキスト ボックス 335"/>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7" name="円/楕円 33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38" name="テキスト ボックス 337"/>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50800</xdr:rowOff>
    </xdr:from>
    <xdr:to>
      <xdr:col>19</xdr:col>
      <xdr:colOff>6350</xdr:colOff>
      <xdr:row>36</xdr:row>
      <xdr:rowOff>152400</xdr:rowOff>
    </xdr:to>
    <xdr:sp macro="" textlink="">
      <xdr:nvSpPr>
        <xdr:cNvPr id="339" name="円/楕円 338"/>
        <xdr:cNvSpPr/>
      </xdr:nvSpPr>
      <xdr:spPr>
        <a:xfrm>
          <a:off x="12954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162577</xdr:rowOff>
    </xdr:from>
    <xdr:ext cx="762000" cy="259045"/>
    <xdr:sp macro="" textlink="">
      <xdr:nvSpPr>
        <xdr:cNvPr id="340" name="テキスト ボックス 339"/>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a:t>
          </a:r>
          <a:r>
            <a:rPr kumimoji="1" lang="en-US" altLang="ja-JP" sz="1300">
              <a:latin typeface="ＭＳ Ｐゴシック"/>
            </a:rPr>
            <a:t>1.0</a:t>
          </a:r>
          <a:r>
            <a:rPr kumimoji="1" lang="ja-JP" altLang="en-US" sz="1300">
              <a:latin typeface="ＭＳ Ｐゴシック"/>
            </a:rPr>
            <a:t>ポイント改善した。これは、借入抑制により市債の元利償還金が減になったことによるものである。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75</xdr:row>
      <xdr:rowOff>107950</xdr:rowOff>
    </xdr:to>
    <xdr:cxnSp macro="">
      <xdr:nvCxnSpPr>
        <xdr:cNvPr id="373" name="直線コネクタ 372"/>
        <xdr:cNvCxnSpPr/>
      </xdr:nvCxnSpPr>
      <xdr:spPr>
        <a:xfrm flipV="1">
          <a:off x="3987800" y="12890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4"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107950</xdr:rowOff>
    </xdr:from>
    <xdr:to>
      <xdr:col>5</xdr:col>
      <xdr:colOff>549275</xdr:colOff>
      <xdr:row>75</xdr:row>
      <xdr:rowOff>168911</xdr:rowOff>
    </xdr:to>
    <xdr:cxnSp macro="">
      <xdr:nvCxnSpPr>
        <xdr:cNvPr id="376" name="直線コネクタ 375"/>
        <xdr:cNvCxnSpPr/>
      </xdr:nvCxnSpPr>
      <xdr:spPr>
        <a:xfrm flipV="1">
          <a:off x="3098800" y="12966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7" name="フローチャート : 判断 376"/>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78" name="テキスト ボックス 377"/>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168911</xdr:rowOff>
    </xdr:from>
    <xdr:to>
      <xdr:col>4</xdr:col>
      <xdr:colOff>346075</xdr:colOff>
      <xdr:row>76</xdr:row>
      <xdr:rowOff>35561</xdr:rowOff>
    </xdr:to>
    <xdr:cxnSp macro="">
      <xdr:nvCxnSpPr>
        <xdr:cNvPr id="379" name="直線コネクタ 378"/>
        <xdr:cNvCxnSpPr/>
      </xdr:nvCxnSpPr>
      <xdr:spPr>
        <a:xfrm flipV="1">
          <a:off x="2209800" y="13027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80" name="フローチャート : 判断 379"/>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81" name="テキスト ボックス 380"/>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81280</xdr:rowOff>
    </xdr:to>
    <xdr:cxnSp macro="">
      <xdr:nvCxnSpPr>
        <xdr:cNvPr id="382" name="直線コネクタ 381"/>
        <xdr:cNvCxnSpPr/>
      </xdr:nvCxnSpPr>
      <xdr:spPr>
        <a:xfrm flipV="1">
          <a:off x="1320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83" name="フローチャート :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4" name="テキスト ボックス 383"/>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5" name="フローチャート : 判断 384"/>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6" name="テキスト ボックス 385"/>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92" name="円/楕円 391"/>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168927</xdr:rowOff>
    </xdr:from>
    <xdr:ext cx="762000" cy="259045"/>
    <xdr:sp macro="" textlink="">
      <xdr:nvSpPr>
        <xdr:cNvPr id="393"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94" name="円/楕円 393"/>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95" name="テキスト ボックス 394"/>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396" name="円/楕円 395"/>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58437</xdr:rowOff>
    </xdr:from>
    <xdr:ext cx="762000" cy="259045"/>
    <xdr:sp macro="" textlink="">
      <xdr:nvSpPr>
        <xdr:cNvPr id="397" name="テキスト ボックス 396"/>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98" name="円/楕円 397"/>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99" name="テキスト ボックス 398"/>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400" name="円/楕円 399"/>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142257</xdr:rowOff>
    </xdr:from>
    <xdr:ext cx="762000" cy="259045"/>
    <xdr:sp macro="" textlink="">
      <xdr:nvSpPr>
        <xdr:cNvPr id="401" name="テキスト ボックス 400"/>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公債費以外は、</a:t>
          </a:r>
          <a:r>
            <a:rPr kumimoji="1" lang="en-US" altLang="ja-JP" sz="1300">
              <a:latin typeface="ＭＳ Ｐゴシック"/>
            </a:rPr>
            <a:t>2.1</a:t>
          </a:r>
          <a:r>
            <a:rPr kumimoji="1" lang="ja-JP" altLang="en-US" sz="1300">
              <a:latin typeface="ＭＳ Ｐゴシック"/>
            </a:rPr>
            <a:t>ポイント改善した。これは、扶助費が増となったものの、人件費や補助費等が減となったことによるものである。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50800</xdr:rowOff>
    </xdr:from>
    <xdr:to>
      <xdr:col>24</xdr:col>
      <xdr:colOff>31750</xdr:colOff>
      <xdr:row>78</xdr:row>
      <xdr:rowOff>130811</xdr:rowOff>
    </xdr:to>
    <xdr:cxnSp macro="">
      <xdr:nvCxnSpPr>
        <xdr:cNvPr id="434" name="直線コネクタ 433"/>
        <xdr:cNvCxnSpPr/>
      </xdr:nvCxnSpPr>
      <xdr:spPr>
        <a:xfrm flipV="1">
          <a:off x="15671800" y="134239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66039</xdr:rowOff>
    </xdr:from>
    <xdr:to>
      <xdr:col>22</xdr:col>
      <xdr:colOff>565150</xdr:colOff>
      <xdr:row>78</xdr:row>
      <xdr:rowOff>130811</xdr:rowOff>
    </xdr:to>
    <xdr:cxnSp macro="">
      <xdr:nvCxnSpPr>
        <xdr:cNvPr id="437" name="直線コネクタ 436"/>
        <xdr:cNvCxnSpPr/>
      </xdr:nvCxnSpPr>
      <xdr:spPr>
        <a:xfrm>
          <a:off x="14782800" y="134391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76200</xdr:rowOff>
    </xdr:from>
    <xdr:to>
      <xdr:col>22</xdr:col>
      <xdr:colOff>615950</xdr:colOff>
      <xdr:row>79</xdr:row>
      <xdr:rowOff>6350</xdr:rowOff>
    </xdr:to>
    <xdr:sp macro="" textlink="">
      <xdr:nvSpPr>
        <xdr:cNvPr id="438" name="フローチャート : 判断 437"/>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16527</xdr:rowOff>
    </xdr:from>
    <xdr:ext cx="736600" cy="259045"/>
    <xdr:sp macro="" textlink="">
      <xdr:nvSpPr>
        <xdr:cNvPr id="439" name="テキスト ボックス 438"/>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78</xdr:row>
      <xdr:rowOff>66039</xdr:rowOff>
    </xdr:to>
    <xdr:cxnSp macro="">
      <xdr:nvCxnSpPr>
        <xdr:cNvPr id="440" name="直線コネクタ 439"/>
        <xdr:cNvCxnSpPr/>
      </xdr:nvCxnSpPr>
      <xdr:spPr>
        <a:xfrm>
          <a:off x="13893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41" name="フローチャート : 判断 440"/>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42" name="テキスト ボックス 441"/>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78</xdr:row>
      <xdr:rowOff>35561</xdr:rowOff>
    </xdr:to>
    <xdr:cxnSp macro="">
      <xdr:nvCxnSpPr>
        <xdr:cNvPr id="443" name="直線コネクタ 442"/>
        <xdr:cNvCxnSpPr/>
      </xdr:nvCxnSpPr>
      <xdr:spPr>
        <a:xfrm>
          <a:off x="13004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34289</xdr:rowOff>
    </xdr:from>
    <xdr:to>
      <xdr:col>20</xdr:col>
      <xdr:colOff>209550</xdr:colOff>
      <xdr:row>78</xdr:row>
      <xdr:rowOff>135889</xdr:rowOff>
    </xdr:to>
    <xdr:sp macro="" textlink="">
      <xdr:nvSpPr>
        <xdr:cNvPr id="444" name="フローチャート : 判断 443"/>
        <xdr:cNvSpPr/>
      </xdr:nvSpPr>
      <xdr:spPr>
        <a:xfrm>
          <a:off x="13843000" y="134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120666</xdr:rowOff>
    </xdr:from>
    <xdr:ext cx="762000" cy="259045"/>
    <xdr:sp macro="" textlink="">
      <xdr:nvSpPr>
        <xdr:cNvPr id="445" name="テキスト ボックス 444"/>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0</xdr:rowOff>
    </xdr:from>
    <xdr:to>
      <xdr:col>19</xdr:col>
      <xdr:colOff>6350</xdr:colOff>
      <xdr:row>78</xdr:row>
      <xdr:rowOff>101600</xdr:rowOff>
    </xdr:to>
    <xdr:sp macro="" textlink="">
      <xdr:nvSpPr>
        <xdr:cNvPr id="446" name="フローチャート : 判断 445"/>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86377</xdr:rowOff>
    </xdr:from>
    <xdr:ext cx="762000" cy="259045"/>
    <xdr:sp macro="" textlink="">
      <xdr:nvSpPr>
        <xdr:cNvPr id="447" name="テキスト ボックス 446"/>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53" name="円/楕円 452"/>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54"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80011</xdr:rowOff>
    </xdr:from>
    <xdr:to>
      <xdr:col>22</xdr:col>
      <xdr:colOff>615950</xdr:colOff>
      <xdr:row>79</xdr:row>
      <xdr:rowOff>10161</xdr:rowOff>
    </xdr:to>
    <xdr:sp macro="" textlink="">
      <xdr:nvSpPr>
        <xdr:cNvPr id="455" name="円/楕円 454"/>
        <xdr:cNvSpPr/>
      </xdr:nvSpPr>
      <xdr:spPr>
        <a:xfrm>
          <a:off x="15621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166388</xdr:rowOff>
    </xdr:from>
    <xdr:ext cx="736600" cy="259045"/>
    <xdr:sp macro="" textlink="">
      <xdr:nvSpPr>
        <xdr:cNvPr id="456" name="テキスト ボックス 455"/>
        <xdr:cNvSpPr txBox="1"/>
      </xdr:nvSpPr>
      <xdr:spPr>
        <a:xfrm>
          <a:off x="15290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57" name="円/楕円 456"/>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127016</xdr:rowOff>
    </xdr:from>
    <xdr:ext cx="762000" cy="259045"/>
    <xdr:sp macro="" textlink="">
      <xdr:nvSpPr>
        <xdr:cNvPr id="458" name="テキスト ボックス 457"/>
        <xdr:cNvSpPr txBox="1"/>
      </xdr:nvSpPr>
      <xdr:spPr>
        <a:xfrm>
          <a:off x="14401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59" name="円/楕円 458"/>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60" name="テキスト ボックス 459"/>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61" name="円/楕円 460"/>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73677</xdr:rowOff>
    </xdr:from>
    <xdr:ext cx="762000" cy="259045"/>
    <xdr:sp macro="" textlink="">
      <xdr:nvSpPr>
        <xdr:cNvPr id="462" name="テキスト ボックス 461"/>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東京都八王子市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145273</xdr:rowOff>
    </xdr:from>
    <xdr:to>
      <xdr:col>4</xdr:col>
      <xdr:colOff>1117600</xdr:colOff>
      <xdr:row>20</xdr:row>
      <xdr:rowOff>5690</xdr:rowOff>
    </xdr:to>
    <xdr:cxnSp macro="">
      <xdr:nvCxnSpPr>
        <xdr:cNvPr id="48" name="直線コネクタ 47"/>
        <xdr:cNvCxnSpPr/>
      </xdr:nvCxnSpPr>
      <xdr:spPr bwMode="auto">
        <a:xfrm flipV="1">
          <a:off x="5003800" y="3450448"/>
          <a:ext cx="647700" cy="3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5690</xdr:rowOff>
    </xdr:from>
    <xdr:to>
      <xdr:col>4</xdr:col>
      <xdr:colOff>469900</xdr:colOff>
      <xdr:row>20</xdr:row>
      <xdr:rowOff>10262</xdr:rowOff>
    </xdr:to>
    <xdr:cxnSp macro="">
      <xdr:nvCxnSpPr>
        <xdr:cNvPr id="51" name="直線コネクタ 50"/>
        <xdr:cNvCxnSpPr/>
      </xdr:nvCxnSpPr>
      <xdr:spPr bwMode="auto">
        <a:xfrm flipV="1">
          <a:off x="4305300" y="3482315"/>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76816</xdr:rowOff>
    </xdr:from>
    <xdr:ext cx="736600" cy="259045"/>
    <xdr:sp macro="" textlink="">
      <xdr:nvSpPr>
        <xdr:cNvPr id="53" name="テキスト ボックス 52"/>
        <xdr:cNvSpPr txBox="1"/>
      </xdr:nvSpPr>
      <xdr:spPr>
        <a:xfrm>
          <a:off x="4622800" y="269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146004</xdr:rowOff>
    </xdr:from>
    <xdr:to>
      <xdr:col>3</xdr:col>
      <xdr:colOff>904875</xdr:colOff>
      <xdr:row>20</xdr:row>
      <xdr:rowOff>10262</xdr:rowOff>
    </xdr:to>
    <xdr:cxnSp macro="">
      <xdr:nvCxnSpPr>
        <xdr:cNvPr id="54" name="直線コネクタ 53"/>
        <xdr:cNvCxnSpPr/>
      </xdr:nvCxnSpPr>
      <xdr:spPr bwMode="auto">
        <a:xfrm>
          <a:off x="3606800" y="3451179"/>
          <a:ext cx="698500" cy="35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80017</xdr:rowOff>
    </xdr:from>
    <xdr:ext cx="762000" cy="259045"/>
    <xdr:sp macro="" textlink="">
      <xdr:nvSpPr>
        <xdr:cNvPr id="56" name="テキスト ボックス 55"/>
        <xdr:cNvSpPr txBox="1"/>
      </xdr:nvSpPr>
      <xdr:spPr>
        <a:xfrm>
          <a:off x="3924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67183</xdr:rowOff>
    </xdr:from>
    <xdr:to>
      <xdr:col>3</xdr:col>
      <xdr:colOff>206375</xdr:colOff>
      <xdr:row>19</xdr:row>
      <xdr:rowOff>146004</xdr:rowOff>
    </xdr:to>
    <xdr:cxnSp macro="">
      <xdr:nvCxnSpPr>
        <xdr:cNvPr id="57" name="直線コネクタ 56"/>
        <xdr:cNvCxnSpPr/>
      </xdr:nvCxnSpPr>
      <xdr:spPr bwMode="auto">
        <a:xfrm>
          <a:off x="2908300" y="3372358"/>
          <a:ext cx="698500" cy="78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35074</xdr:rowOff>
    </xdr:from>
    <xdr:ext cx="762000" cy="259045"/>
    <xdr:sp macro="" textlink="">
      <xdr:nvSpPr>
        <xdr:cNvPr id="59" name="テキスト ボックス 58"/>
        <xdr:cNvSpPr txBox="1"/>
      </xdr:nvSpPr>
      <xdr:spPr>
        <a:xfrm>
          <a:off x="3225800" y="26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102694</xdr:rowOff>
    </xdr:from>
    <xdr:ext cx="762000" cy="259045"/>
    <xdr:sp macro="" textlink="">
      <xdr:nvSpPr>
        <xdr:cNvPr id="61" name="テキスト ボックス 60"/>
        <xdr:cNvSpPr txBox="1"/>
      </xdr:nvSpPr>
      <xdr:spPr>
        <a:xfrm>
          <a:off x="2527300" y="25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94473</xdr:rowOff>
    </xdr:from>
    <xdr:to>
      <xdr:col>5</xdr:col>
      <xdr:colOff>34925</xdr:colOff>
      <xdr:row>20</xdr:row>
      <xdr:rowOff>24623</xdr:rowOff>
    </xdr:to>
    <xdr:sp macro="" textlink="">
      <xdr:nvSpPr>
        <xdr:cNvPr id="67" name="円/楕円 66"/>
        <xdr:cNvSpPr/>
      </xdr:nvSpPr>
      <xdr:spPr bwMode="auto">
        <a:xfrm>
          <a:off x="5600700" y="3399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3050</xdr:rowOff>
    </xdr:from>
    <xdr:ext cx="762000" cy="259045"/>
    <xdr:sp macro="" textlink="">
      <xdr:nvSpPr>
        <xdr:cNvPr id="68" name="人口1人当たり決算額の推移該当値テキスト130"/>
        <xdr:cNvSpPr txBox="1"/>
      </xdr:nvSpPr>
      <xdr:spPr>
        <a:xfrm>
          <a:off x="5740400" y="330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50,642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126340</xdr:rowOff>
    </xdr:from>
    <xdr:to>
      <xdr:col>4</xdr:col>
      <xdr:colOff>520700</xdr:colOff>
      <xdr:row>20</xdr:row>
      <xdr:rowOff>56490</xdr:rowOff>
    </xdr:to>
    <xdr:sp macro="" textlink="">
      <xdr:nvSpPr>
        <xdr:cNvPr id="69" name="円/楕円 68"/>
        <xdr:cNvSpPr/>
      </xdr:nvSpPr>
      <xdr:spPr bwMode="auto">
        <a:xfrm>
          <a:off x="4953000" y="343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41267</xdr:rowOff>
    </xdr:from>
    <xdr:ext cx="736600" cy="259045"/>
    <xdr:sp macro="" textlink="">
      <xdr:nvSpPr>
        <xdr:cNvPr id="70" name="テキスト ボックス 69"/>
        <xdr:cNvSpPr txBox="1"/>
      </xdr:nvSpPr>
      <xdr:spPr>
        <a:xfrm>
          <a:off x="4622800" y="351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49,945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130912</xdr:rowOff>
    </xdr:from>
    <xdr:to>
      <xdr:col>3</xdr:col>
      <xdr:colOff>955675</xdr:colOff>
      <xdr:row>20</xdr:row>
      <xdr:rowOff>61062</xdr:rowOff>
    </xdr:to>
    <xdr:sp macro="" textlink="">
      <xdr:nvSpPr>
        <xdr:cNvPr id="71" name="円/楕円 70"/>
        <xdr:cNvSpPr/>
      </xdr:nvSpPr>
      <xdr:spPr bwMode="auto">
        <a:xfrm>
          <a:off x="4254500" y="343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45839</xdr:rowOff>
    </xdr:from>
    <xdr:ext cx="762000" cy="259045"/>
    <xdr:sp macro="" textlink="">
      <xdr:nvSpPr>
        <xdr:cNvPr id="72" name="テキスト ボックス 71"/>
        <xdr:cNvSpPr txBox="1"/>
      </xdr:nvSpPr>
      <xdr:spPr>
        <a:xfrm>
          <a:off x="3924300" y="352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49,845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95204</xdr:rowOff>
    </xdr:from>
    <xdr:to>
      <xdr:col>3</xdr:col>
      <xdr:colOff>257175</xdr:colOff>
      <xdr:row>20</xdr:row>
      <xdr:rowOff>25354</xdr:rowOff>
    </xdr:to>
    <xdr:sp macro="" textlink="">
      <xdr:nvSpPr>
        <xdr:cNvPr id="73" name="円/楕円 72"/>
        <xdr:cNvSpPr/>
      </xdr:nvSpPr>
      <xdr:spPr bwMode="auto">
        <a:xfrm>
          <a:off x="3556000" y="3400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10131</xdr:rowOff>
    </xdr:from>
    <xdr:ext cx="762000" cy="259045"/>
    <xdr:sp macro="" textlink="">
      <xdr:nvSpPr>
        <xdr:cNvPr id="74" name="テキスト ボックス 73"/>
        <xdr:cNvSpPr txBox="1"/>
      </xdr:nvSpPr>
      <xdr:spPr>
        <a:xfrm>
          <a:off x="3225800" y="348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50,626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16383</xdr:rowOff>
    </xdr:from>
    <xdr:to>
      <xdr:col>2</xdr:col>
      <xdr:colOff>692150</xdr:colOff>
      <xdr:row>19</xdr:row>
      <xdr:rowOff>117983</xdr:rowOff>
    </xdr:to>
    <xdr:sp macro="" textlink="">
      <xdr:nvSpPr>
        <xdr:cNvPr id="75" name="円/楕円 74"/>
        <xdr:cNvSpPr/>
      </xdr:nvSpPr>
      <xdr:spPr bwMode="auto">
        <a:xfrm>
          <a:off x="2857500" y="332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102760</xdr:rowOff>
    </xdr:from>
    <xdr:ext cx="762000" cy="259045"/>
    <xdr:sp macro="" textlink="">
      <xdr:nvSpPr>
        <xdr:cNvPr id="76" name="テキスト ボックス 75"/>
        <xdr:cNvSpPr txBox="1"/>
      </xdr:nvSpPr>
      <xdr:spPr>
        <a:xfrm>
          <a:off x="2527300" y="340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49459</xdr:rowOff>
    </xdr:from>
    <xdr:to>
      <xdr:col>4</xdr:col>
      <xdr:colOff>1117600</xdr:colOff>
      <xdr:row>38</xdr:row>
      <xdr:rowOff>95590</xdr:rowOff>
    </xdr:to>
    <xdr:cxnSp macro="">
      <xdr:nvCxnSpPr>
        <xdr:cNvPr id="108" name="直線コネクタ 107"/>
        <xdr:cNvCxnSpPr/>
      </xdr:nvCxnSpPr>
      <xdr:spPr bwMode="auto">
        <a:xfrm flipV="1">
          <a:off x="5003800" y="7517059"/>
          <a:ext cx="647700" cy="46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25639</xdr:rowOff>
    </xdr:from>
    <xdr:to>
      <xdr:col>4</xdr:col>
      <xdr:colOff>469900</xdr:colOff>
      <xdr:row>38</xdr:row>
      <xdr:rowOff>95590</xdr:rowOff>
    </xdr:to>
    <xdr:cxnSp macro="">
      <xdr:nvCxnSpPr>
        <xdr:cNvPr id="111" name="直線コネクタ 110"/>
        <xdr:cNvCxnSpPr/>
      </xdr:nvCxnSpPr>
      <xdr:spPr bwMode="auto">
        <a:xfrm>
          <a:off x="4305300" y="7493239"/>
          <a:ext cx="698500" cy="69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2" name="フローチャート : 判断 111"/>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3" name="テキスト ボックス 112"/>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4287</xdr:rowOff>
    </xdr:from>
    <xdr:to>
      <xdr:col>3</xdr:col>
      <xdr:colOff>904875</xdr:colOff>
      <xdr:row>38</xdr:row>
      <xdr:rowOff>25639</xdr:rowOff>
    </xdr:to>
    <xdr:cxnSp macro="">
      <xdr:nvCxnSpPr>
        <xdr:cNvPr id="114" name="直線コネクタ 113"/>
        <xdr:cNvCxnSpPr/>
      </xdr:nvCxnSpPr>
      <xdr:spPr bwMode="auto">
        <a:xfrm>
          <a:off x="3606800" y="7471887"/>
          <a:ext cx="698500" cy="2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5" name="フローチャート : 判断 114"/>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163060</xdr:rowOff>
    </xdr:from>
    <xdr:ext cx="762000" cy="259045"/>
    <xdr:sp macro="" textlink="">
      <xdr:nvSpPr>
        <xdr:cNvPr id="116" name="テキスト ボックス 115"/>
        <xdr:cNvSpPr txBox="1"/>
      </xdr:nvSpPr>
      <xdr:spPr>
        <a:xfrm>
          <a:off x="39243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337998</xdr:rowOff>
    </xdr:from>
    <xdr:to>
      <xdr:col>3</xdr:col>
      <xdr:colOff>206375</xdr:colOff>
      <xdr:row>38</xdr:row>
      <xdr:rowOff>4287</xdr:rowOff>
    </xdr:to>
    <xdr:cxnSp macro="">
      <xdr:nvCxnSpPr>
        <xdr:cNvPr id="117" name="直線コネクタ 116"/>
        <xdr:cNvCxnSpPr/>
      </xdr:nvCxnSpPr>
      <xdr:spPr bwMode="auto">
        <a:xfrm>
          <a:off x="2908300" y="7462698"/>
          <a:ext cx="698500" cy="9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18" name="フローチャート : 判断 117"/>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82227</xdr:rowOff>
    </xdr:from>
    <xdr:ext cx="762000" cy="259045"/>
    <xdr:sp macro="" textlink="">
      <xdr:nvSpPr>
        <xdr:cNvPr id="119" name="テキスト ボックス 118"/>
        <xdr:cNvSpPr txBox="1"/>
      </xdr:nvSpPr>
      <xdr:spPr>
        <a:xfrm>
          <a:off x="32258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0" name="フローチャート : 判断 119"/>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1" name="テキスト ボックス 120"/>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341559</xdr:rowOff>
    </xdr:from>
    <xdr:to>
      <xdr:col>5</xdr:col>
      <xdr:colOff>34925</xdr:colOff>
      <xdr:row>38</xdr:row>
      <xdr:rowOff>100259</xdr:rowOff>
    </xdr:to>
    <xdr:sp macro="" textlink="">
      <xdr:nvSpPr>
        <xdr:cNvPr id="127" name="円/楕円 126"/>
        <xdr:cNvSpPr/>
      </xdr:nvSpPr>
      <xdr:spPr bwMode="auto">
        <a:xfrm>
          <a:off x="5600700" y="746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250136</xdr:rowOff>
    </xdr:from>
    <xdr:ext cx="762000" cy="259045"/>
    <xdr:sp macro="" textlink="">
      <xdr:nvSpPr>
        <xdr:cNvPr id="128" name="人口1人当たり決算額の推移該当値テキスト445"/>
        <xdr:cNvSpPr txBox="1"/>
      </xdr:nvSpPr>
      <xdr:spPr>
        <a:xfrm>
          <a:off x="5740400" y="737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44790</xdr:rowOff>
    </xdr:from>
    <xdr:to>
      <xdr:col>4</xdr:col>
      <xdr:colOff>520700</xdr:colOff>
      <xdr:row>38</xdr:row>
      <xdr:rowOff>146390</xdr:rowOff>
    </xdr:to>
    <xdr:sp macro="" textlink="">
      <xdr:nvSpPr>
        <xdr:cNvPr id="129" name="円/楕円 128"/>
        <xdr:cNvSpPr/>
      </xdr:nvSpPr>
      <xdr:spPr bwMode="auto">
        <a:xfrm>
          <a:off x="4953000" y="7512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131167</xdr:rowOff>
    </xdr:from>
    <xdr:ext cx="736600" cy="259045"/>
    <xdr:sp macro="" textlink="">
      <xdr:nvSpPr>
        <xdr:cNvPr id="130" name="テキスト ボックス 129"/>
        <xdr:cNvSpPr txBox="1"/>
      </xdr:nvSpPr>
      <xdr:spPr>
        <a:xfrm>
          <a:off x="4622800" y="7598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317739</xdr:rowOff>
    </xdr:from>
    <xdr:to>
      <xdr:col>3</xdr:col>
      <xdr:colOff>955675</xdr:colOff>
      <xdr:row>38</xdr:row>
      <xdr:rowOff>76439</xdr:rowOff>
    </xdr:to>
    <xdr:sp macro="" textlink="">
      <xdr:nvSpPr>
        <xdr:cNvPr id="131" name="円/楕円 130"/>
        <xdr:cNvSpPr/>
      </xdr:nvSpPr>
      <xdr:spPr bwMode="auto">
        <a:xfrm>
          <a:off x="4254500" y="7442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61216</xdr:rowOff>
    </xdr:from>
    <xdr:ext cx="762000" cy="259045"/>
    <xdr:sp macro="" textlink="">
      <xdr:nvSpPr>
        <xdr:cNvPr id="132" name="テキスト ボックス 131"/>
        <xdr:cNvSpPr txBox="1"/>
      </xdr:nvSpPr>
      <xdr:spPr>
        <a:xfrm>
          <a:off x="3924300" y="7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296387</xdr:rowOff>
    </xdr:from>
    <xdr:to>
      <xdr:col>3</xdr:col>
      <xdr:colOff>257175</xdr:colOff>
      <xdr:row>38</xdr:row>
      <xdr:rowOff>55087</xdr:rowOff>
    </xdr:to>
    <xdr:sp macro="" textlink="">
      <xdr:nvSpPr>
        <xdr:cNvPr id="133" name="円/楕円 132"/>
        <xdr:cNvSpPr/>
      </xdr:nvSpPr>
      <xdr:spPr bwMode="auto">
        <a:xfrm>
          <a:off x="3556000" y="742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39864</xdr:rowOff>
    </xdr:from>
    <xdr:ext cx="762000" cy="259045"/>
    <xdr:sp macro="" textlink="">
      <xdr:nvSpPr>
        <xdr:cNvPr id="134" name="テキスト ボックス 133"/>
        <xdr:cNvSpPr txBox="1"/>
      </xdr:nvSpPr>
      <xdr:spPr>
        <a:xfrm>
          <a:off x="3225800" y="75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287198</xdr:rowOff>
    </xdr:from>
    <xdr:to>
      <xdr:col>2</xdr:col>
      <xdr:colOff>692150</xdr:colOff>
      <xdr:row>38</xdr:row>
      <xdr:rowOff>45898</xdr:rowOff>
    </xdr:to>
    <xdr:sp macro="" textlink="">
      <xdr:nvSpPr>
        <xdr:cNvPr id="135" name="円/楕円 134"/>
        <xdr:cNvSpPr/>
      </xdr:nvSpPr>
      <xdr:spPr bwMode="auto">
        <a:xfrm>
          <a:off x="2857500" y="7411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30675</xdr:rowOff>
    </xdr:from>
    <xdr:ext cx="762000" cy="259045"/>
    <xdr:sp macro="" textlink="">
      <xdr:nvSpPr>
        <xdr:cNvPr id="136" name="テキスト ボックス 135"/>
        <xdr:cNvSpPr txBox="1"/>
      </xdr:nvSpPr>
      <xdr:spPr>
        <a:xfrm>
          <a:off x="2527300" y="749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東京都八王子市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562,795
552,735
186.38
196,161,970
191,287,127
4,056,322
107,837,314
129,559,580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27343</xdr:rowOff>
    </xdr:from>
    <xdr:to>
      <xdr:col>6</xdr:col>
      <xdr:colOff>511175</xdr:colOff>
      <xdr:row>37</xdr:row>
      <xdr:rowOff>54737</xdr:rowOff>
    </xdr:to>
    <xdr:cxnSp macro="">
      <xdr:nvCxnSpPr>
        <xdr:cNvPr id="61" name="直線コネクタ 60"/>
        <xdr:cNvCxnSpPr/>
      </xdr:nvCxnSpPr>
      <xdr:spPr>
        <a:xfrm>
          <a:off x="3797300" y="6370993"/>
          <a:ext cx="8382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18661</xdr:rowOff>
    </xdr:from>
    <xdr:ext cx="534377" cy="259045"/>
    <xdr:sp macro="" textlink="">
      <xdr:nvSpPr>
        <xdr:cNvPr id="62" name="人件費平均値テキスト"/>
        <xdr:cNvSpPr txBox="1"/>
      </xdr:nvSpPr>
      <xdr:spPr>
        <a:xfrm>
          <a:off x="4686300" y="584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27343</xdr:rowOff>
    </xdr:from>
    <xdr:to>
      <xdr:col>5</xdr:col>
      <xdr:colOff>358775</xdr:colOff>
      <xdr:row>37</xdr:row>
      <xdr:rowOff>31115</xdr:rowOff>
    </xdr:to>
    <xdr:cxnSp macro="">
      <xdr:nvCxnSpPr>
        <xdr:cNvPr id="64" name="直線コネクタ 63"/>
        <xdr:cNvCxnSpPr/>
      </xdr:nvCxnSpPr>
      <xdr:spPr>
        <a:xfrm flipV="1">
          <a:off x="2908300" y="637099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31407</xdr:rowOff>
    </xdr:from>
    <xdr:to>
      <xdr:col>5</xdr:col>
      <xdr:colOff>409575</xdr:colOff>
      <xdr:row>35</xdr:row>
      <xdr:rowOff>133007</xdr:rowOff>
    </xdr:to>
    <xdr:sp macro="" textlink="">
      <xdr:nvSpPr>
        <xdr:cNvPr id="65" name="フローチャート : 判断 64"/>
        <xdr:cNvSpPr/>
      </xdr:nvSpPr>
      <xdr:spPr>
        <a:xfrm>
          <a:off x="3746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149534</xdr:rowOff>
    </xdr:from>
    <xdr:ext cx="534377" cy="259045"/>
    <xdr:sp macro="" textlink="">
      <xdr:nvSpPr>
        <xdr:cNvPr id="66" name="テキスト ボックス 65"/>
        <xdr:cNvSpPr txBox="1"/>
      </xdr:nvSpPr>
      <xdr:spPr>
        <a:xfrm>
          <a:off x="3530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157607</xdr:rowOff>
    </xdr:from>
    <xdr:to>
      <xdr:col>4</xdr:col>
      <xdr:colOff>155575</xdr:colOff>
      <xdr:row>37</xdr:row>
      <xdr:rowOff>31115</xdr:rowOff>
    </xdr:to>
    <xdr:cxnSp macro="">
      <xdr:nvCxnSpPr>
        <xdr:cNvPr id="67" name="直線コネクタ 66"/>
        <xdr:cNvCxnSpPr/>
      </xdr:nvCxnSpPr>
      <xdr:spPr>
        <a:xfrm>
          <a:off x="2019300" y="6329807"/>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20549</xdr:rowOff>
    </xdr:from>
    <xdr:to>
      <xdr:col>4</xdr:col>
      <xdr:colOff>206375</xdr:colOff>
      <xdr:row>35</xdr:row>
      <xdr:rowOff>122149</xdr:rowOff>
    </xdr:to>
    <xdr:sp macro="" textlink="">
      <xdr:nvSpPr>
        <xdr:cNvPr id="68" name="フローチャート : 判断 67"/>
        <xdr:cNvSpPr/>
      </xdr:nvSpPr>
      <xdr:spPr>
        <a:xfrm>
          <a:off x="2857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138676</xdr:rowOff>
    </xdr:from>
    <xdr:ext cx="534377" cy="259045"/>
    <xdr:sp macro="" textlink="">
      <xdr:nvSpPr>
        <xdr:cNvPr id="69" name="テキスト ボックス 68"/>
        <xdr:cNvSpPr txBox="1"/>
      </xdr:nvSpPr>
      <xdr:spPr>
        <a:xfrm>
          <a:off x="2641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88227</xdr:rowOff>
    </xdr:from>
    <xdr:to>
      <xdr:col>2</xdr:col>
      <xdr:colOff>638175</xdr:colOff>
      <xdr:row>36</xdr:row>
      <xdr:rowOff>157607</xdr:rowOff>
    </xdr:to>
    <xdr:cxnSp macro="">
      <xdr:nvCxnSpPr>
        <xdr:cNvPr id="70" name="直線コネクタ 69"/>
        <xdr:cNvCxnSpPr/>
      </xdr:nvCxnSpPr>
      <xdr:spPr>
        <a:xfrm>
          <a:off x="1130300" y="6260427"/>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135953</xdr:rowOff>
    </xdr:from>
    <xdr:to>
      <xdr:col>3</xdr:col>
      <xdr:colOff>3175</xdr:colOff>
      <xdr:row>35</xdr:row>
      <xdr:rowOff>66103</xdr:rowOff>
    </xdr:to>
    <xdr:sp macro="" textlink="">
      <xdr:nvSpPr>
        <xdr:cNvPr id="71" name="フローチャート : 判断 70"/>
        <xdr:cNvSpPr/>
      </xdr:nvSpPr>
      <xdr:spPr>
        <a:xfrm>
          <a:off x="1968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82630</xdr:rowOff>
    </xdr:from>
    <xdr:ext cx="534377" cy="259045"/>
    <xdr:sp macro="" textlink="">
      <xdr:nvSpPr>
        <xdr:cNvPr id="72" name="テキスト ボックス 71"/>
        <xdr:cNvSpPr txBox="1"/>
      </xdr:nvSpPr>
      <xdr:spPr>
        <a:xfrm>
          <a:off x="1752111" y="57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25730</xdr:rowOff>
    </xdr:from>
    <xdr:to>
      <xdr:col>1</xdr:col>
      <xdr:colOff>485775</xdr:colOff>
      <xdr:row>34</xdr:row>
      <xdr:rowOff>127330</xdr:rowOff>
    </xdr:to>
    <xdr:sp macro="" textlink="">
      <xdr:nvSpPr>
        <xdr:cNvPr id="73" name="フローチャート : 判断 72"/>
        <xdr:cNvSpPr/>
      </xdr:nvSpPr>
      <xdr:spPr>
        <a:xfrm>
          <a:off x="1079500" y="58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143857</xdr:rowOff>
    </xdr:from>
    <xdr:ext cx="534377" cy="259045"/>
    <xdr:sp macro="" textlink="">
      <xdr:nvSpPr>
        <xdr:cNvPr id="74" name="テキスト ボックス 73"/>
        <xdr:cNvSpPr txBox="1"/>
      </xdr:nvSpPr>
      <xdr:spPr>
        <a:xfrm>
          <a:off x="863111" y="56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3937</xdr:rowOff>
    </xdr:from>
    <xdr:to>
      <xdr:col>6</xdr:col>
      <xdr:colOff>561975</xdr:colOff>
      <xdr:row>37</xdr:row>
      <xdr:rowOff>105537</xdr:rowOff>
    </xdr:to>
    <xdr:sp macro="" textlink="">
      <xdr:nvSpPr>
        <xdr:cNvPr id="80" name="円/楕円 79"/>
        <xdr:cNvSpPr/>
      </xdr:nvSpPr>
      <xdr:spPr>
        <a:xfrm>
          <a:off x="45847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153814</xdr:rowOff>
    </xdr:from>
    <xdr:ext cx="534377" cy="259045"/>
    <xdr:sp macro="" textlink="">
      <xdr:nvSpPr>
        <xdr:cNvPr id="81" name="人件費該当値テキスト"/>
        <xdr:cNvSpPr txBox="1"/>
      </xdr:nvSpPr>
      <xdr:spPr>
        <a:xfrm>
          <a:off x="4686300" y="63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48,730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147993</xdr:rowOff>
    </xdr:from>
    <xdr:to>
      <xdr:col>5</xdr:col>
      <xdr:colOff>409575</xdr:colOff>
      <xdr:row>37</xdr:row>
      <xdr:rowOff>78143</xdr:rowOff>
    </xdr:to>
    <xdr:sp macro="" textlink="">
      <xdr:nvSpPr>
        <xdr:cNvPr id="82" name="円/楕円 81"/>
        <xdr:cNvSpPr/>
      </xdr:nvSpPr>
      <xdr:spPr>
        <a:xfrm>
          <a:off x="3746500" y="63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69270</xdr:rowOff>
    </xdr:from>
    <xdr:ext cx="534377" cy="259045"/>
    <xdr:sp macro="" textlink="">
      <xdr:nvSpPr>
        <xdr:cNvPr id="83" name="テキスト ボックス 82"/>
        <xdr:cNvSpPr txBox="1"/>
      </xdr:nvSpPr>
      <xdr:spPr>
        <a:xfrm>
          <a:off x="3530111" y="64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151765</xdr:rowOff>
    </xdr:from>
    <xdr:to>
      <xdr:col>4</xdr:col>
      <xdr:colOff>206375</xdr:colOff>
      <xdr:row>37</xdr:row>
      <xdr:rowOff>81915</xdr:rowOff>
    </xdr:to>
    <xdr:sp macro="" textlink="">
      <xdr:nvSpPr>
        <xdr:cNvPr id="84" name="円/楕円 83"/>
        <xdr:cNvSpPr/>
      </xdr:nvSpPr>
      <xdr:spPr>
        <a:xfrm>
          <a:off x="2857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73042</xdr:rowOff>
    </xdr:from>
    <xdr:ext cx="534377" cy="259045"/>
    <xdr:sp macro="" textlink="">
      <xdr:nvSpPr>
        <xdr:cNvPr id="85" name="テキスト ボックス 84"/>
        <xdr:cNvSpPr txBox="1"/>
      </xdr:nvSpPr>
      <xdr:spPr>
        <a:xfrm>
          <a:off x="2641111" y="64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106807</xdr:rowOff>
    </xdr:from>
    <xdr:to>
      <xdr:col>3</xdr:col>
      <xdr:colOff>3175</xdr:colOff>
      <xdr:row>37</xdr:row>
      <xdr:rowOff>36957</xdr:rowOff>
    </xdr:to>
    <xdr:sp macro="" textlink="">
      <xdr:nvSpPr>
        <xdr:cNvPr id="86" name="円/楕円 85"/>
        <xdr:cNvSpPr/>
      </xdr:nvSpPr>
      <xdr:spPr>
        <a:xfrm>
          <a:off x="1968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28084</xdr:rowOff>
    </xdr:from>
    <xdr:ext cx="534377" cy="259045"/>
    <xdr:sp macro="" textlink="">
      <xdr:nvSpPr>
        <xdr:cNvPr id="87" name="テキスト ボックス 86"/>
        <xdr:cNvSpPr txBox="1"/>
      </xdr:nvSpPr>
      <xdr:spPr>
        <a:xfrm>
          <a:off x="1752111" y="637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37427</xdr:rowOff>
    </xdr:from>
    <xdr:to>
      <xdr:col>1</xdr:col>
      <xdr:colOff>485775</xdr:colOff>
      <xdr:row>36</xdr:row>
      <xdr:rowOff>139027</xdr:rowOff>
    </xdr:to>
    <xdr:sp macro="" textlink="">
      <xdr:nvSpPr>
        <xdr:cNvPr id="88" name="円/楕円 87"/>
        <xdr:cNvSpPr/>
      </xdr:nvSpPr>
      <xdr:spPr>
        <a:xfrm>
          <a:off x="1079500" y="620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130154</xdr:rowOff>
    </xdr:from>
    <xdr:ext cx="534377" cy="259045"/>
    <xdr:sp macro="" textlink="">
      <xdr:nvSpPr>
        <xdr:cNvPr id="89" name="テキスト ボックス 88"/>
        <xdr:cNvSpPr txBox="1"/>
      </xdr:nvSpPr>
      <xdr:spPr>
        <a:xfrm>
          <a:off x="863111" y="630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72136</xdr:rowOff>
    </xdr:from>
    <xdr:to>
      <xdr:col>6</xdr:col>
      <xdr:colOff>511175</xdr:colOff>
      <xdr:row>58</xdr:row>
      <xdr:rowOff>117526</xdr:rowOff>
    </xdr:to>
    <xdr:cxnSp macro="">
      <xdr:nvCxnSpPr>
        <xdr:cNvPr id="119" name="直線コネクタ 118"/>
        <xdr:cNvCxnSpPr/>
      </xdr:nvCxnSpPr>
      <xdr:spPr>
        <a:xfrm flipV="1">
          <a:off x="3797300" y="10016236"/>
          <a:ext cx="838200" cy="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117526</xdr:rowOff>
    </xdr:from>
    <xdr:to>
      <xdr:col>5</xdr:col>
      <xdr:colOff>358775</xdr:colOff>
      <xdr:row>58</xdr:row>
      <xdr:rowOff>155791</xdr:rowOff>
    </xdr:to>
    <xdr:cxnSp macro="">
      <xdr:nvCxnSpPr>
        <xdr:cNvPr id="122" name="直線コネクタ 121"/>
        <xdr:cNvCxnSpPr/>
      </xdr:nvCxnSpPr>
      <xdr:spPr>
        <a:xfrm flipV="1">
          <a:off x="2908300" y="10061626"/>
          <a:ext cx="889000" cy="3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16967</xdr:rowOff>
    </xdr:from>
    <xdr:to>
      <xdr:col>5</xdr:col>
      <xdr:colOff>409575</xdr:colOff>
      <xdr:row>57</xdr:row>
      <xdr:rowOff>118567</xdr:rowOff>
    </xdr:to>
    <xdr:sp macro="" textlink="">
      <xdr:nvSpPr>
        <xdr:cNvPr id="123" name="フローチャート : 判断 122"/>
        <xdr:cNvSpPr/>
      </xdr:nvSpPr>
      <xdr:spPr>
        <a:xfrm>
          <a:off x="3746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135094</xdr:rowOff>
    </xdr:from>
    <xdr:ext cx="534377" cy="259045"/>
    <xdr:sp macro="" textlink="">
      <xdr:nvSpPr>
        <xdr:cNvPr id="124" name="テキスト ボックス 123"/>
        <xdr:cNvSpPr txBox="1"/>
      </xdr:nvSpPr>
      <xdr:spPr>
        <a:xfrm>
          <a:off x="3530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149860</xdr:rowOff>
    </xdr:from>
    <xdr:to>
      <xdr:col>4</xdr:col>
      <xdr:colOff>155575</xdr:colOff>
      <xdr:row>58</xdr:row>
      <xdr:rowOff>155791</xdr:rowOff>
    </xdr:to>
    <xdr:cxnSp macro="">
      <xdr:nvCxnSpPr>
        <xdr:cNvPr id="125" name="直線コネクタ 124"/>
        <xdr:cNvCxnSpPr/>
      </xdr:nvCxnSpPr>
      <xdr:spPr>
        <a:xfrm>
          <a:off x="2019300" y="10093960"/>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59093</xdr:rowOff>
    </xdr:from>
    <xdr:to>
      <xdr:col>4</xdr:col>
      <xdr:colOff>206375</xdr:colOff>
      <xdr:row>57</xdr:row>
      <xdr:rowOff>160693</xdr:rowOff>
    </xdr:to>
    <xdr:sp macro="" textlink="">
      <xdr:nvSpPr>
        <xdr:cNvPr id="126" name="フローチャート : 判断 125"/>
        <xdr:cNvSpPr/>
      </xdr:nvSpPr>
      <xdr:spPr>
        <a:xfrm>
          <a:off x="2857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5770</xdr:rowOff>
    </xdr:from>
    <xdr:ext cx="534377" cy="259045"/>
    <xdr:sp macro="" textlink="">
      <xdr:nvSpPr>
        <xdr:cNvPr id="127" name="テキスト ボックス 126"/>
        <xdr:cNvSpPr txBox="1"/>
      </xdr:nvSpPr>
      <xdr:spPr>
        <a:xfrm>
          <a:off x="2641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125526</xdr:rowOff>
    </xdr:from>
    <xdr:to>
      <xdr:col>2</xdr:col>
      <xdr:colOff>638175</xdr:colOff>
      <xdr:row>58</xdr:row>
      <xdr:rowOff>149860</xdr:rowOff>
    </xdr:to>
    <xdr:cxnSp macro="">
      <xdr:nvCxnSpPr>
        <xdr:cNvPr id="128" name="直線コネクタ 127"/>
        <xdr:cNvCxnSpPr/>
      </xdr:nvCxnSpPr>
      <xdr:spPr>
        <a:xfrm>
          <a:off x="1130300" y="10069626"/>
          <a:ext cx="889000" cy="2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92063</xdr:rowOff>
    </xdr:from>
    <xdr:to>
      <xdr:col>3</xdr:col>
      <xdr:colOff>3175</xdr:colOff>
      <xdr:row>58</xdr:row>
      <xdr:rowOff>22213</xdr:rowOff>
    </xdr:to>
    <xdr:sp macro="" textlink="">
      <xdr:nvSpPr>
        <xdr:cNvPr id="129" name="フローチャート : 判断 128"/>
        <xdr:cNvSpPr/>
      </xdr:nvSpPr>
      <xdr:spPr>
        <a:xfrm>
          <a:off x="1968500" y="986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38740</xdr:rowOff>
    </xdr:from>
    <xdr:ext cx="534377" cy="259045"/>
    <xdr:sp macro="" textlink="">
      <xdr:nvSpPr>
        <xdr:cNvPr id="130" name="テキスト ボックス 129"/>
        <xdr:cNvSpPr txBox="1"/>
      </xdr:nvSpPr>
      <xdr:spPr>
        <a:xfrm>
          <a:off x="1752111" y="963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65062</xdr:rowOff>
    </xdr:from>
    <xdr:to>
      <xdr:col>1</xdr:col>
      <xdr:colOff>485775</xdr:colOff>
      <xdr:row>57</xdr:row>
      <xdr:rowOff>166662</xdr:rowOff>
    </xdr:to>
    <xdr:sp macro="" textlink="">
      <xdr:nvSpPr>
        <xdr:cNvPr id="131" name="フローチャート : 判断 130"/>
        <xdr:cNvSpPr/>
      </xdr:nvSpPr>
      <xdr:spPr>
        <a:xfrm>
          <a:off x="1079500" y="98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11739</xdr:rowOff>
    </xdr:from>
    <xdr:ext cx="534377" cy="259045"/>
    <xdr:sp macro="" textlink="">
      <xdr:nvSpPr>
        <xdr:cNvPr id="132" name="テキスト ボックス 131"/>
        <xdr:cNvSpPr txBox="1"/>
      </xdr:nvSpPr>
      <xdr:spPr>
        <a:xfrm>
          <a:off x="863111" y="96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21336</xdr:rowOff>
    </xdr:from>
    <xdr:to>
      <xdr:col>6</xdr:col>
      <xdr:colOff>561975</xdr:colOff>
      <xdr:row>58</xdr:row>
      <xdr:rowOff>122936</xdr:rowOff>
    </xdr:to>
    <xdr:sp macro="" textlink="">
      <xdr:nvSpPr>
        <xdr:cNvPr id="138" name="円/楕円 137"/>
        <xdr:cNvSpPr/>
      </xdr:nvSpPr>
      <xdr:spPr>
        <a:xfrm>
          <a:off x="45847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107713</xdr:rowOff>
    </xdr:from>
    <xdr:ext cx="534377" cy="259045"/>
    <xdr:sp macro="" textlink="">
      <xdr:nvSpPr>
        <xdr:cNvPr id="139" name="物件費該当値テキスト"/>
        <xdr:cNvSpPr txBox="1"/>
      </xdr:nvSpPr>
      <xdr:spPr>
        <a:xfrm>
          <a:off x="4686300" y="988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66726</xdr:rowOff>
    </xdr:from>
    <xdr:to>
      <xdr:col>5</xdr:col>
      <xdr:colOff>409575</xdr:colOff>
      <xdr:row>58</xdr:row>
      <xdr:rowOff>168326</xdr:rowOff>
    </xdr:to>
    <xdr:sp macro="" textlink="">
      <xdr:nvSpPr>
        <xdr:cNvPr id="140" name="円/楕円 139"/>
        <xdr:cNvSpPr/>
      </xdr:nvSpPr>
      <xdr:spPr>
        <a:xfrm>
          <a:off x="3746500" y="100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159453</xdr:rowOff>
    </xdr:from>
    <xdr:ext cx="534377" cy="259045"/>
    <xdr:sp macro="" textlink="">
      <xdr:nvSpPr>
        <xdr:cNvPr id="141" name="テキスト ボックス 140"/>
        <xdr:cNvSpPr txBox="1"/>
      </xdr:nvSpPr>
      <xdr:spPr>
        <a:xfrm>
          <a:off x="3530111" y="101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104991</xdr:rowOff>
    </xdr:from>
    <xdr:to>
      <xdr:col>4</xdr:col>
      <xdr:colOff>206375</xdr:colOff>
      <xdr:row>59</xdr:row>
      <xdr:rowOff>35141</xdr:rowOff>
    </xdr:to>
    <xdr:sp macro="" textlink="">
      <xdr:nvSpPr>
        <xdr:cNvPr id="142" name="円/楕円 141"/>
        <xdr:cNvSpPr/>
      </xdr:nvSpPr>
      <xdr:spPr>
        <a:xfrm>
          <a:off x="2857500" y="100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26268</xdr:rowOff>
    </xdr:from>
    <xdr:ext cx="534377" cy="259045"/>
    <xdr:sp macro="" textlink="">
      <xdr:nvSpPr>
        <xdr:cNvPr id="143" name="テキスト ボックス 142"/>
        <xdr:cNvSpPr txBox="1"/>
      </xdr:nvSpPr>
      <xdr:spPr>
        <a:xfrm>
          <a:off x="2641111" y="101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99060</xdr:rowOff>
    </xdr:from>
    <xdr:to>
      <xdr:col>3</xdr:col>
      <xdr:colOff>3175</xdr:colOff>
      <xdr:row>59</xdr:row>
      <xdr:rowOff>29210</xdr:rowOff>
    </xdr:to>
    <xdr:sp macro="" textlink="">
      <xdr:nvSpPr>
        <xdr:cNvPr id="144" name="円/楕円 143"/>
        <xdr:cNvSpPr/>
      </xdr:nvSpPr>
      <xdr:spPr>
        <a:xfrm>
          <a:off x="19685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20337</xdr:rowOff>
    </xdr:from>
    <xdr:ext cx="534377" cy="259045"/>
    <xdr:sp macro="" textlink="">
      <xdr:nvSpPr>
        <xdr:cNvPr id="145" name="テキスト ボックス 144"/>
        <xdr:cNvSpPr txBox="1"/>
      </xdr:nvSpPr>
      <xdr:spPr>
        <a:xfrm>
          <a:off x="1752111" y="1013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74726</xdr:rowOff>
    </xdr:from>
    <xdr:to>
      <xdr:col>1</xdr:col>
      <xdr:colOff>485775</xdr:colOff>
      <xdr:row>59</xdr:row>
      <xdr:rowOff>4876</xdr:rowOff>
    </xdr:to>
    <xdr:sp macro="" textlink="">
      <xdr:nvSpPr>
        <xdr:cNvPr id="146" name="円/楕円 145"/>
        <xdr:cNvSpPr/>
      </xdr:nvSpPr>
      <xdr:spPr>
        <a:xfrm>
          <a:off x="1079500" y="100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167453</xdr:rowOff>
    </xdr:from>
    <xdr:ext cx="534377" cy="259045"/>
    <xdr:sp macro="" textlink="">
      <xdr:nvSpPr>
        <xdr:cNvPr id="147" name="テキスト ボックス 146"/>
        <xdr:cNvSpPr txBox="1"/>
      </xdr:nvSpPr>
      <xdr:spPr>
        <a:xfrm>
          <a:off x="863111" y="1011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74040</xdr:rowOff>
    </xdr:from>
    <xdr:to>
      <xdr:col>6</xdr:col>
      <xdr:colOff>511175</xdr:colOff>
      <xdr:row>76</xdr:row>
      <xdr:rowOff>85471</xdr:rowOff>
    </xdr:to>
    <xdr:cxnSp macro="">
      <xdr:nvCxnSpPr>
        <xdr:cNvPr id="176" name="直線コネクタ 175"/>
        <xdr:cNvCxnSpPr/>
      </xdr:nvCxnSpPr>
      <xdr:spPr>
        <a:xfrm flipV="1">
          <a:off x="3797300" y="1310424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85471</xdr:rowOff>
    </xdr:from>
    <xdr:to>
      <xdr:col>5</xdr:col>
      <xdr:colOff>358775</xdr:colOff>
      <xdr:row>76</xdr:row>
      <xdr:rowOff>98044</xdr:rowOff>
    </xdr:to>
    <xdr:cxnSp macro="">
      <xdr:nvCxnSpPr>
        <xdr:cNvPr id="179" name="直線コネクタ 178"/>
        <xdr:cNvCxnSpPr/>
      </xdr:nvCxnSpPr>
      <xdr:spPr>
        <a:xfrm flipV="1">
          <a:off x="2908300" y="1311567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80" name="フローチャート : 判断 179"/>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160672</xdr:rowOff>
    </xdr:from>
    <xdr:ext cx="469744" cy="259045"/>
    <xdr:sp macro="" textlink="">
      <xdr:nvSpPr>
        <xdr:cNvPr id="181" name="テキスト ボックス 180"/>
        <xdr:cNvSpPr txBox="1"/>
      </xdr:nvSpPr>
      <xdr:spPr>
        <a:xfrm>
          <a:off x="3562427"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98044</xdr:rowOff>
    </xdr:from>
    <xdr:to>
      <xdr:col>4</xdr:col>
      <xdr:colOff>155575</xdr:colOff>
      <xdr:row>76</xdr:row>
      <xdr:rowOff>118490</xdr:rowOff>
    </xdr:to>
    <xdr:cxnSp macro="">
      <xdr:nvCxnSpPr>
        <xdr:cNvPr id="182" name="直線コネクタ 181"/>
        <xdr:cNvCxnSpPr/>
      </xdr:nvCxnSpPr>
      <xdr:spPr>
        <a:xfrm flipV="1">
          <a:off x="2019300" y="13128244"/>
          <a:ext cx="889000" cy="2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3" name="フローチャート : 判断 182"/>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167403</xdr:rowOff>
    </xdr:from>
    <xdr:ext cx="469744" cy="259045"/>
    <xdr:sp macro="" textlink="">
      <xdr:nvSpPr>
        <xdr:cNvPr id="184" name="テキスト ボックス 183"/>
        <xdr:cNvSpPr txBox="1"/>
      </xdr:nvSpPr>
      <xdr:spPr>
        <a:xfrm>
          <a:off x="2673427" y="131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108586</xdr:rowOff>
    </xdr:from>
    <xdr:to>
      <xdr:col>2</xdr:col>
      <xdr:colOff>638175</xdr:colOff>
      <xdr:row>76</xdr:row>
      <xdr:rowOff>118490</xdr:rowOff>
    </xdr:to>
    <xdr:cxnSp macro="">
      <xdr:nvCxnSpPr>
        <xdr:cNvPr id="185" name="直線コネクタ 184"/>
        <xdr:cNvCxnSpPr/>
      </xdr:nvCxnSpPr>
      <xdr:spPr>
        <a:xfrm>
          <a:off x="1130300" y="13138786"/>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6" name="フローチャート : 判断 185"/>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1667</xdr:rowOff>
    </xdr:from>
    <xdr:ext cx="469744" cy="259045"/>
    <xdr:sp macro="" textlink="">
      <xdr:nvSpPr>
        <xdr:cNvPr id="187" name="テキスト ボックス 186"/>
        <xdr:cNvSpPr txBox="1"/>
      </xdr:nvSpPr>
      <xdr:spPr>
        <a:xfrm>
          <a:off x="1784427" y="132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8" name="フローチャート : 判断 187"/>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164355</xdr:rowOff>
    </xdr:from>
    <xdr:ext cx="469744" cy="259045"/>
    <xdr:sp macro="" textlink="">
      <xdr:nvSpPr>
        <xdr:cNvPr id="189" name="テキスト ボックス 188"/>
        <xdr:cNvSpPr txBox="1"/>
      </xdr:nvSpPr>
      <xdr:spPr>
        <a:xfrm>
          <a:off x="895427" y="1319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23240</xdr:rowOff>
    </xdr:from>
    <xdr:to>
      <xdr:col>6</xdr:col>
      <xdr:colOff>561975</xdr:colOff>
      <xdr:row>76</xdr:row>
      <xdr:rowOff>124840</xdr:rowOff>
    </xdr:to>
    <xdr:sp macro="" textlink="">
      <xdr:nvSpPr>
        <xdr:cNvPr id="195" name="円/楕円 194"/>
        <xdr:cNvSpPr/>
      </xdr:nvSpPr>
      <xdr:spPr>
        <a:xfrm>
          <a:off x="4584700" y="130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1667</xdr:rowOff>
    </xdr:from>
    <xdr:ext cx="469744" cy="259045"/>
    <xdr:sp macro="" textlink="">
      <xdr:nvSpPr>
        <xdr:cNvPr id="196" name="維持補修費該当値テキスト"/>
        <xdr:cNvSpPr txBox="1"/>
      </xdr:nvSpPr>
      <xdr:spPr>
        <a:xfrm>
          <a:off x="4686300" y="1303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34671</xdr:rowOff>
    </xdr:from>
    <xdr:to>
      <xdr:col>5</xdr:col>
      <xdr:colOff>409575</xdr:colOff>
      <xdr:row>76</xdr:row>
      <xdr:rowOff>136271</xdr:rowOff>
    </xdr:to>
    <xdr:sp macro="" textlink="">
      <xdr:nvSpPr>
        <xdr:cNvPr id="197" name="円/楕円 196"/>
        <xdr:cNvSpPr/>
      </xdr:nvSpPr>
      <xdr:spPr>
        <a:xfrm>
          <a:off x="3746500" y="130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152798</xdr:rowOff>
    </xdr:from>
    <xdr:ext cx="469744" cy="259045"/>
    <xdr:sp macro="" textlink="">
      <xdr:nvSpPr>
        <xdr:cNvPr id="198" name="テキスト ボックス 197"/>
        <xdr:cNvSpPr txBox="1"/>
      </xdr:nvSpPr>
      <xdr:spPr>
        <a:xfrm>
          <a:off x="3562427" y="1284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47244</xdr:rowOff>
    </xdr:from>
    <xdr:to>
      <xdr:col>4</xdr:col>
      <xdr:colOff>206375</xdr:colOff>
      <xdr:row>76</xdr:row>
      <xdr:rowOff>148844</xdr:rowOff>
    </xdr:to>
    <xdr:sp macro="" textlink="">
      <xdr:nvSpPr>
        <xdr:cNvPr id="199" name="円/楕円 198"/>
        <xdr:cNvSpPr/>
      </xdr:nvSpPr>
      <xdr:spPr>
        <a:xfrm>
          <a:off x="2857500" y="130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165371</xdr:rowOff>
    </xdr:from>
    <xdr:ext cx="469744" cy="259045"/>
    <xdr:sp macro="" textlink="">
      <xdr:nvSpPr>
        <xdr:cNvPr id="200" name="テキスト ボックス 199"/>
        <xdr:cNvSpPr txBox="1"/>
      </xdr:nvSpPr>
      <xdr:spPr>
        <a:xfrm>
          <a:off x="2673427" y="1285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67690</xdr:rowOff>
    </xdr:from>
    <xdr:to>
      <xdr:col>3</xdr:col>
      <xdr:colOff>3175</xdr:colOff>
      <xdr:row>76</xdr:row>
      <xdr:rowOff>169290</xdr:rowOff>
    </xdr:to>
    <xdr:sp macro="" textlink="">
      <xdr:nvSpPr>
        <xdr:cNvPr id="201" name="円/楕円 200"/>
        <xdr:cNvSpPr/>
      </xdr:nvSpPr>
      <xdr:spPr>
        <a:xfrm>
          <a:off x="1968500" y="130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14368</xdr:rowOff>
    </xdr:from>
    <xdr:ext cx="469744" cy="259045"/>
    <xdr:sp macro="" textlink="">
      <xdr:nvSpPr>
        <xdr:cNvPr id="202" name="テキスト ボックス 201"/>
        <xdr:cNvSpPr txBox="1"/>
      </xdr:nvSpPr>
      <xdr:spPr>
        <a:xfrm>
          <a:off x="1784427" y="1287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57786</xdr:rowOff>
    </xdr:from>
    <xdr:to>
      <xdr:col>1</xdr:col>
      <xdr:colOff>485775</xdr:colOff>
      <xdr:row>76</xdr:row>
      <xdr:rowOff>159386</xdr:rowOff>
    </xdr:to>
    <xdr:sp macro="" textlink="">
      <xdr:nvSpPr>
        <xdr:cNvPr id="203" name="円/楕円 202"/>
        <xdr:cNvSpPr/>
      </xdr:nvSpPr>
      <xdr:spPr>
        <a:xfrm>
          <a:off x="1079500" y="130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4462</xdr:rowOff>
    </xdr:from>
    <xdr:ext cx="469744" cy="259045"/>
    <xdr:sp macro="" textlink="">
      <xdr:nvSpPr>
        <xdr:cNvPr id="204" name="テキスト ボックス 203"/>
        <xdr:cNvSpPr txBox="1"/>
      </xdr:nvSpPr>
      <xdr:spPr>
        <a:xfrm>
          <a:off x="895427" y="128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165418</xdr:rowOff>
    </xdr:from>
    <xdr:to>
      <xdr:col>6</xdr:col>
      <xdr:colOff>511175</xdr:colOff>
      <xdr:row>95</xdr:row>
      <xdr:rowOff>39484</xdr:rowOff>
    </xdr:to>
    <xdr:cxnSp macro="">
      <xdr:nvCxnSpPr>
        <xdr:cNvPr id="234" name="直線コネクタ 233"/>
        <xdr:cNvCxnSpPr/>
      </xdr:nvCxnSpPr>
      <xdr:spPr>
        <a:xfrm flipV="1">
          <a:off x="3797300" y="16281718"/>
          <a:ext cx="838200" cy="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120159</xdr:rowOff>
    </xdr:from>
    <xdr:ext cx="599010" cy="259045"/>
    <xdr:sp macro="" textlink="">
      <xdr:nvSpPr>
        <xdr:cNvPr id="235" name="扶助費平均値テキスト"/>
        <xdr:cNvSpPr txBox="1"/>
      </xdr:nvSpPr>
      <xdr:spPr>
        <a:xfrm>
          <a:off x="4686300" y="16407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39484</xdr:rowOff>
    </xdr:from>
    <xdr:to>
      <xdr:col>5</xdr:col>
      <xdr:colOff>358775</xdr:colOff>
      <xdr:row>95</xdr:row>
      <xdr:rowOff>100000</xdr:rowOff>
    </xdr:to>
    <xdr:cxnSp macro="">
      <xdr:nvCxnSpPr>
        <xdr:cNvPr id="237" name="直線コネクタ 236"/>
        <xdr:cNvCxnSpPr/>
      </xdr:nvCxnSpPr>
      <xdr:spPr>
        <a:xfrm flipV="1">
          <a:off x="2908300" y="16327234"/>
          <a:ext cx="889000" cy="6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154191</xdr:rowOff>
    </xdr:from>
    <xdr:to>
      <xdr:col>5</xdr:col>
      <xdr:colOff>409575</xdr:colOff>
      <xdr:row>97</xdr:row>
      <xdr:rowOff>84341</xdr:rowOff>
    </xdr:to>
    <xdr:sp macro="" textlink="">
      <xdr:nvSpPr>
        <xdr:cNvPr id="238" name="フローチャート : 判断 237"/>
        <xdr:cNvSpPr/>
      </xdr:nvSpPr>
      <xdr:spPr>
        <a:xfrm>
          <a:off x="3746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75468</xdr:rowOff>
    </xdr:from>
    <xdr:ext cx="534377" cy="259045"/>
    <xdr:sp macro="" textlink="">
      <xdr:nvSpPr>
        <xdr:cNvPr id="239" name="テキスト ボックス 238"/>
        <xdr:cNvSpPr txBox="1"/>
      </xdr:nvSpPr>
      <xdr:spPr>
        <a:xfrm>
          <a:off x="3530111" y="167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100000</xdr:rowOff>
    </xdr:from>
    <xdr:to>
      <xdr:col>4</xdr:col>
      <xdr:colOff>155575</xdr:colOff>
      <xdr:row>95</xdr:row>
      <xdr:rowOff>117272</xdr:rowOff>
    </xdr:to>
    <xdr:cxnSp macro="">
      <xdr:nvCxnSpPr>
        <xdr:cNvPr id="240" name="直線コネクタ 239"/>
        <xdr:cNvCxnSpPr/>
      </xdr:nvCxnSpPr>
      <xdr:spPr>
        <a:xfrm flipV="1">
          <a:off x="2019300" y="16387750"/>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49606</xdr:rowOff>
    </xdr:from>
    <xdr:to>
      <xdr:col>4</xdr:col>
      <xdr:colOff>206375</xdr:colOff>
      <xdr:row>97</xdr:row>
      <xdr:rowOff>151206</xdr:rowOff>
    </xdr:to>
    <xdr:sp macro="" textlink="">
      <xdr:nvSpPr>
        <xdr:cNvPr id="241" name="フローチャート : 判断 240"/>
        <xdr:cNvSpPr/>
      </xdr:nvSpPr>
      <xdr:spPr>
        <a:xfrm>
          <a:off x="2857500" y="1668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142333</xdr:rowOff>
    </xdr:from>
    <xdr:ext cx="534377" cy="259045"/>
    <xdr:sp macro="" textlink="">
      <xdr:nvSpPr>
        <xdr:cNvPr id="242" name="テキスト ボックス 241"/>
        <xdr:cNvSpPr txBox="1"/>
      </xdr:nvSpPr>
      <xdr:spPr>
        <a:xfrm>
          <a:off x="2641111" y="1677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104902</xdr:rowOff>
    </xdr:from>
    <xdr:to>
      <xdr:col>2</xdr:col>
      <xdr:colOff>638175</xdr:colOff>
      <xdr:row>95</xdr:row>
      <xdr:rowOff>117272</xdr:rowOff>
    </xdr:to>
    <xdr:cxnSp macro="">
      <xdr:nvCxnSpPr>
        <xdr:cNvPr id="243" name="直線コネクタ 242"/>
        <xdr:cNvCxnSpPr/>
      </xdr:nvCxnSpPr>
      <xdr:spPr>
        <a:xfrm>
          <a:off x="1130300" y="16392652"/>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51194</xdr:rowOff>
    </xdr:from>
    <xdr:to>
      <xdr:col>3</xdr:col>
      <xdr:colOff>3175</xdr:colOff>
      <xdr:row>97</xdr:row>
      <xdr:rowOff>152794</xdr:rowOff>
    </xdr:to>
    <xdr:sp macro="" textlink="">
      <xdr:nvSpPr>
        <xdr:cNvPr id="244" name="フローチャート : 判断 243"/>
        <xdr:cNvSpPr/>
      </xdr:nvSpPr>
      <xdr:spPr>
        <a:xfrm>
          <a:off x="1968500" y="1668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143921</xdr:rowOff>
    </xdr:from>
    <xdr:ext cx="534377" cy="259045"/>
    <xdr:sp macro="" textlink="">
      <xdr:nvSpPr>
        <xdr:cNvPr id="245" name="テキスト ボックス 244"/>
        <xdr:cNvSpPr txBox="1"/>
      </xdr:nvSpPr>
      <xdr:spPr>
        <a:xfrm>
          <a:off x="1752111" y="167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38342</xdr:rowOff>
    </xdr:from>
    <xdr:to>
      <xdr:col>1</xdr:col>
      <xdr:colOff>485775</xdr:colOff>
      <xdr:row>97</xdr:row>
      <xdr:rowOff>139942</xdr:rowOff>
    </xdr:to>
    <xdr:sp macro="" textlink="">
      <xdr:nvSpPr>
        <xdr:cNvPr id="246" name="フローチャート : 判断 245"/>
        <xdr:cNvSpPr/>
      </xdr:nvSpPr>
      <xdr:spPr>
        <a:xfrm>
          <a:off x="1079500" y="166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131069</xdr:rowOff>
    </xdr:from>
    <xdr:ext cx="534377" cy="259045"/>
    <xdr:sp macro="" textlink="">
      <xdr:nvSpPr>
        <xdr:cNvPr id="247" name="テキスト ボックス 246"/>
        <xdr:cNvSpPr txBox="1"/>
      </xdr:nvSpPr>
      <xdr:spPr>
        <a:xfrm>
          <a:off x="863111" y="167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114618</xdr:rowOff>
    </xdr:from>
    <xdr:to>
      <xdr:col>6</xdr:col>
      <xdr:colOff>561975</xdr:colOff>
      <xdr:row>95</xdr:row>
      <xdr:rowOff>44768</xdr:rowOff>
    </xdr:to>
    <xdr:sp macro="" textlink="">
      <xdr:nvSpPr>
        <xdr:cNvPr id="253" name="円/楕円 252"/>
        <xdr:cNvSpPr/>
      </xdr:nvSpPr>
      <xdr:spPr>
        <a:xfrm>
          <a:off x="4584700" y="162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137495</xdr:rowOff>
    </xdr:from>
    <xdr:ext cx="599010" cy="259045"/>
    <xdr:sp macro="" textlink="">
      <xdr:nvSpPr>
        <xdr:cNvPr id="254" name="扶助費該当値テキスト"/>
        <xdr:cNvSpPr txBox="1"/>
      </xdr:nvSpPr>
      <xdr:spPr>
        <a:xfrm>
          <a:off x="4686300" y="1608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117,975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160134</xdr:rowOff>
    </xdr:from>
    <xdr:to>
      <xdr:col>5</xdr:col>
      <xdr:colOff>409575</xdr:colOff>
      <xdr:row>95</xdr:row>
      <xdr:rowOff>90284</xdr:rowOff>
    </xdr:to>
    <xdr:sp macro="" textlink="">
      <xdr:nvSpPr>
        <xdr:cNvPr id="255" name="円/楕円 254"/>
        <xdr:cNvSpPr/>
      </xdr:nvSpPr>
      <xdr:spPr>
        <a:xfrm>
          <a:off x="3746500" y="162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106811</xdr:rowOff>
    </xdr:from>
    <xdr:ext cx="599010" cy="259045"/>
    <xdr:sp macro="" textlink="">
      <xdr:nvSpPr>
        <xdr:cNvPr id="256" name="テキスト ボックス 255"/>
        <xdr:cNvSpPr txBox="1"/>
      </xdr:nvSpPr>
      <xdr:spPr>
        <a:xfrm>
          <a:off x="3497794" y="1605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114,391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49200</xdr:rowOff>
    </xdr:from>
    <xdr:to>
      <xdr:col>4</xdr:col>
      <xdr:colOff>206375</xdr:colOff>
      <xdr:row>95</xdr:row>
      <xdr:rowOff>150800</xdr:rowOff>
    </xdr:to>
    <xdr:sp macro="" textlink="">
      <xdr:nvSpPr>
        <xdr:cNvPr id="257" name="円/楕円 256"/>
        <xdr:cNvSpPr/>
      </xdr:nvSpPr>
      <xdr:spPr>
        <a:xfrm>
          <a:off x="2857500" y="163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167327</xdr:rowOff>
    </xdr:from>
    <xdr:ext cx="599010" cy="259045"/>
    <xdr:sp macro="" textlink="">
      <xdr:nvSpPr>
        <xdr:cNvPr id="258" name="テキスト ボックス 257"/>
        <xdr:cNvSpPr txBox="1"/>
      </xdr:nvSpPr>
      <xdr:spPr>
        <a:xfrm>
          <a:off x="2608794" y="1611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109,626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66472</xdr:rowOff>
    </xdr:from>
    <xdr:to>
      <xdr:col>3</xdr:col>
      <xdr:colOff>3175</xdr:colOff>
      <xdr:row>95</xdr:row>
      <xdr:rowOff>168072</xdr:rowOff>
    </xdr:to>
    <xdr:sp macro="" textlink="">
      <xdr:nvSpPr>
        <xdr:cNvPr id="259" name="円/楕円 258"/>
        <xdr:cNvSpPr/>
      </xdr:nvSpPr>
      <xdr:spPr>
        <a:xfrm>
          <a:off x="1968500" y="163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13149</xdr:rowOff>
    </xdr:from>
    <xdr:ext cx="599010" cy="259045"/>
    <xdr:sp macro="" textlink="">
      <xdr:nvSpPr>
        <xdr:cNvPr id="260" name="テキスト ボックス 259"/>
        <xdr:cNvSpPr txBox="1"/>
      </xdr:nvSpPr>
      <xdr:spPr>
        <a:xfrm>
          <a:off x="1719794" y="1612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108,266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54102</xdr:rowOff>
    </xdr:from>
    <xdr:to>
      <xdr:col>1</xdr:col>
      <xdr:colOff>485775</xdr:colOff>
      <xdr:row>95</xdr:row>
      <xdr:rowOff>155702</xdr:rowOff>
    </xdr:to>
    <xdr:sp macro="" textlink="">
      <xdr:nvSpPr>
        <xdr:cNvPr id="261" name="円/楕円 260"/>
        <xdr:cNvSpPr/>
      </xdr:nvSpPr>
      <xdr:spPr>
        <a:xfrm>
          <a:off x="1079500" y="163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779</xdr:rowOff>
    </xdr:from>
    <xdr:ext cx="599010" cy="259045"/>
    <xdr:sp macro="" textlink="">
      <xdr:nvSpPr>
        <xdr:cNvPr id="262" name="テキスト ボックス 261"/>
        <xdr:cNvSpPr txBox="1"/>
      </xdr:nvSpPr>
      <xdr:spPr>
        <a:xfrm>
          <a:off x="830794" y="1611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169647</xdr:rowOff>
    </xdr:from>
    <xdr:to>
      <xdr:col>15</xdr:col>
      <xdr:colOff>180975</xdr:colOff>
      <xdr:row>35</xdr:row>
      <xdr:rowOff>79997</xdr:rowOff>
    </xdr:to>
    <xdr:cxnSp macro="">
      <xdr:nvCxnSpPr>
        <xdr:cNvPr id="292" name="直線コネクタ 291"/>
        <xdr:cNvCxnSpPr/>
      </xdr:nvCxnSpPr>
      <xdr:spPr>
        <a:xfrm>
          <a:off x="9639300" y="5998947"/>
          <a:ext cx="838200" cy="8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158331</xdr:rowOff>
    </xdr:from>
    <xdr:to>
      <xdr:col>14</xdr:col>
      <xdr:colOff>28575</xdr:colOff>
      <xdr:row>34</xdr:row>
      <xdr:rowOff>169647</xdr:rowOff>
    </xdr:to>
    <xdr:cxnSp macro="">
      <xdr:nvCxnSpPr>
        <xdr:cNvPr id="295" name="直線コネクタ 294"/>
        <xdr:cNvCxnSpPr/>
      </xdr:nvCxnSpPr>
      <xdr:spPr>
        <a:xfrm>
          <a:off x="8750300" y="5987631"/>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26988</xdr:rowOff>
    </xdr:from>
    <xdr:to>
      <xdr:col>14</xdr:col>
      <xdr:colOff>79375</xdr:colOff>
      <xdr:row>35</xdr:row>
      <xdr:rowOff>128588</xdr:rowOff>
    </xdr:to>
    <xdr:sp macro="" textlink="">
      <xdr:nvSpPr>
        <xdr:cNvPr id="296" name="フローチャート : 判断 295"/>
        <xdr:cNvSpPr/>
      </xdr:nvSpPr>
      <xdr:spPr>
        <a:xfrm>
          <a:off x="9588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119715</xdr:rowOff>
    </xdr:from>
    <xdr:ext cx="534377" cy="259045"/>
    <xdr:sp macro="" textlink="">
      <xdr:nvSpPr>
        <xdr:cNvPr id="297" name="テキスト ボックス 296"/>
        <xdr:cNvSpPr txBox="1"/>
      </xdr:nvSpPr>
      <xdr:spPr>
        <a:xfrm>
          <a:off x="9372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158331</xdr:rowOff>
    </xdr:from>
    <xdr:to>
      <xdr:col>12</xdr:col>
      <xdr:colOff>511175</xdr:colOff>
      <xdr:row>35</xdr:row>
      <xdr:rowOff>91923</xdr:rowOff>
    </xdr:to>
    <xdr:cxnSp macro="">
      <xdr:nvCxnSpPr>
        <xdr:cNvPr id="298" name="直線コネクタ 297"/>
        <xdr:cNvCxnSpPr/>
      </xdr:nvCxnSpPr>
      <xdr:spPr>
        <a:xfrm flipV="1">
          <a:off x="7861300" y="5987631"/>
          <a:ext cx="889000" cy="1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118694</xdr:rowOff>
    </xdr:from>
    <xdr:to>
      <xdr:col>12</xdr:col>
      <xdr:colOff>561975</xdr:colOff>
      <xdr:row>34</xdr:row>
      <xdr:rowOff>48844</xdr:rowOff>
    </xdr:to>
    <xdr:sp macro="" textlink="">
      <xdr:nvSpPr>
        <xdr:cNvPr id="299" name="フローチャート : 判断 298"/>
        <xdr:cNvSpPr/>
      </xdr:nvSpPr>
      <xdr:spPr>
        <a:xfrm>
          <a:off x="8699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65371</xdr:rowOff>
    </xdr:from>
    <xdr:ext cx="534377" cy="259045"/>
    <xdr:sp macro="" textlink="">
      <xdr:nvSpPr>
        <xdr:cNvPr id="300" name="テキスト ボックス 299"/>
        <xdr:cNvSpPr txBox="1"/>
      </xdr:nvSpPr>
      <xdr:spPr>
        <a:xfrm>
          <a:off x="8483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91923</xdr:rowOff>
    </xdr:from>
    <xdr:to>
      <xdr:col>11</xdr:col>
      <xdr:colOff>307975</xdr:colOff>
      <xdr:row>35</xdr:row>
      <xdr:rowOff>131890</xdr:rowOff>
    </xdr:to>
    <xdr:cxnSp macro="">
      <xdr:nvCxnSpPr>
        <xdr:cNvPr id="301" name="直線コネクタ 300"/>
        <xdr:cNvCxnSpPr/>
      </xdr:nvCxnSpPr>
      <xdr:spPr>
        <a:xfrm flipV="1">
          <a:off x="6972300" y="6092673"/>
          <a:ext cx="889000" cy="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4356</xdr:rowOff>
    </xdr:from>
    <xdr:to>
      <xdr:col>11</xdr:col>
      <xdr:colOff>358775</xdr:colOff>
      <xdr:row>34</xdr:row>
      <xdr:rowOff>105956</xdr:rowOff>
    </xdr:to>
    <xdr:sp macro="" textlink="">
      <xdr:nvSpPr>
        <xdr:cNvPr id="302" name="フローチャート : 判断 301"/>
        <xdr:cNvSpPr/>
      </xdr:nvSpPr>
      <xdr:spPr>
        <a:xfrm>
          <a:off x="7810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122483</xdr:rowOff>
    </xdr:from>
    <xdr:ext cx="534377" cy="259045"/>
    <xdr:sp macro="" textlink="">
      <xdr:nvSpPr>
        <xdr:cNvPr id="303" name="テキスト ボックス 302"/>
        <xdr:cNvSpPr txBox="1"/>
      </xdr:nvSpPr>
      <xdr:spPr>
        <a:xfrm>
          <a:off x="7594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100863</xdr:rowOff>
    </xdr:from>
    <xdr:to>
      <xdr:col>10</xdr:col>
      <xdr:colOff>155575</xdr:colOff>
      <xdr:row>35</xdr:row>
      <xdr:rowOff>31013</xdr:rowOff>
    </xdr:to>
    <xdr:sp macro="" textlink="">
      <xdr:nvSpPr>
        <xdr:cNvPr id="304" name="フローチャート : 判断 303"/>
        <xdr:cNvSpPr/>
      </xdr:nvSpPr>
      <xdr:spPr>
        <a:xfrm>
          <a:off x="6921500" y="593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47540</xdr:rowOff>
    </xdr:from>
    <xdr:ext cx="534377" cy="259045"/>
    <xdr:sp macro="" textlink="">
      <xdr:nvSpPr>
        <xdr:cNvPr id="305" name="テキスト ボックス 304"/>
        <xdr:cNvSpPr txBox="1"/>
      </xdr:nvSpPr>
      <xdr:spPr>
        <a:xfrm>
          <a:off x="6705111" y="570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29197</xdr:rowOff>
    </xdr:from>
    <xdr:to>
      <xdr:col>15</xdr:col>
      <xdr:colOff>231775</xdr:colOff>
      <xdr:row>35</xdr:row>
      <xdr:rowOff>130797</xdr:rowOff>
    </xdr:to>
    <xdr:sp macro="" textlink="">
      <xdr:nvSpPr>
        <xdr:cNvPr id="311" name="円/楕円 310"/>
        <xdr:cNvSpPr/>
      </xdr:nvSpPr>
      <xdr:spPr>
        <a:xfrm>
          <a:off x="10426700" y="60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7624</xdr:rowOff>
    </xdr:from>
    <xdr:ext cx="534377" cy="259045"/>
    <xdr:sp macro="" textlink="">
      <xdr:nvSpPr>
        <xdr:cNvPr id="312" name="補助費等該当値テキスト"/>
        <xdr:cNvSpPr txBox="1"/>
      </xdr:nvSpPr>
      <xdr:spPr>
        <a:xfrm>
          <a:off x="10528300" y="60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27,067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118847</xdr:rowOff>
    </xdr:from>
    <xdr:to>
      <xdr:col>14</xdr:col>
      <xdr:colOff>79375</xdr:colOff>
      <xdr:row>35</xdr:row>
      <xdr:rowOff>48997</xdr:rowOff>
    </xdr:to>
    <xdr:sp macro="" textlink="">
      <xdr:nvSpPr>
        <xdr:cNvPr id="313" name="円/楕円 312"/>
        <xdr:cNvSpPr/>
      </xdr:nvSpPr>
      <xdr:spPr>
        <a:xfrm>
          <a:off x="9588500" y="59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65524</xdr:rowOff>
    </xdr:from>
    <xdr:ext cx="534377" cy="259045"/>
    <xdr:sp macro="" textlink="">
      <xdr:nvSpPr>
        <xdr:cNvPr id="314" name="テキスト ボックス 313"/>
        <xdr:cNvSpPr txBox="1"/>
      </xdr:nvSpPr>
      <xdr:spPr>
        <a:xfrm>
          <a:off x="9372111" y="57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107531</xdr:rowOff>
    </xdr:from>
    <xdr:to>
      <xdr:col>12</xdr:col>
      <xdr:colOff>561975</xdr:colOff>
      <xdr:row>35</xdr:row>
      <xdr:rowOff>37681</xdr:rowOff>
    </xdr:to>
    <xdr:sp macro="" textlink="">
      <xdr:nvSpPr>
        <xdr:cNvPr id="315" name="円/楕円 314"/>
        <xdr:cNvSpPr/>
      </xdr:nvSpPr>
      <xdr:spPr>
        <a:xfrm>
          <a:off x="8699500" y="593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28808</xdr:rowOff>
    </xdr:from>
    <xdr:ext cx="534377" cy="259045"/>
    <xdr:sp macro="" textlink="">
      <xdr:nvSpPr>
        <xdr:cNvPr id="316" name="テキスト ボックス 315"/>
        <xdr:cNvSpPr txBox="1"/>
      </xdr:nvSpPr>
      <xdr:spPr>
        <a:xfrm>
          <a:off x="8483111" y="602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41123</xdr:rowOff>
    </xdr:from>
    <xdr:to>
      <xdr:col>11</xdr:col>
      <xdr:colOff>358775</xdr:colOff>
      <xdr:row>35</xdr:row>
      <xdr:rowOff>142723</xdr:rowOff>
    </xdr:to>
    <xdr:sp macro="" textlink="">
      <xdr:nvSpPr>
        <xdr:cNvPr id="317" name="円/楕円 316"/>
        <xdr:cNvSpPr/>
      </xdr:nvSpPr>
      <xdr:spPr>
        <a:xfrm>
          <a:off x="7810500" y="60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133850</xdr:rowOff>
    </xdr:from>
    <xdr:ext cx="534377" cy="259045"/>
    <xdr:sp macro="" textlink="">
      <xdr:nvSpPr>
        <xdr:cNvPr id="318" name="テキスト ボックス 317"/>
        <xdr:cNvSpPr txBox="1"/>
      </xdr:nvSpPr>
      <xdr:spPr>
        <a:xfrm>
          <a:off x="7594111" y="61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81090</xdr:rowOff>
    </xdr:from>
    <xdr:to>
      <xdr:col>10</xdr:col>
      <xdr:colOff>155575</xdr:colOff>
      <xdr:row>36</xdr:row>
      <xdr:rowOff>11240</xdr:rowOff>
    </xdr:to>
    <xdr:sp macro="" textlink="">
      <xdr:nvSpPr>
        <xdr:cNvPr id="319" name="円/楕円 318"/>
        <xdr:cNvSpPr/>
      </xdr:nvSpPr>
      <xdr:spPr>
        <a:xfrm>
          <a:off x="6921500" y="60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2367</xdr:rowOff>
    </xdr:from>
    <xdr:ext cx="534377" cy="259045"/>
    <xdr:sp macro="" textlink="">
      <xdr:nvSpPr>
        <xdr:cNvPr id="320" name="テキスト ボックス 319"/>
        <xdr:cNvSpPr txBox="1"/>
      </xdr:nvSpPr>
      <xdr:spPr>
        <a:xfrm>
          <a:off x="6705111" y="617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48897</xdr:rowOff>
    </xdr:from>
    <xdr:to>
      <xdr:col>15</xdr:col>
      <xdr:colOff>180975</xdr:colOff>
      <xdr:row>58</xdr:row>
      <xdr:rowOff>127682</xdr:rowOff>
    </xdr:to>
    <xdr:cxnSp macro="">
      <xdr:nvCxnSpPr>
        <xdr:cNvPr id="352" name="直線コネクタ 351"/>
        <xdr:cNvCxnSpPr/>
      </xdr:nvCxnSpPr>
      <xdr:spPr>
        <a:xfrm>
          <a:off x="9639300" y="9992997"/>
          <a:ext cx="838200" cy="7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33989</xdr:rowOff>
    </xdr:from>
    <xdr:to>
      <xdr:col>14</xdr:col>
      <xdr:colOff>28575</xdr:colOff>
      <xdr:row>58</xdr:row>
      <xdr:rowOff>48897</xdr:rowOff>
    </xdr:to>
    <xdr:cxnSp macro="">
      <xdr:nvCxnSpPr>
        <xdr:cNvPr id="355" name="直線コネクタ 354"/>
        <xdr:cNvCxnSpPr/>
      </xdr:nvCxnSpPr>
      <xdr:spPr>
        <a:xfrm>
          <a:off x="8750300" y="9978089"/>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152304</xdr:rowOff>
    </xdr:from>
    <xdr:to>
      <xdr:col>14</xdr:col>
      <xdr:colOff>79375</xdr:colOff>
      <xdr:row>57</xdr:row>
      <xdr:rowOff>82454</xdr:rowOff>
    </xdr:to>
    <xdr:sp macro="" textlink="">
      <xdr:nvSpPr>
        <xdr:cNvPr id="356" name="フローチャート : 判断 355"/>
        <xdr:cNvSpPr/>
      </xdr:nvSpPr>
      <xdr:spPr>
        <a:xfrm>
          <a:off x="9588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98981</xdr:rowOff>
    </xdr:from>
    <xdr:ext cx="534377" cy="259045"/>
    <xdr:sp macro="" textlink="">
      <xdr:nvSpPr>
        <xdr:cNvPr id="357" name="テキスト ボックス 356"/>
        <xdr:cNvSpPr txBox="1"/>
      </xdr:nvSpPr>
      <xdr:spPr>
        <a:xfrm>
          <a:off x="9372111" y="95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33989</xdr:rowOff>
    </xdr:from>
    <xdr:to>
      <xdr:col>12</xdr:col>
      <xdr:colOff>511175</xdr:colOff>
      <xdr:row>58</xdr:row>
      <xdr:rowOff>116824</xdr:rowOff>
    </xdr:to>
    <xdr:cxnSp macro="">
      <xdr:nvCxnSpPr>
        <xdr:cNvPr id="358" name="直線コネクタ 357"/>
        <xdr:cNvCxnSpPr/>
      </xdr:nvCxnSpPr>
      <xdr:spPr>
        <a:xfrm flipV="1">
          <a:off x="7861300" y="9978089"/>
          <a:ext cx="889000" cy="8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13119</xdr:rowOff>
    </xdr:from>
    <xdr:to>
      <xdr:col>12</xdr:col>
      <xdr:colOff>561975</xdr:colOff>
      <xdr:row>57</xdr:row>
      <xdr:rowOff>114719</xdr:rowOff>
    </xdr:to>
    <xdr:sp macro="" textlink="">
      <xdr:nvSpPr>
        <xdr:cNvPr id="359" name="フローチャート : 判断 358"/>
        <xdr:cNvSpPr/>
      </xdr:nvSpPr>
      <xdr:spPr>
        <a:xfrm>
          <a:off x="8699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131246</xdr:rowOff>
    </xdr:from>
    <xdr:ext cx="534377" cy="259045"/>
    <xdr:sp macro="" textlink="">
      <xdr:nvSpPr>
        <xdr:cNvPr id="360" name="テキスト ボックス 359"/>
        <xdr:cNvSpPr txBox="1"/>
      </xdr:nvSpPr>
      <xdr:spPr>
        <a:xfrm>
          <a:off x="8483111" y="95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116824</xdr:rowOff>
    </xdr:from>
    <xdr:to>
      <xdr:col>11</xdr:col>
      <xdr:colOff>307975</xdr:colOff>
      <xdr:row>59</xdr:row>
      <xdr:rowOff>6965</xdr:rowOff>
    </xdr:to>
    <xdr:cxnSp macro="">
      <xdr:nvCxnSpPr>
        <xdr:cNvPr id="361" name="直線コネクタ 360"/>
        <xdr:cNvCxnSpPr/>
      </xdr:nvCxnSpPr>
      <xdr:spPr>
        <a:xfrm flipV="1">
          <a:off x="6972300" y="10060924"/>
          <a:ext cx="8890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73796</xdr:rowOff>
    </xdr:from>
    <xdr:to>
      <xdr:col>11</xdr:col>
      <xdr:colOff>358775</xdr:colOff>
      <xdr:row>58</xdr:row>
      <xdr:rowOff>3946</xdr:rowOff>
    </xdr:to>
    <xdr:sp macro="" textlink="">
      <xdr:nvSpPr>
        <xdr:cNvPr id="362" name="フローチャート : 判断 361"/>
        <xdr:cNvSpPr/>
      </xdr:nvSpPr>
      <xdr:spPr>
        <a:xfrm>
          <a:off x="7810500" y="984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20473</xdr:rowOff>
    </xdr:from>
    <xdr:ext cx="534377" cy="259045"/>
    <xdr:sp macro="" textlink="">
      <xdr:nvSpPr>
        <xdr:cNvPr id="363" name="テキスト ボックス 362"/>
        <xdr:cNvSpPr txBox="1"/>
      </xdr:nvSpPr>
      <xdr:spPr>
        <a:xfrm>
          <a:off x="7594111" y="96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87169</xdr:rowOff>
    </xdr:from>
    <xdr:to>
      <xdr:col>10</xdr:col>
      <xdr:colOff>155575</xdr:colOff>
      <xdr:row>58</xdr:row>
      <xdr:rowOff>17319</xdr:rowOff>
    </xdr:to>
    <xdr:sp macro="" textlink="">
      <xdr:nvSpPr>
        <xdr:cNvPr id="364" name="フローチャート : 判断 363"/>
        <xdr:cNvSpPr/>
      </xdr:nvSpPr>
      <xdr:spPr>
        <a:xfrm>
          <a:off x="6921500" y="985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33846</xdr:rowOff>
    </xdr:from>
    <xdr:ext cx="534377" cy="259045"/>
    <xdr:sp macro="" textlink="">
      <xdr:nvSpPr>
        <xdr:cNvPr id="365" name="テキスト ボックス 364"/>
        <xdr:cNvSpPr txBox="1"/>
      </xdr:nvSpPr>
      <xdr:spPr>
        <a:xfrm>
          <a:off x="6705111" y="96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76882</xdr:rowOff>
    </xdr:from>
    <xdr:to>
      <xdr:col>15</xdr:col>
      <xdr:colOff>231775</xdr:colOff>
      <xdr:row>59</xdr:row>
      <xdr:rowOff>7032</xdr:rowOff>
    </xdr:to>
    <xdr:sp macro="" textlink="">
      <xdr:nvSpPr>
        <xdr:cNvPr id="371" name="円/楕円 370"/>
        <xdr:cNvSpPr/>
      </xdr:nvSpPr>
      <xdr:spPr>
        <a:xfrm>
          <a:off x="10426700" y="100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163259</xdr:rowOff>
    </xdr:from>
    <xdr:ext cx="534377" cy="259045"/>
    <xdr:sp macro="" textlink="">
      <xdr:nvSpPr>
        <xdr:cNvPr id="372" name="普通建設事業費該当値テキスト"/>
        <xdr:cNvSpPr txBox="1"/>
      </xdr:nvSpPr>
      <xdr:spPr>
        <a:xfrm>
          <a:off x="10528300" y="993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169547</xdr:rowOff>
    </xdr:from>
    <xdr:to>
      <xdr:col>14</xdr:col>
      <xdr:colOff>79375</xdr:colOff>
      <xdr:row>58</xdr:row>
      <xdr:rowOff>99697</xdr:rowOff>
    </xdr:to>
    <xdr:sp macro="" textlink="">
      <xdr:nvSpPr>
        <xdr:cNvPr id="373" name="円/楕円 372"/>
        <xdr:cNvSpPr/>
      </xdr:nvSpPr>
      <xdr:spPr>
        <a:xfrm>
          <a:off x="9588500" y="99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90824</xdr:rowOff>
    </xdr:from>
    <xdr:ext cx="534377" cy="259045"/>
    <xdr:sp macro="" textlink="">
      <xdr:nvSpPr>
        <xdr:cNvPr id="374" name="テキスト ボックス 373"/>
        <xdr:cNvSpPr txBox="1"/>
      </xdr:nvSpPr>
      <xdr:spPr>
        <a:xfrm>
          <a:off x="9372111" y="100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154639</xdr:rowOff>
    </xdr:from>
    <xdr:to>
      <xdr:col>12</xdr:col>
      <xdr:colOff>561975</xdr:colOff>
      <xdr:row>58</xdr:row>
      <xdr:rowOff>84789</xdr:rowOff>
    </xdr:to>
    <xdr:sp macro="" textlink="">
      <xdr:nvSpPr>
        <xdr:cNvPr id="375" name="円/楕円 374"/>
        <xdr:cNvSpPr/>
      </xdr:nvSpPr>
      <xdr:spPr>
        <a:xfrm>
          <a:off x="8699500" y="99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75916</xdr:rowOff>
    </xdr:from>
    <xdr:ext cx="534377" cy="259045"/>
    <xdr:sp macro="" textlink="">
      <xdr:nvSpPr>
        <xdr:cNvPr id="376" name="テキスト ボックス 375"/>
        <xdr:cNvSpPr txBox="1"/>
      </xdr:nvSpPr>
      <xdr:spPr>
        <a:xfrm>
          <a:off x="8483111" y="1002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66024</xdr:rowOff>
    </xdr:from>
    <xdr:to>
      <xdr:col>11</xdr:col>
      <xdr:colOff>358775</xdr:colOff>
      <xdr:row>58</xdr:row>
      <xdr:rowOff>167624</xdr:rowOff>
    </xdr:to>
    <xdr:sp macro="" textlink="">
      <xdr:nvSpPr>
        <xdr:cNvPr id="377" name="円/楕円 376"/>
        <xdr:cNvSpPr/>
      </xdr:nvSpPr>
      <xdr:spPr>
        <a:xfrm>
          <a:off x="7810500" y="100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158751</xdr:rowOff>
    </xdr:from>
    <xdr:ext cx="534377" cy="259045"/>
    <xdr:sp macro="" textlink="">
      <xdr:nvSpPr>
        <xdr:cNvPr id="378" name="テキスト ボックス 377"/>
        <xdr:cNvSpPr txBox="1"/>
      </xdr:nvSpPr>
      <xdr:spPr>
        <a:xfrm>
          <a:off x="7594111" y="1010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127615</xdr:rowOff>
    </xdr:from>
    <xdr:to>
      <xdr:col>10</xdr:col>
      <xdr:colOff>155575</xdr:colOff>
      <xdr:row>59</xdr:row>
      <xdr:rowOff>57765</xdr:rowOff>
    </xdr:to>
    <xdr:sp macro="" textlink="">
      <xdr:nvSpPr>
        <xdr:cNvPr id="379" name="円/楕円 378"/>
        <xdr:cNvSpPr/>
      </xdr:nvSpPr>
      <xdr:spPr>
        <a:xfrm>
          <a:off x="6921500" y="1007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48892</xdr:rowOff>
    </xdr:from>
    <xdr:ext cx="534377" cy="259045"/>
    <xdr:sp macro="" textlink="">
      <xdr:nvSpPr>
        <xdr:cNvPr id="380" name="テキスト ボックス 379"/>
        <xdr:cNvSpPr txBox="1"/>
      </xdr:nvSpPr>
      <xdr:spPr>
        <a:xfrm>
          <a:off x="6705111" y="1016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170137</xdr:rowOff>
    </xdr:from>
    <xdr:to>
      <xdr:col>15</xdr:col>
      <xdr:colOff>180975</xdr:colOff>
      <xdr:row>78</xdr:row>
      <xdr:rowOff>109541</xdr:rowOff>
    </xdr:to>
    <xdr:cxnSp macro="">
      <xdr:nvCxnSpPr>
        <xdr:cNvPr id="411" name="直線コネクタ 410"/>
        <xdr:cNvCxnSpPr/>
      </xdr:nvCxnSpPr>
      <xdr:spPr>
        <a:xfrm>
          <a:off x="9639300" y="13371787"/>
          <a:ext cx="838200" cy="1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132269</xdr:rowOff>
    </xdr:from>
    <xdr:to>
      <xdr:col>14</xdr:col>
      <xdr:colOff>79375</xdr:colOff>
      <xdr:row>78</xdr:row>
      <xdr:rowOff>62419</xdr:rowOff>
    </xdr:to>
    <xdr:sp macro="" textlink="">
      <xdr:nvSpPr>
        <xdr:cNvPr id="414" name="フローチャート : 判断 413"/>
        <xdr:cNvSpPr/>
      </xdr:nvSpPr>
      <xdr:spPr>
        <a:xfrm>
          <a:off x="9588500" y="1333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53546</xdr:rowOff>
    </xdr:from>
    <xdr:ext cx="534377" cy="259045"/>
    <xdr:sp macro="" textlink="">
      <xdr:nvSpPr>
        <xdr:cNvPr id="415" name="テキスト ボックス 414"/>
        <xdr:cNvSpPr txBox="1"/>
      </xdr:nvSpPr>
      <xdr:spPr>
        <a:xfrm>
          <a:off x="9372111" y="1342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58741</xdr:rowOff>
    </xdr:from>
    <xdr:to>
      <xdr:col>15</xdr:col>
      <xdr:colOff>231775</xdr:colOff>
      <xdr:row>78</xdr:row>
      <xdr:rowOff>160341</xdr:rowOff>
    </xdr:to>
    <xdr:sp macro="" textlink="">
      <xdr:nvSpPr>
        <xdr:cNvPr id="421" name="円/楕円 420"/>
        <xdr:cNvSpPr/>
      </xdr:nvSpPr>
      <xdr:spPr>
        <a:xfrm>
          <a:off x="10426700" y="1343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145118</xdr:rowOff>
    </xdr:from>
    <xdr:ext cx="469744" cy="259045"/>
    <xdr:sp macro="" textlink="">
      <xdr:nvSpPr>
        <xdr:cNvPr id="422" name="普通建設事業費 （ うち新規整備　）該当値テキスト"/>
        <xdr:cNvSpPr txBox="1"/>
      </xdr:nvSpPr>
      <xdr:spPr>
        <a:xfrm>
          <a:off x="10528300" y="1334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119337</xdr:rowOff>
    </xdr:from>
    <xdr:to>
      <xdr:col>14</xdr:col>
      <xdr:colOff>79375</xdr:colOff>
      <xdr:row>78</xdr:row>
      <xdr:rowOff>49487</xdr:rowOff>
    </xdr:to>
    <xdr:sp macro="" textlink="">
      <xdr:nvSpPr>
        <xdr:cNvPr id="423" name="円/楕円 422"/>
        <xdr:cNvSpPr/>
      </xdr:nvSpPr>
      <xdr:spPr>
        <a:xfrm>
          <a:off x="9588500" y="133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66014</xdr:rowOff>
    </xdr:from>
    <xdr:ext cx="534377" cy="259045"/>
    <xdr:sp macro="" textlink="">
      <xdr:nvSpPr>
        <xdr:cNvPr id="424" name="テキスト ボックス 423"/>
        <xdr:cNvSpPr txBox="1"/>
      </xdr:nvSpPr>
      <xdr:spPr>
        <a:xfrm>
          <a:off x="9372111" y="1309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1724</xdr:rowOff>
    </xdr:from>
    <xdr:to>
      <xdr:col>15</xdr:col>
      <xdr:colOff>180975</xdr:colOff>
      <xdr:row>97</xdr:row>
      <xdr:rowOff>166577</xdr:rowOff>
    </xdr:to>
    <xdr:cxnSp macro="">
      <xdr:nvCxnSpPr>
        <xdr:cNvPr id="455" name="直線コネクタ 454"/>
        <xdr:cNvCxnSpPr/>
      </xdr:nvCxnSpPr>
      <xdr:spPr>
        <a:xfrm flipV="1">
          <a:off x="9639300" y="16632374"/>
          <a:ext cx="838200" cy="16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6"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102518</xdr:rowOff>
    </xdr:from>
    <xdr:to>
      <xdr:col>14</xdr:col>
      <xdr:colOff>79375</xdr:colOff>
      <xdr:row>96</xdr:row>
      <xdr:rowOff>32668</xdr:rowOff>
    </xdr:to>
    <xdr:sp macro="" textlink="">
      <xdr:nvSpPr>
        <xdr:cNvPr id="458" name="フローチャート : 判断 457"/>
        <xdr:cNvSpPr/>
      </xdr:nvSpPr>
      <xdr:spPr>
        <a:xfrm>
          <a:off x="9588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49195</xdr:rowOff>
    </xdr:from>
    <xdr:ext cx="534377" cy="259045"/>
    <xdr:sp macro="" textlink="">
      <xdr:nvSpPr>
        <xdr:cNvPr id="459" name="テキスト ボックス 458"/>
        <xdr:cNvSpPr txBox="1"/>
      </xdr:nvSpPr>
      <xdr:spPr>
        <a:xfrm>
          <a:off x="9372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122374</xdr:rowOff>
    </xdr:from>
    <xdr:to>
      <xdr:col>15</xdr:col>
      <xdr:colOff>231775</xdr:colOff>
      <xdr:row>97</xdr:row>
      <xdr:rowOff>52524</xdr:rowOff>
    </xdr:to>
    <xdr:sp macro="" textlink="">
      <xdr:nvSpPr>
        <xdr:cNvPr id="465" name="円/楕円 464"/>
        <xdr:cNvSpPr/>
      </xdr:nvSpPr>
      <xdr:spPr>
        <a:xfrm>
          <a:off x="10426700" y="165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100801</xdr:rowOff>
    </xdr:from>
    <xdr:ext cx="534377" cy="259045"/>
    <xdr:sp macro="" textlink="">
      <xdr:nvSpPr>
        <xdr:cNvPr id="466" name="普通建設事業費 （ うち更新整備　）該当値テキスト"/>
        <xdr:cNvSpPr txBox="1"/>
      </xdr:nvSpPr>
      <xdr:spPr>
        <a:xfrm>
          <a:off x="10528300" y="1656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115777</xdr:rowOff>
    </xdr:from>
    <xdr:to>
      <xdr:col>14</xdr:col>
      <xdr:colOff>79375</xdr:colOff>
      <xdr:row>98</xdr:row>
      <xdr:rowOff>45927</xdr:rowOff>
    </xdr:to>
    <xdr:sp macro="" textlink="">
      <xdr:nvSpPr>
        <xdr:cNvPr id="467" name="円/楕円 466"/>
        <xdr:cNvSpPr/>
      </xdr:nvSpPr>
      <xdr:spPr>
        <a:xfrm>
          <a:off x="9588500" y="167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37054</xdr:rowOff>
    </xdr:from>
    <xdr:ext cx="469744" cy="259045"/>
    <xdr:sp macro="" textlink="">
      <xdr:nvSpPr>
        <xdr:cNvPr id="468" name="テキスト ボックス 467"/>
        <xdr:cNvSpPr txBox="1"/>
      </xdr:nvSpPr>
      <xdr:spPr>
        <a:xfrm>
          <a:off x="9404427" y="1683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7" name="直線コネクタ 49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0" name="直線コネクタ 49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93929</xdr:rowOff>
    </xdr:from>
    <xdr:to>
      <xdr:col>22</xdr:col>
      <xdr:colOff>415925</xdr:colOff>
      <xdr:row>39</xdr:row>
      <xdr:rowOff>24079</xdr:rowOff>
    </xdr:to>
    <xdr:sp macro="" textlink="">
      <xdr:nvSpPr>
        <xdr:cNvPr id="501" name="フローチャート : 判断 500"/>
        <xdr:cNvSpPr/>
      </xdr:nvSpPr>
      <xdr:spPr>
        <a:xfrm>
          <a:off x="154305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40606</xdr:rowOff>
    </xdr:from>
    <xdr:ext cx="469744" cy="259045"/>
    <xdr:sp macro="" textlink="">
      <xdr:nvSpPr>
        <xdr:cNvPr id="502" name="テキスト ボックス 501"/>
        <xdr:cNvSpPr txBox="1"/>
      </xdr:nvSpPr>
      <xdr:spPr>
        <a:xfrm>
          <a:off x="15246427" y="63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3" name="直線コネクタ 50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43714</xdr:rowOff>
    </xdr:from>
    <xdr:to>
      <xdr:col>21</xdr:col>
      <xdr:colOff>212725</xdr:colOff>
      <xdr:row>38</xdr:row>
      <xdr:rowOff>145314</xdr:rowOff>
    </xdr:to>
    <xdr:sp macro="" textlink="">
      <xdr:nvSpPr>
        <xdr:cNvPr id="504" name="フローチャート : 判断 503"/>
        <xdr:cNvSpPr/>
      </xdr:nvSpPr>
      <xdr:spPr>
        <a:xfrm>
          <a:off x="14541500" y="65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161840</xdr:rowOff>
    </xdr:from>
    <xdr:ext cx="469744" cy="259045"/>
    <xdr:sp macro="" textlink="">
      <xdr:nvSpPr>
        <xdr:cNvPr id="505" name="テキスト ボックス 504"/>
        <xdr:cNvSpPr txBox="1"/>
      </xdr:nvSpPr>
      <xdr:spPr>
        <a:xfrm>
          <a:off x="14357427" y="63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21971</xdr:rowOff>
    </xdr:from>
    <xdr:to>
      <xdr:col>19</xdr:col>
      <xdr:colOff>644525</xdr:colOff>
      <xdr:row>39</xdr:row>
      <xdr:rowOff>44450</xdr:rowOff>
    </xdr:to>
    <xdr:cxnSp macro="">
      <xdr:nvCxnSpPr>
        <xdr:cNvPr id="506" name="直線コネクタ 505"/>
        <xdr:cNvCxnSpPr/>
      </xdr:nvCxnSpPr>
      <xdr:spPr>
        <a:xfrm>
          <a:off x="12814300" y="670852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44590</xdr:rowOff>
    </xdr:from>
    <xdr:to>
      <xdr:col>20</xdr:col>
      <xdr:colOff>9525</xdr:colOff>
      <xdr:row>38</xdr:row>
      <xdr:rowOff>146190</xdr:rowOff>
    </xdr:to>
    <xdr:sp macro="" textlink="">
      <xdr:nvSpPr>
        <xdr:cNvPr id="507" name="フローチャート : 判断 506"/>
        <xdr:cNvSpPr/>
      </xdr:nvSpPr>
      <xdr:spPr>
        <a:xfrm>
          <a:off x="13652500" y="655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162717</xdr:rowOff>
    </xdr:from>
    <xdr:ext cx="469744" cy="259045"/>
    <xdr:sp macro="" textlink="">
      <xdr:nvSpPr>
        <xdr:cNvPr id="508" name="テキスト ボックス 507"/>
        <xdr:cNvSpPr txBox="1"/>
      </xdr:nvSpPr>
      <xdr:spPr>
        <a:xfrm>
          <a:off x="13468427" y="633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56438</xdr:rowOff>
    </xdr:from>
    <xdr:to>
      <xdr:col>18</xdr:col>
      <xdr:colOff>492125</xdr:colOff>
      <xdr:row>38</xdr:row>
      <xdr:rowOff>158038</xdr:rowOff>
    </xdr:to>
    <xdr:sp macro="" textlink="">
      <xdr:nvSpPr>
        <xdr:cNvPr id="509" name="フローチャート : 判断 508"/>
        <xdr:cNvSpPr/>
      </xdr:nvSpPr>
      <xdr:spPr>
        <a:xfrm>
          <a:off x="12763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3116</xdr:rowOff>
    </xdr:from>
    <xdr:ext cx="469744" cy="259045"/>
    <xdr:sp macro="" textlink="">
      <xdr:nvSpPr>
        <xdr:cNvPr id="510" name="テキスト ボックス 509"/>
        <xdr:cNvSpPr txBox="1"/>
      </xdr:nvSpPr>
      <xdr:spPr>
        <a:xfrm>
          <a:off x="12579427" y="63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249299" cy="259045"/>
    <xdr:sp macro="" textlink="">
      <xdr:nvSpPr>
        <xdr:cNvPr id="517" name="災害復旧事業費該当値テキスト"/>
        <xdr:cNvSpPr txBox="1"/>
      </xdr:nvSpPr>
      <xdr:spPr>
        <a:xfrm>
          <a:off x="16370300" y="6619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142621</xdr:rowOff>
    </xdr:from>
    <xdr:to>
      <xdr:col>18</xdr:col>
      <xdr:colOff>492125</xdr:colOff>
      <xdr:row>39</xdr:row>
      <xdr:rowOff>72771</xdr:rowOff>
    </xdr:to>
    <xdr:sp macro="" textlink="">
      <xdr:nvSpPr>
        <xdr:cNvPr id="524" name="円/楕円 523"/>
        <xdr:cNvSpPr/>
      </xdr:nvSpPr>
      <xdr:spPr>
        <a:xfrm>
          <a:off x="12763500" y="66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63898</xdr:rowOff>
    </xdr:from>
    <xdr:ext cx="378565" cy="259045"/>
    <xdr:sp macro="" textlink="">
      <xdr:nvSpPr>
        <xdr:cNvPr id="525" name="テキスト ボックス 524"/>
        <xdr:cNvSpPr txBox="1"/>
      </xdr:nvSpPr>
      <xdr:spPr>
        <a:xfrm>
          <a:off x="12625017" y="6750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60399</xdr:rowOff>
    </xdr:from>
    <xdr:to>
      <xdr:col>23</xdr:col>
      <xdr:colOff>517525</xdr:colOff>
      <xdr:row>78</xdr:row>
      <xdr:rowOff>81750</xdr:rowOff>
    </xdr:to>
    <xdr:cxnSp macro="">
      <xdr:nvCxnSpPr>
        <xdr:cNvPr id="602" name="直線コネクタ 601"/>
        <xdr:cNvCxnSpPr/>
      </xdr:nvCxnSpPr>
      <xdr:spPr>
        <a:xfrm>
          <a:off x="15481300" y="13433499"/>
          <a:ext cx="8382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3"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29583</xdr:rowOff>
    </xdr:from>
    <xdr:to>
      <xdr:col>22</xdr:col>
      <xdr:colOff>365125</xdr:colOff>
      <xdr:row>78</xdr:row>
      <xdr:rowOff>60399</xdr:rowOff>
    </xdr:to>
    <xdr:cxnSp macro="">
      <xdr:nvCxnSpPr>
        <xdr:cNvPr id="605" name="直線コネクタ 604"/>
        <xdr:cNvCxnSpPr/>
      </xdr:nvCxnSpPr>
      <xdr:spPr>
        <a:xfrm>
          <a:off x="14592300" y="13402683"/>
          <a:ext cx="889000" cy="3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606" name="フローチャート : 判断 605"/>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607" name="テキスト ボックス 606"/>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2563</xdr:rowOff>
    </xdr:from>
    <xdr:to>
      <xdr:col>21</xdr:col>
      <xdr:colOff>161925</xdr:colOff>
      <xdr:row>78</xdr:row>
      <xdr:rowOff>29583</xdr:rowOff>
    </xdr:to>
    <xdr:cxnSp macro="">
      <xdr:nvCxnSpPr>
        <xdr:cNvPr id="608" name="直線コネクタ 607"/>
        <xdr:cNvCxnSpPr/>
      </xdr:nvCxnSpPr>
      <xdr:spPr>
        <a:xfrm>
          <a:off x="13703300" y="13375663"/>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609" name="フローチャート : 判断 608"/>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610" name="テキスト ボックス 609"/>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143404</xdr:rowOff>
    </xdr:from>
    <xdr:to>
      <xdr:col>19</xdr:col>
      <xdr:colOff>644525</xdr:colOff>
      <xdr:row>78</xdr:row>
      <xdr:rowOff>2563</xdr:rowOff>
    </xdr:to>
    <xdr:cxnSp macro="">
      <xdr:nvCxnSpPr>
        <xdr:cNvPr id="611" name="直線コネクタ 610"/>
        <xdr:cNvCxnSpPr/>
      </xdr:nvCxnSpPr>
      <xdr:spPr>
        <a:xfrm>
          <a:off x="12814300" y="13345054"/>
          <a:ext cx="889000" cy="3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612" name="フローチャート : 判断 611"/>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613" name="テキスト ボックス 612"/>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614" name="フローチャート : 判断 613"/>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615" name="テキスト ボックス 614"/>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30950</xdr:rowOff>
    </xdr:from>
    <xdr:to>
      <xdr:col>23</xdr:col>
      <xdr:colOff>568325</xdr:colOff>
      <xdr:row>78</xdr:row>
      <xdr:rowOff>132550</xdr:rowOff>
    </xdr:to>
    <xdr:sp macro="" textlink="">
      <xdr:nvSpPr>
        <xdr:cNvPr id="621" name="円/楕円 620"/>
        <xdr:cNvSpPr/>
      </xdr:nvSpPr>
      <xdr:spPr>
        <a:xfrm>
          <a:off x="16268700" y="134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9377</xdr:rowOff>
    </xdr:from>
    <xdr:ext cx="534377" cy="259045"/>
    <xdr:sp macro="" textlink="">
      <xdr:nvSpPr>
        <xdr:cNvPr id="622" name="公債費該当値テキスト"/>
        <xdr:cNvSpPr txBox="1"/>
      </xdr:nvSpPr>
      <xdr:spPr>
        <a:xfrm>
          <a:off x="16370300" y="133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9599</xdr:rowOff>
    </xdr:from>
    <xdr:to>
      <xdr:col>22</xdr:col>
      <xdr:colOff>415925</xdr:colOff>
      <xdr:row>78</xdr:row>
      <xdr:rowOff>111199</xdr:rowOff>
    </xdr:to>
    <xdr:sp macro="" textlink="">
      <xdr:nvSpPr>
        <xdr:cNvPr id="623" name="円/楕円 622"/>
        <xdr:cNvSpPr/>
      </xdr:nvSpPr>
      <xdr:spPr>
        <a:xfrm>
          <a:off x="15430500" y="1338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102326</xdr:rowOff>
    </xdr:from>
    <xdr:ext cx="534377" cy="259045"/>
    <xdr:sp macro="" textlink="">
      <xdr:nvSpPr>
        <xdr:cNvPr id="624" name="テキスト ボックス 623"/>
        <xdr:cNvSpPr txBox="1"/>
      </xdr:nvSpPr>
      <xdr:spPr>
        <a:xfrm>
          <a:off x="15214111" y="1347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150233</xdr:rowOff>
    </xdr:from>
    <xdr:to>
      <xdr:col>21</xdr:col>
      <xdr:colOff>212725</xdr:colOff>
      <xdr:row>78</xdr:row>
      <xdr:rowOff>80383</xdr:rowOff>
    </xdr:to>
    <xdr:sp macro="" textlink="">
      <xdr:nvSpPr>
        <xdr:cNvPr id="625" name="円/楕円 624"/>
        <xdr:cNvSpPr/>
      </xdr:nvSpPr>
      <xdr:spPr>
        <a:xfrm>
          <a:off x="14541500" y="133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71510</xdr:rowOff>
    </xdr:from>
    <xdr:ext cx="534377" cy="259045"/>
    <xdr:sp macro="" textlink="">
      <xdr:nvSpPr>
        <xdr:cNvPr id="626" name="テキスト ボックス 625"/>
        <xdr:cNvSpPr txBox="1"/>
      </xdr:nvSpPr>
      <xdr:spPr>
        <a:xfrm>
          <a:off x="14325111" y="1344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123213</xdr:rowOff>
    </xdr:from>
    <xdr:to>
      <xdr:col>20</xdr:col>
      <xdr:colOff>9525</xdr:colOff>
      <xdr:row>78</xdr:row>
      <xdr:rowOff>53363</xdr:rowOff>
    </xdr:to>
    <xdr:sp macro="" textlink="">
      <xdr:nvSpPr>
        <xdr:cNvPr id="627" name="円/楕円 626"/>
        <xdr:cNvSpPr/>
      </xdr:nvSpPr>
      <xdr:spPr>
        <a:xfrm>
          <a:off x="13652500" y="133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44490</xdr:rowOff>
    </xdr:from>
    <xdr:ext cx="534377" cy="259045"/>
    <xdr:sp macro="" textlink="">
      <xdr:nvSpPr>
        <xdr:cNvPr id="628" name="テキスト ボックス 627"/>
        <xdr:cNvSpPr txBox="1"/>
      </xdr:nvSpPr>
      <xdr:spPr>
        <a:xfrm>
          <a:off x="13436111" y="1341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92604</xdr:rowOff>
    </xdr:from>
    <xdr:to>
      <xdr:col>18</xdr:col>
      <xdr:colOff>492125</xdr:colOff>
      <xdr:row>78</xdr:row>
      <xdr:rowOff>22754</xdr:rowOff>
    </xdr:to>
    <xdr:sp macro="" textlink="">
      <xdr:nvSpPr>
        <xdr:cNvPr id="629" name="円/楕円 628"/>
        <xdr:cNvSpPr/>
      </xdr:nvSpPr>
      <xdr:spPr>
        <a:xfrm>
          <a:off x="12763500" y="132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13881</xdr:rowOff>
    </xdr:from>
    <xdr:ext cx="534377" cy="259045"/>
    <xdr:sp macro="" textlink="">
      <xdr:nvSpPr>
        <xdr:cNvPr id="630" name="テキスト ボックス 629"/>
        <xdr:cNvSpPr txBox="1"/>
      </xdr:nvSpPr>
      <xdr:spPr>
        <a:xfrm>
          <a:off x="12547111" y="133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99733</xdr:rowOff>
    </xdr:from>
    <xdr:to>
      <xdr:col>23</xdr:col>
      <xdr:colOff>517525</xdr:colOff>
      <xdr:row>98</xdr:row>
      <xdr:rowOff>66433</xdr:rowOff>
    </xdr:to>
    <xdr:cxnSp macro="">
      <xdr:nvCxnSpPr>
        <xdr:cNvPr id="659" name="直線コネクタ 658"/>
        <xdr:cNvCxnSpPr/>
      </xdr:nvCxnSpPr>
      <xdr:spPr>
        <a:xfrm>
          <a:off x="15481300" y="16730383"/>
          <a:ext cx="838200" cy="1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99733</xdr:rowOff>
    </xdr:from>
    <xdr:to>
      <xdr:col>22</xdr:col>
      <xdr:colOff>365125</xdr:colOff>
      <xdr:row>97</xdr:row>
      <xdr:rowOff>139052</xdr:rowOff>
    </xdr:to>
    <xdr:cxnSp macro="">
      <xdr:nvCxnSpPr>
        <xdr:cNvPr id="662" name="直線コネクタ 661"/>
        <xdr:cNvCxnSpPr/>
      </xdr:nvCxnSpPr>
      <xdr:spPr>
        <a:xfrm flipV="1">
          <a:off x="14592300" y="16730383"/>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63" name="フローチャート : 判断 662"/>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119663</xdr:rowOff>
    </xdr:from>
    <xdr:ext cx="469744" cy="259045"/>
    <xdr:sp macro="" textlink="">
      <xdr:nvSpPr>
        <xdr:cNvPr id="664" name="テキスト ボックス 663"/>
        <xdr:cNvSpPr txBox="1"/>
      </xdr:nvSpPr>
      <xdr:spPr>
        <a:xfrm>
          <a:off x="15246427" y="16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139052</xdr:rowOff>
    </xdr:from>
    <xdr:to>
      <xdr:col>21</xdr:col>
      <xdr:colOff>161925</xdr:colOff>
      <xdr:row>97</xdr:row>
      <xdr:rowOff>142711</xdr:rowOff>
    </xdr:to>
    <xdr:cxnSp macro="">
      <xdr:nvCxnSpPr>
        <xdr:cNvPr id="665" name="直線コネクタ 664"/>
        <xdr:cNvCxnSpPr/>
      </xdr:nvCxnSpPr>
      <xdr:spPr>
        <a:xfrm flipV="1">
          <a:off x="13703300" y="16769702"/>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66" name="フローチャート : 判断 665"/>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67" name="テキスト ボックス 666"/>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142711</xdr:rowOff>
    </xdr:from>
    <xdr:to>
      <xdr:col>19</xdr:col>
      <xdr:colOff>644525</xdr:colOff>
      <xdr:row>99</xdr:row>
      <xdr:rowOff>36716</xdr:rowOff>
    </xdr:to>
    <xdr:cxnSp macro="">
      <xdr:nvCxnSpPr>
        <xdr:cNvPr id="668" name="直線コネクタ 667"/>
        <xdr:cNvCxnSpPr/>
      </xdr:nvCxnSpPr>
      <xdr:spPr>
        <a:xfrm flipV="1">
          <a:off x="12814300" y="16773361"/>
          <a:ext cx="889000" cy="2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69" name="フローチャート : 判断 668"/>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70" name="テキスト ボックス 669"/>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71" name="フローチャート : 判断 670"/>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72" name="テキスト ボックス 671"/>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15633</xdr:rowOff>
    </xdr:from>
    <xdr:to>
      <xdr:col>23</xdr:col>
      <xdr:colOff>568325</xdr:colOff>
      <xdr:row>98</xdr:row>
      <xdr:rowOff>117233</xdr:rowOff>
    </xdr:to>
    <xdr:sp macro="" textlink="">
      <xdr:nvSpPr>
        <xdr:cNvPr id="678" name="円/楕円 677"/>
        <xdr:cNvSpPr/>
      </xdr:nvSpPr>
      <xdr:spPr>
        <a:xfrm>
          <a:off x="16268700" y="168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165510</xdr:rowOff>
    </xdr:from>
    <xdr:ext cx="469744" cy="259045"/>
    <xdr:sp macro="" textlink="">
      <xdr:nvSpPr>
        <xdr:cNvPr id="679" name="積立金該当値テキスト"/>
        <xdr:cNvSpPr txBox="1"/>
      </xdr:nvSpPr>
      <xdr:spPr>
        <a:xfrm>
          <a:off x="16370300" y="1679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48933</xdr:rowOff>
    </xdr:from>
    <xdr:to>
      <xdr:col>22</xdr:col>
      <xdr:colOff>415925</xdr:colOff>
      <xdr:row>97</xdr:row>
      <xdr:rowOff>150533</xdr:rowOff>
    </xdr:to>
    <xdr:sp macro="" textlink="">
      <xdr:nvSpPr>
        <xdr:cNvPr id="680" name="円/楕円 679"/>
        <xdr:cNvSpPr/>
      </xdr:nvSpPr>
      <xdr:spPr>
        <a:xfrm>
          <a:off x="15430500" y="166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141660</xdr:rowOff>
    </xdr:from>
    <xdr:ext cx="469744" cy="259045"/>
    <xdr:sp macro="" textlink="">
      <xdr:nvSpPr>
        <xdr:cNvPr id="681" name="テキスト ボックス 680"/>
        <xdr:cNvSpPr txBox="1"/>
      </xdr:nvSpPr>
      <xdr:spPr>
        <a:xfrm>
          <a:off x="15246427" y="167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88252</xdr:rowOff>
    </xdr:from>
    <xdr:to>
      <xdr:col>21</xdr:col>
      <xdr:colOff>212725</xdr:colOff>
      <xdr:row>98</xdr:row>
      <xdr:rowOff>18402</xdr:rowOff>
    </xdr:to>
    <xdr:sp macro="" textlink="">
      <xdr:nvSpPr>
        <xdr:cNvPr id="682" name="円/楕円 681"/>
        <xdr:cNvSpPr/>
      </xdr:nvSpPr>
      <xdr:spPr>
        <a:xfrm>
          <a:off x="14541500" y="167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9529</xdr:rowOff>
    </xdr:from>
    <xdr:ext cx="469744" cy="259045"/>
    <xdr:sp macro="" textlink="">
      <xdr:nvSpPr>
        <xdr:cNvPr id="683" name="テキスト ボックス 682"/>
        <xdr:cNvSpPr txBox="1"/>
      </xdr:nvSpPr>
      <xdr:spPr>
        <a:xfrm>
          <a:off x="14357427" y="1681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91911</xdr:rowOff>
    </xdr:from>
    <xdr:to>
      <xdr:col>20</xdr:col>
      <xdr:colOff>9525</xdr:colOff>
      <xdr:row>98</xdr:row>
      <xdr:rowOff>22061</xdr:rowOff>
    </xdr:to>
    <xdr:sp macro="" textlink="">
      <xdr:nvSpPr>
        <xdr:cNvPr id="684" name="円/楕円 683"/>
        <xdr:cNvSpPr/>
      </xdr:nvSpPr>
      <xdr:spPr>
        <a:xfrm>
          <a:off x="13652500" y="1672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13188</xdr:rowOff>
    </xdr:from>
    <xdr:ext cx="469744" cy="259045"/>
    <xdr:sp macro="" textlink="">
      <xdr:nvSpPr>
        <xdr:cNvPr id="685" name="テキスト ボックス 684"/>
        <xdr:cNvSpPr txBox="1"/>
      </xdr:nvSpPr>
      <xdr:spPr>
        <a:xfrm>
          <a:off x="13468427" y="1681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157366</xdr:rowOff>
    </xdr:from>
    <xdr:to>
      <xdr:col>18</xdr:col>
      <xdr:colOff>492125</xdr:colOff>
      <xdr:row>99</xdr:row>
      <xdr:rowOff>87516</xdr:rowOff>
    </xdr:to>
    <xdr:sp macro="" textlink="">
      <xdr:nvSpPr>
        <xdr:cNvPr id="686" name="円/楕円 685"/>
        <xdr:cNvSpPr/>
      </xdr:nvSpPr>
      <xdr:spPr>
        <a:xfrm>
          <a:off x="12763500" y="169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78643</xdr:rowOff>
    </xdr:from>
    <xdr:ext cx="378565" cy="259045"/>
    <xdr:sp macro="" textlink="">
      <xdr:nvSpPr>
        <xdr:cNvPr id="687" name="テキスト ボックス 686"/>
        <xdr:cNvSpPr txBox="1"/>
      </xdr:nvSpPr>
      <xdr:spPr>
        <a:xfrm>
          <a:off x="12625017" y="1705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128905</xdr:rowOff>
    </xdr:from>
    <xdr:to>
      <xdr:col>31</xdr:col>
      <xdr:colOff>85725</xdr:colOff>
      <xdr:row>39</xdr:row>
      <xdr:rowOff>59055</xdr:rowOff>
    </xdr:to>
    <xdr:sp macro="" textlink="">
      <xdr:nvSpPr>
        <xdr:cNvPr id="722" name="フローチャート : 判断 721"/>
        <xdr:cNvSpPr/>
      </xdr:nvSpPr>
      <xdr:spPr>
        <a:xfrm>
          <a:off x="21272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75582</xdr:rowOff>
    </xdr:from>
    <xdr:ext cx="378565" cy="259045"/>
    <xdr:sp macro="" textlink="">
      <xdr:nvSpPr>
        <xdr:cNvPr id="723" name="テキスト ボックス 722"/>
        <xdr:cNvSpPr txBox="1"/>
      </xdr:nvSpPr>
      <xdr:spPr>
        <a:xfrm>
          <a:off x="21134017" y="6419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130048</xdr:rowOff>
    </xdr:from>
    <xdr:to>
      <xdr:col>29</xdr:col>
      <xdr:colOff>568325</xdr:colOff>
      <xdr:row>39</xdr:row>
      <xdr:rowOff>60198</xdr:rowOff>
    </xdr:to>
    <xdr:sp macro="" textlink="">
      <xdr:nvSpPr>
        <xdr:cNvPr id="725" name="フローチャート : 判断 724"/>
        <xdr:cNvSpPr/>
      </xdr:nvSpPr>
      <xdr:spPr>
        <a:xfrm>
          <a:off x="20383500" y="664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76725</xdr:rowOff>
    </xdr:from>
    <xdr:ext cx="378565" cy="259045"/>
    <xdr:sp macro="" textlink="">
      <xdr:nvSpPr>
        <xdr:cNvPr id="726" name="テキスト ボックス 725"/>
        <xdr:cNvSpPr txBox="1"/>
      </xdr:nvSpPr>
      <xdr:spPr>
        <a:xfrm>
          <a:off x="20245017" y="6420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129068</xdr:rowOff>
    </xdr:from>
    <xdr:to>
      <xdr:col>28</xdr:col>
      <xdr:colOff>365125</xdr:colOff>
      <xdr:row>39</xdr:row>
      <xdr:rowOff>59218</xdr:rowOff>
    </xdr:to>
    <xdr:sp macro="" textlink="">
      <xdr:nvSpPr>
        <xdr:cNvPr id="728" name="フローチャート : 判断 727"/>
        <xdr:cNvSpPr/>
      </xdr:nvSpPr>
      <xdr:spPr>
        <a:xfrm>
          <a:off x="19494500" y="664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75745</xdr:rowOff>
    </xdr:from>
    <xdr:ext cx="378565" cy="259045"/>
    <xdr:sp macro="" textlink="">
      <xdr:nvSpPr>
        <xdr:cNvPr id="729" name="テキスト ボックス 728"/>
        <xdr:cNvSpPr txBox="1"/>
      </xdr:nvSpPr>
      <xdr:spPr>
        <a:xfrm>
          <a:off x="19356017" y="641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107841</xdr:rowOff>
    </xdr:from>
    <xdr:to>
      <xdr:col>27</xdr:col>
      <xdr:colOff>161925</xdr:colOff>
      <xdr:row>39</xdr:row>
      <xdr:rowOff>37991</xdr:rowOff>
    </xdr:to>
    <xdr:sp macro="" textlink="">
      <xdr:nvSpPr>
        <xdr:cNvPr id="730" name="フローチャート : 判断 729"/>
        <xdr:cNvSpPr/>
      </xdr:nvSpPr>
      <xdr:spPr>
        <a:xfrm>
          <a:off x="18605500" y="662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54518</xdr:rowOff>
    </xdr:from>
    <xdr:ext cx="378565" cy="259045"/>
    <xdr:sp macro="" textlink="">
      <xdr:nvSpPr>
        <xdr:cNvPr id="731" name="テキスト ボックス 730"/>
        <xdr:cNvSpPr txBox="1"/>
      </xdr:nvSpPr>
      <xdr:spPr>
        <a:xfrm>
          <a:off x="18467017" y="639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134510</xdr:rowOff>
    </xdr:from>
    <xdr:to>
      <xdr:col>32</xdr:col>
      <xdr:colOff>187325</xdr:colOff>
      <xdr:row>58</xdr:row>
      <xdr:rowOff>139700</xdr:rowOff>
    </xdr:to>
    <xdr:cxnSp macro="">
      <xdr:nvCxnSpPr>
        <xdr:cNvPr id="773" name="直線コネクタ 772"/>
        <xdr:cNvCxnSpPr/>
      </xdr:nvCxnSpPr>
      <xdr:spPr>
        <a:xfrm flipV="1">
          <a:off x="21323300" y="10078610"/>
          <a:ext cx="8382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139380</xdr:rowOff>
    </xdr:from>
    <xdr:to>
      <xdr:col>31</xdr:col>
      <xdr:colOff>34925</xdr:colOff>
      <xdr:row>58</xdr:row>
      <xdr:rowOff>139700</xdr:rowOff>
    </xdr:to>
    <xdr:cxnSp macro="">
      <xdr:nvCxnSpPr>
        <xdr:cNvPr id="776" name="直線コネクタ 775"/>
        <xdr:cNvCxnSpPr/>
      </xdr:nvCxnSpPr>
      <xdr:spPr>
        <a:xfrm>
          <a:off x="20434300" y="10083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112675</xdr:rowOff>
    </xdr:from>
    <xdr:to>
      <xdr:col>31</xdr:col>
      <xdr:colOff>85725</xdr:colOff>
      <xdr:row>58</xdr:row>
      <xdr:rowOff>42825</xdr:rowOff>
    </xdr:to>
    <xdr:sp macro="" textlink="">
      <xdr:nvSpPr>
        <xdr:cNvPr id="777" name="フローチャート : 判断 776"/>
        <xdr:cNvSpPr/>
      </xdr:nvSpPr>
      <xdr:spPr>
        <a:xfrm>
          <a:off x="21272500" y="988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59352</xdr:rowOff>
    </xdr:from>
    <xdr:ext cx="469744" cy="259045"/>
    <xdr:sp macro="" textlink="">
      <xdr:nvSpPr>
        <xdr:cNvPr id="778" name="テキスト ボックス 777"/>
        <xdr:cNvSpPr txBox="1"/>
      </xdr:nvSpPr>
      <xdr:spPr>
        <a:xfrm>
          <a:off x="21088427" y="966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138968</xdr:rowOff>
    </xdr:from>
    <xdr:to>
      <xdr:col>29</xdr:col>
      <xdr:colOff>517525</xdr:colOff>
      <xdr:row>58</xdr:row>
      <xdr:rowOff>139380</xdr:rowOff>
    </xdr:to>
    <xdr:cxnSp macro="">
      <xdr:nvCxnSpPr>
        <xdr:cNvPr id="779" name="直線コネクタ 778"/>
        <xdr:cNvCxnSpPr/>
      </xdr:nvCxnSpPr>
      <xdr:spPr>
        <a:xfrm>
          <a:off x="19545300" y="1008306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124561</xdr:rowOff>
    </xdr:from>
    <xdr:to>
      <xdr:col>29</xdr:col>
      <xdr:colOff>568325</xdr:colOff>
      <xdr:row>58</xdr:row>
      <xdr:rowOff>54711</xdr:rowOff>
    </xdr:to>
    <xdr:sp macro="" textlink="">
      <xdr:nvSpPr>
        <xdr:cNvPr id="780" name="フローチャート : 判断 779"/>
        <xdr:cNvSpPr/>
      </xdr:nvSpPr>
      <xdr:spPr>
        <a:xfrm>
          <a:off x="20383500" y="98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71238</xdr:rowOff>
    </xdr:from>
    <xdr:ext cx="469744" cy="259045"/>
    <xdr:sp macro="" textlink="">
      <xdr:nvSpPr>
        <xdr:cNvPr id="781" name="テキスト ボックス 780"/>
        <xdr:cNvSpPr txBox="1"/>
      </xdr:nvSpPr>
      <xdr:spPr>
        <a:xfrm>
          <a:off x="20199427" y="967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138968</xdr:rowOff>
    </xdr:from>
    <xdr:to>
      <xdr:col>28</xdr:col>
      <xdr:colOff>314325</xdr:colOff>
      <xdr:row>58</xdr:row>
      <xdr:rowOff>138968</xdr:rowOff>
    </xdr:to>
    <xdr:cxnSp macro="">
      <xdr:nvCxnSpPr>
        <xdr:cNvPr id="782" name="直線コネクタ 781"/>
        <xdr:cNvCxnSpPr/>
      </xdr:nvCxnSpPr>
      <xdr:spPr>
        <a:xfrm>
          <a:off x="18656300" y="10083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117726</xdr:rowOff>
    </xdr:from>
    <xdr:to>
      <xdr:col>28</xdr:col>
      <xdr:colOff>365125</xdr:colOff>
      <xdr:row>58</xdr:row>
      <xdr:rowOff>47876</xdr:rowOff>
    </xdr:to>
    <xdr:sp macro="" textlink="">
      <xdr:nvSpPr>
        <xdr:cNvPr id="783" name="フローチャート : 判断 782"/>
        <xdr:cNvSpPr/>
      </xdr:nvSpPr>
      <xdr:spPr>
        <a:xfrm>
          <a:off x="19494500" y="98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64403</xdr:rowOff>
    </xdr:from>
    <xdr:ext cx="469744" cy="259045"/>
    <xdr:sp macro="" textlink="">
      <xdr:nvSpPr>
        <xdr:cNvPr id="784" name="テキスト ボックス 783"/>
        <xdr:cNvSpPr txBox="1"/>
      </xdr:nvSpPr>
      <xdr:spPr>
        <a:xfrm>
          <a:off x="19310427" y="966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89860</xdr:rowOff>
    </xdr:from>
    <xdr:to>
      <xdr:col>27</xdr:col>
      <xdr:colOff>161925</xdr:colOff>
      <xdr:row>58</xdr:row>
      <xdr:rowOff>20010</xdr:rowOff>
    </xdr:to>
    <xdr:sp macro="" textlink="">
      <xdr:nvSpPr>
        <xdr:cNvPr id="785" name="フローチャート : 判断 784"/>
        <xdr:cNvSpPr/>
      </xdr:nvSpPr>
      <xdr:spPr>
        <a:xfrm>
          <a:off x="18605500" y="98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36537</xdr:rowOff>
    </xdr:from>
    <xdr:ext cx="469744" cy="259045"/>
    <xdr:sp macro="" textlink="">
      <xdr:nvSpPr>
        <xdr:cNvPr id="786" name="テキスト ボックス 785"/>
        <xdr:cNvSpPr txBox="1"/>
      </xdr:nvSpPr>
      <xdr:spPr>
        <a:xfrm>
          <a:off x="18421427" y="963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83710</xdr:rowOff>
    </xdr:from>
    <xdr:to>
      <xdr:col>32</xdr:col>
      <xdr:colOff>238125</xdr:colOff>
      <xdr:row>59</xdr:row>
      <xdr:rowOff>13860</xdr:rowOff>
    </xdr:to>
    <xdr:sp macro="" textlink="">
      <xdr:nvSpPr>
        <xdr:cNvPr id="792" name="円/楕円 791"/>
        <xdr:cNvSpPr/>
      </xdr:nvSpPr>
      <xdr:spPr>
        <a:xfrm>
          <a:off x="22110700" y="100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170087</xdr:rowOff>
    </xdr:from>
    <xdr:ext cx="378565" cy="259045"/>
    <xdr:sp macro="" textlink="">
      <xdr:nvSpPr>
        <xdr:cNvPr id="793" name="貸付金該当値テキスト"/>
        <xdr:cNvSpPr txBox="1"/>
      </xdr:nvSpPr>
      <xdr:spPr>
        <a:xfrm>
          <a:off x="22212300" y="994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88580</xdr:rowOff>
    </xdr:from>
    <xdr:to>
      <xdr:col>29</xdr:col>
      <xdr:colOff>568325</xdr:colOff>
      <xdr:row>59</xdr:row>
      <xdr:rowOff>18730</xdr:rowOff>
    </xdr:to>
    <xdr:sp macro="" textlink="">
      <xdr:nvSpPr>
        <xdr:cNvPr id="796" name="円/楕円 795"/>
        <xdr:cNvSpPr/>
      </xdr:nvSpPr>
      <xdr:spPr>
        <a:xfrm>
          <a:off x="20383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9857</xdr:rowOff>
    </xdr:from>
    <xdr:ext cx="313932" cy="259045"/>
    <xdr:sp macro="" textlink="">
      <xdr:nvSpPr>
        <xdr:cNvPr id="797" name="テキスト ボックス 796"/>
        <xdr:cNvSpPr txBox="1"/>
      </xdr:nvSpPr>
      <xdr:spPr>
        <a:xfrm>
          <a:off x="20277333" y="10125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88168</xdr:rowOff>
    </xdr:from>
    <xdr:to>
      <xdr:col>28</xdr:col>
      <xdr:colOff>365125</xdr:colOff>
      <xdr:row>59</xdr:row>
      <xdr:rowOff>18318</xdr:rowOff>
    </xdr:to>
    <xdr:sp macro="" textlink="">
      <xdr:nvSpPr>
        <xdr:cNvPr id="798" name="円/楕円 797"/>
        <xdr:cNvSpPr/>
      </xdr:nvSpPr>
      <xdr:spPr>
        <a:xfrm>
          <a:off x="19494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9445</xdr:rowOff>
    </xdr:from>
    <xdr:ext cx="313932" cy="259045"/>
    <xdr:sp macro="" textlink="">
      <xdr:nvSpPr>
        <xdr:cNvPr id="799" name="テキスト ボックス 798"/>
        <xdr:cNvSpPr txBox="1"/>
      </xdr:nvSpPr>
      <xdr:spPr>
        <a:xfrm>
          <a:off x="19388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88168</xdr:rowOff>
    </xdr:from>
    <xdr:to>
      <xdr:col>27</xdr:col>
      <xdr:colOff>161925</xdr:colOff>
      <xdr:row>59</xdr:row>
      <xdr:rowOff>18318</xdr:rowOff>
    </xdr:to>
    <xdr:sp macro="" textlink="">
      <xdr:nvSpPr>
        <xdr:cNvPr id="800" name="円/楕円 799"/>
        <xdr:cNvSpPr/>
      </xdr:nvSpPr>
      <xdr:spPr>
        <a:xfrm>
          <a:off x="18605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9445</xdr:rowOff>
    </xdr:from>
    <xdr:ext cx="313932" cy="259045"/>
    <xdr:sp macro="" textlink="">
      <xdr:nvSpPr>
        <xdr:cNvPr id="801" name="テキスト ボックス 800"/>
        <xdr:cNvSpPr txBox="1"/>
      </xdr:nvSpPr>
      <xdr:spPr>
        <a:xfrm>
          <a:off x="18499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99390</xdr:rowOff>
    </xdr:from>
    <xdr:to>
      <xdr:col>32</xdr:col>
      <xdr:colOff>187325</xdr:colOff>
      <xdr:row>74</xdr:row>
      <xdr:rowOff>48908</xdr:rowOff>
    </xdr:to>
    <xdr:cxnSp macro="">
      <xdr:nvCxnSpPr>
        <xdr:cNvPr id="831" name="直線コネクタ 830"/>
        <xdr:cNvCxnSpPr/>
      </xdr:nvCxnSpPr>
      <xdr:spPr>
        <a:xfrm flipV="1">
          <a:off x="21323300" y="12615240"/>
          <a:ext cx="838200" cy="1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2"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48908</xdr:rowOff>
    </xdr:from>
    <xdr:to>
      <xdr:col>31</xdr:col>
      <xdr:colOff>34925</xdr:colOff>
      <xdr:row>74</xdr:row>
      <xdr:rowOff>78283</xdr:rowOff>
    </xdr:to>
    <xdr:cxnSp macro="">
      <xdr:nvCxnSpPr>
        <xdr:cNvPr id="834" name="直線コネクタ 833"/>
        <xdr:cNvCxnSpPr/>
      </xdr:nvCxnSpPr>
      <xdr:spPr>
        <a:xfrm flipV="1">
          <a:off x="20434300" y="12736208"/>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80746</xdr:rowOff>
    </xdr:from>
    <xdr:to>
      <xdr:col>31</xdr:col>
      <xdr:colOff>85725</xdr:colOff>
      <xdr:row>76</xdr:row>
      <xdr:rowOff>10895</xdr:rowOff>
    </xdr:to>
    <xdr:sp macro="" textlink="">
      <xdr:nvSpPr>
        <xdr:cNvPr id="835" name="フローチャート : 判断 834"/>
        <xdr:cNvSpPr/>
      </xdr:nvSpPr>
      <xdr:spPr>
        <a:xfrm>
          <a:off x="21272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2024</xdr:rowOff>
    </xdr:from>
    <xdr:ext cx="534377" cy="259045"/>
    <xdr:sp macro="" textlink="">
      <xdr:nvSpPr>
        <xdr:cNvPr id="836" name="テキスト ボックス 835"/>
        <xdr:cNvSpPr txBox="1"/>
      </xdr:nvSpPr>
      <xdr:spPr>
        <a:xfrm>
          <a:off x="21056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78283</xdr:rowOff>
    </xdr:from>
    <xdr:to>
      <xdr:col>29</xdr:col>
      <xdr:colOff>517525</xdr:colOff>
      <xdr:row>74</xdr:row>
      <xdr:rowOff>117716</xdr:rowOff>
    </xdr:to>
    <xdr:cxnSp macro="">
      <xdr:nvCxnSpPr>
        <xdr:cNvPr id="837" name="直線コネクタ 836"/>
        <xdr:cNvCxnSpPr/>
      </xdr:nvCxnSpPr>
      <xdr:spPr>
        <a:xfrm flipV="1">
          <a:off x="19545300" y="12765583"/>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116522</xdr:rowOff>
    </xdr:from>
    <xdr:to>
      <xdr:col>29</xdr:col>
      <xdr:colOff>568325</xdr:colOff>
      <xdr:row>76</xdr:row>
      <xdr:rowOff>46673</xdr:rowOff>
    </xdr:to>
    <xdr:sp macro="" textlink="">
      <xdr:nvSpPr>
        <xdr:cNvPr id="838" name="フローチャート : 判断 837"/>
        <xdr:cNvSpPr/>
      </xdr:nvSpPr>
      <xdr:spPr>
        <a:xfrm>
          <a:off x="20383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37800</xdr:rowOff>
    </xdr:from>
    <xdr:ext cx="534377" cy="259045"/>
    <xdr:sp macro="" textlink="">
      <xdr:nvSpPr>
        <xdr:cNvPr id="839" name="テキスト ボックス 838"/>
        <xdr:cNvSpPr txBox="1"/>
      </xdr:nvSpPr>
      <xdr:spPr>
        <a:xfrm>
          <a:off x="20167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18694</xdr:rowOff>
    </xdr:from>
    <xdr:to>
      <xdr:col>28</xdr:col>
      <xdr:colOff>314325</xdr:colOff>
      <xdr:row>74</xdr:row>
      <xdr:rowOff>117716</xdr:rowOff>
    </xdr:to>
    <xdr:cxnSp macro="">
      <xdr:nvCxnSpPr>
        <xdr:cNvPr id="840" name="直線コネクタ 839"/>
        <xdr:cNvCxnSpPr/>
      </xdr:nvCxnSpPr>
      <xdr:spPr>
        <a:xfrm>
          <a:off x="18656300" y="12705994"/>
          <a:ext cx="889000" cy="9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137630</xdr:rowOff>
    </xdr:from>
    <xdr:to>
      <xdr:col>28</xdr:col>
      <xdr:colOff>365125</xdr:colOff>
      <xdr:row>76</xdr:row>
      <xdr:rowOff>67779</xdr:rowOff>
    </xdr:to>
    <xdr:sp macro="" textlink="">
      <xdr:nvSpPr>
        <xdr:cNvPr id="841" name="フローチャート : 判断 840"/>
        <xdr:cNvSpPr/>
      </xdr:nvSpPr>
      <xdr:spPr>
        <a:xfrm>
          <a:off x="19494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58907</xdr:rowOff>
    </xdr:from>
    <xdr:ext cx="534377" cy="259045"/>
    <xdr:sp macro="" textlink="">
      <xdr:nvSpPr>
        <xdr:cNvPr id="842" name="テキスト ボックス 841"/>
        <xdr:cNvSpPr txBox="1"/>
      </xdr:nvSpPr>
      <xdr:spPr>
        <a:xfrm>
          <a:off x="19278111" y="130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99263</xdr:rowOff>
    </xdr:from>
    <xdr:to>
      <xdr:col>27</xdr:col>
      <xdr:colOff>161925</xdr:colOff>
      <xdr:row>76</xdr:row>
      <xdr:rowOff>29412</xdr:rowOff>
    </xdr:to>
    <xdr:sp macro="" textlink="">
      <xdr:nvSpPr>
        <xdr:cNvPr id="843" name="フローチャート : 判断 842"/>
        <xdr:cNvSpPr/>
      </xdr:nvSpPr>
      <xdr:spPr>
        <a:xfrm>
          <a:off x="18605500" y="129580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20541</xdr:rowOff>
    </xdr:from>
    <xdr:ext cx="534377" cy="259045"/>
    <xdr:sp macro="" textlink="">
      <xdr:nvSpPr>
        <xdr:cNvPr id="844" name="テキスト ボックス 843"/>
        <xdr:cNvSpPr txBox="1"/>
      </xdr:nvSpPr>
      <xdr:spPr>
        <a:xfrm>
          <a:off x="18389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48590</xdr:rowOff>
    </xdr:from>
    <xdr:to>
      <xdr:col>32</xdr:col>
      <xdr:colOff>238125</xdr:colOff>
      <xdr:row>73</xdr:row>
      <xdr:rowOff>150190</xdr:rowOff>
    </xdr:to>
    <xdr:sp macro="" textlink="">
      <xdr:nvSpPr>
        <xdr:cNvPr id="850" name="円/楕円 849"/>
        <xdr:cNvSpPr/>
      </xdr:nvSpPr>
      <xdr:spPr>
        <a:xfrm>
          <a:off x="22110700" y="125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71467</xdr:rowOff>
    </xdr:from>
    <xdr:ext cx="534377" cy="259045"/>
    <xdr:sp macro="" textlink="">
      <xdr:nvSpPr>
        <xdr:cNvPr id="851" name="繰出金該当値テキスト"/>
        <xdr:cNvSpPr txBox="1"/>
      </xdr:nvSpPr>
      <xdr:spPr>
        <a:xfrm>
          <a:off x="22212300" y="124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45,558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169558</xdr:rowOff>
    </xdr:from>
    <xdr:to>
      <xdr:col>31</xdr:col>
      <xdr:colOff>85725</xdr:colOff>
      <xdr:row>74</xdr:row>
      <xdr:rowOff>99708</xdr:rowOff>
    </xdr:to>
    <xdr:sp macro="" textlink="">
      <xdr:nvSpPr>
        <xdr:cNvPr id="852" name="円/楕円 851"/>
        <xdr:cNvSpPr/>
      </xdr:nvSpPr>
      <xdr:spPr>
        <a:xfrm>
          <a:off x="21272500" y="126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116235</xdr:rowOff>
    </xdr:from>
    <xdr:ext cx="534377" cy="259045"/>
    <xdr:sp macro="" textlink="">
      <xdr:nvSpPr>
        <xdr:cNvPr id="853" name="テキスト ボックス 852"/>
        <xdr:cNvSpPr txBox="1"/>
      </xdr:nvSpPr>
      <xdr:spPr>
        <a:xfrm>
          <a:off x="21056111" y="1246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27483</xdr:rowOff>
    </xdr:from>
    <xdr:to>
      <xdr:col>29</xdr:col>
      <xdr:colOff>568325</xdr:colOff>
      <xdr:row>74</xdr:row>
      <xdr:rowOff>129083</xdr:rowOff>
    </xdr:to>
    <xdr:sp macro="" textlink="">
      <xdr:nvSpPr>
        <xdr:cNvPr id="854" name="円/楕円 853"/>
        <xdr:cNvSpPr/>
      </xdr:nvSpPr>
      <xdr:spPr>
        <a:xfrm>
          <a:off x="20383500" y="1271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145610</xdr:rowOff>
    </xdr:from>
    <xdr:ext cx="534377" cy="259045"/>
    <xdr:sp macro="" textlink="">
      <xdr:nvSpPr>
        <xdr:cNvPr id="855" name="テキスト ボックス 854"/>
        <xdr:cNvSpPr txBox="1"/>
      </xdr:nvSpPr>
      <xdr:spPr>
        <a:xfrm>
          <a:off x="20167111" y="1249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66916</xdr:rowOff>
    </xdr:from>
    <xdr:to>
      <xdr:col>28</xdr:col>
      <xdr:colOff>365125</xdr:colOff>
      <xdr:row>74</xdr:row>
      <xdr:rowOff>168516</xdr:rowOff>
    </xdr:to>
    <xdr:sp macro="" textlink="">
      <xdr:nvSpPr>
        <xdr:cNvPr id="856" name="円/楕円 855"/>
        <xdr:cNvSpPr/>
      </xdr:nvSpPr>
      <xdr:spPr>
        <a:xfrm>
          <a:off x="19494500" y="127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13593</xdr:rowOff>
    </xdr:from>
    <xdr:ext cx="534377" cy="259045"/>
    <xdr:sp macro="" textlink="">
      <xdr:nvSpPr>
        <xdr:cNvPr id="857" name="テキスト ボックス 856"/>
        <xdr:cNvSpPr txBox="1"/>
      </xdr:nvSpPr>
      <xdr:spPr>
        <a:xfrm>
          <a:off x="19278111" y="125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139344</xdr:rowOff>
    </xdr:from>
    <xdr:to>
      <xdr:col>27</xdr:col>
      <xdr:colOff>161925</xdr:colOff>
      <xdr:row>74</xdr:row>
      <xdr:rowOff>69494</xdr:rowOff>
    </xdr:to>
    <xdr:sp macro="" textlink="">
      <xdr:nvSpPr>
        <xdr:cNvPr id="858" name="円/楕円 857"/>
        <xdr:cNvSpPr/>
      </xdr:nvSpPr>
      <xdr:spPr>
        <a:xfrm>
          <a:off x="18605500" y="126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86021</xdr:rowOff>
    </xdr:from>
    <xdr:ext cx="534377" cy="259045"/>
    <xdr:sp macro="" textlink="">
      <xdr:nvSpPr>
        <xdr:cNvPr id="859" name="テキスト ボックス 858"/>
        <xdr:cNvSpPr txBox="1"/>
      </xdr:nvSpPr>
      <xdr:spPr>
        <a:xfrm>
          <a:off x="18389111" y="1243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歳出決算総額の</a:t>
          </a:r>
          <a:r>
            <a:rPr kumimoji="1" lang="en-US" altLang="ja-JP" sz="1100">
              <a:solidFill>
                <a:schemeClr val="dk1"/>
              </a:solidFill>
              <a:latin typeface="+mn-lt"/>
              <a:ea typeface="+mn-ea"/>
              <a:cs typeface="+mn-cs"/>
            </a:rPr>
            <a:t>34.7</a:t>
          </a:r>
          <a:r>
            <a:rPr kumimoji="1" lang="ja-JP" altLang="ja-JP" sz="1100">
              <a:solidFill>
                <a:schemeClr val="dk1"/>
              </a:solidFill>
              <a:latin typeface="+mn-lt"/>
              <a:ea typeface="+mn-ea"/>
              <a:cs typeface="+mn-cs"/>
            </a:rPr>
            <a:t>％を占める扶助費は、住民一人当たり</a:t>
          </a:r>
          <a:r>
            <a:rPr kumimoji="1" lang="en-US" altLang="ja-JP" sz="1100">
              <a:solidFill>
                <a:schemeClr val="dk1"/>
              </a:solidFill>
              <a:latin typeface="+mn-lt"/>
              <a:ea typeface="+mn-ea"/>
              <a:cs typeface="+mn-cs"/>
            </a:rPr>
            <a:t>117,975</a:t>
          </a:r>
          <a:r>
            <a:rPr kumimoji="1" lang="ja-JP" altLang="ja-JP" sz="1100">
              <a:solidFill>
                <a:schemeClr val="dk1"/>
              </a:solidFill>
              <a:latin typeface="+mn-lt"/>
              <a:ea typeface="+mn-ea"/>
              <a:cs typeface="+mn-cs"/>
            </a:rPr>
            <a:t>円となっている。平成</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年度から増加傾向にあり、また類似団体平均と比べて高い水準にある。これは、子育て支援施策の充実を図ってきたことによるものであり、児童福祉費の住民一人当たり決算額が、類似団体平均対比で</a:t>
          </a:r>
          <a:r>
            <a:rPr kumimoji="1" lang="en-US" altLang="ja-JP" sz="1100">
              <a:solidFill>
                <a:schemeClr val="dk1"/>
              </a:solidFill>
              <a:latin typeface="+mn-lt"/>
              <a:ea typeface="+mn-ea"/>
              <a:cs typeface="+mn-cs"/>
            </a:rPr>
            <a:t>36.8</a:t>
          </a:r>
          <a:r>
            <a:rPr kumimoji="1" lang="ja-JP" altLang="ja-JP" sz="1100">
              <a:solidFill>
                <a:schemeClr val="dk1"/>
              </a:solidFill>
              <a:latin typeface="+mn-lt"/>
              <a:ea typeface="+mn-ea"/>
              <a:cs typeface="+mn-cs"/>
            </a:rPr>
            <a:t>％大きくなっている。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一方で、人件費は住民一人当たり</a:t>
          </a:r>
          <a:r>
            <a:rPr kumimoji="1" lang="en-US" altLang="ja-JP" sz="1100">
              <a:solidFill>
                <a:schemeClr val="dk1"/>
              </a:solidFill>
              <a:latin typeface="+mn-lt"/>
              <a:ea typeface="+mn-ea"/>
              <a:cs typeface="+mn-cs"/>
            </a:rPr>
            <a:t>48,730</a:t>
          </a:r>
          <a:r>
            <a:rPr kumimoji="1" lang="ja-JP" altLang="ja-JP" sz="1100">
              <a:solidFill>
                <a:schemeClr val="dk1"/>
              </a:solidFill>
              <a:latin typeface="+mn-lt"/>
              <a:ea typeface="+mn-ea"/>
              <a:cs typeface="+mn-cs"/>
            </a:rPr>
            <a:t>円となっており、概ね</a:t>
          </a:r>
          <a:r>
            <a:rPr kumimoji="1" lang="en-US" altLang="ja-JP" sz="1100">
              <a:solidFill>
                <a:schemeClr val="dk1"/>
              </a:solidFill>
              <a:latin typeface="+mn-lt"/>
              <a:ea typeface="+mn-ea"/>
              <a:cs typeface="+mn-cs"/>
            </a:rPr>
            <a:t>50,000</a:t>
          </a:r>
          <a:r>
            <a:rPr kumimoji="1" lang="ja-JP" altLang="ja-JP" sz="1100">
              <a:solidFill>
                <a:schemeClr val="dk1"/>
              </a:solidFill>
              <a:latin typeface="+mn-lt"/>
              <a:ea typeface="+mn-ea"/>
              <a:cs typeface="+mn-cs"/>
            </a:rPr>
            <a:t>円程度で推移しているが減少傾向にあり、また類似団体平均と比較して低い水準にある。これは、人口</a:t>
          </a:r>
          <a:r>
            <a:rPr kumimoji="1" lang="en-US" altLang="ja-JP" sz="1100">
              <a:solidFill>
                <a:schemeClr val="dk1"/>
              </a:solidFill>
              <a:latin typeface="+mn-lt"/>
              <a:ea typeface="+mn-ea"/>
              <a:cs typeface="+mn-cs"/>
            </a:rPr>
            <a:t>1,000</a:t>
          </a:r>
          <a:r>
            <a:rPr kumimoji="1" lang="ja-JP" altLang="ja-JP" sz="1100">
              <a:solidFill>
                <a:schemeClr val="dk1"/>
              </a:solidFill>
              <a:latin typeface="+mn-lt"/>
              <a:ea typeface="+mn-ea"/>
              <a:cs typeface="+mn-cs"/>
            </a:rPr>
            <a:t>人当たりの職員数及びラスパイレス指数が、ともに類似団体平均を下回っていることが要因である。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また、公債費は住民一人当たり</a:t>
          </a:r>
          <a:r>
            <a:rPr kumimoji="1" lang="en-US" altLang="ja-JP" sz="1100">
              <a:solidFill>
                <a:schemeClr val="dk1"/>
              </a:solidFill>
              <a:latin typeface="+mn-lt"/>
              <a:ea typeface="+mn-ea"/>
              <a:cs typeface="+mn-cs"/>
            </a:rPr>
            <a:t>22,535</a:t>
          </a:r>
          <a:r>
            <a:rPr kumimoji="1" lang="ja-JP" altLang="ja-JP" sz="1100">
              <a:solidFill>
                <a:schemeClr val="dk1"/>
              </a:solidFill>
              <a:latin typeface="+mn-lt"/>
              <a:ea typeface="+mn-ea"/>
              <a:cs typeface="+mn-cs"/>
            </a:rPr>
            <a:t>円で、人件費と同様に減少傾向にあり、類似団体平均と比較して低い水準にある。これは借入抑制の取組により、元利償還金が減少したことによるものである。</a:t>
          </a:r>
          <a:endParaRPr kumimoji="1" lang="en-US" altLang="ja-JP" sz="1100">
            <a:solidFill>
              <a:schemeClr val="dk1"/>
            </a:solidFill>
            <a:latin typeface="+mn-lt"/>
            <a:ea typeface="+mn-ea"/>
            <a:cs typeface="+mn-cs"/>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東京都八王子市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562,795
552,735
186.38
196,161,970
191,287,127
4,056,322
107,837,314
129,559,580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58057</xdr:rowOff>
    </xdr:from>
    <xdr:to>
      <xdr:col>6</xdr:col>
      <xdr:colOff>511175</xdr:colOff>
      <xdr:row>39</xdr:row>
      <xdr:rowOff>3084</xdr:rowOff>
    </xdr:to>
    <xdr:cxnSp macro="">
      <xdr:nvCxnSpPr>
        <xdr:cNvPr id="63" name="直線コネクタ 62"/>
        <xdr:cNvCxnSpPr/>
      </xdr:nvCxnSpPr>
      <xdr:spPr>
        <a:xfrm flipV="1">
          <a:off x="3797300" y="6573157"/>
          <a:ext cx="838200" cy="1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3084</xdr:rowOff>
    </xdr:from>
    <xdr:to>
      <xdr:col>5</xdr:col>
      <xdr:colOff>358775</xdr:colOff>
      <xdr:row>39</xdr:row>
      <xdr:rowOff>18324</xdr:rowOff>
    </xdr:to>
    <xdr:cxnSp macro="">
      <xdr:nvCxnSpPr>
        <xdr:cNvPr id="66" name="直線コネクタ 65"/>
        <xdr:cNvCxnSpPr/>
      </xdr:nvCxnSpPr>
      <xdr:spPr>
        <a:xfrm flipV="1">
          <a:off x="2908300" y="668963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130266</xdr:rowOff>
    </xdr:from>
    <xdr:to>
      <xdr:col>5</xdr:col>
      <xdr:colOff>409575</xdr:colOff>
      <xdr:row>33</xdr:row>
      <xdr:rowOff>60416</xdr:rowOff>
    </xdr:to>
    <xdr:sp macro="" textlink="">
      <xdr:nvSpPr>
        <xdr:cNvPr id="67" name="フローチャート : 判断 66"/>
        <xdr:cNvSpPr/>
      </xdr:nvSpPr>
      <xdr:spPr>
        <a:xfrm>
          <a:off x="3746500" y="5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76943</xdr:rowOff>
    </xdr:from>
    <xdr:ext cx="469744" cy="259045"/>
    <xdr:sp macro="" textlink="">
      <xdr:nvSpPr>
        <xdr:cNvPr id="68" name="テキスト ボックス 67"/>
        <xdr:cNvSpPr txBox="1"/>
      </xdr:nvSpPr>
      <xdr:spPr>
        <a:xfrm>
          <a:off x="3562427" y="53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98334</xdr:rowOff>
    </xdr:from>
    <xdr:to>
      <xdr:col>4</xdr:col>
      <xdr:colOff>155575</xdr:colOff>
      <xdr:row>39</xdr:row>
      <xdr:rowOff>18324</xdr:rowOff>
    </xdr:to>
    <xdr:cxnSp macro="">
      <xdr:nvCxnSpPr>
        <xdr:cNvPr id="69" name="直線コネクタ 68"/>
        <xdr:cNvCxnSpPr/>
      </xdr:nvCxnSpPr>
      <xdr:spPr>
        <a:xfrm>
          <a:off x="2019300" y="661343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148772</xdr:rowOff>
    </xdr:from>
    <xdr:to>
      <xdr:col>4</xdr:col>
      <xdr:colOff>206375</xdr:colOff>
      <xdr:row>33</xdr:row>
      <xdr:rowOff>78922</xdr:rowOff>
    </xdr:to>
    <xdr:sp macro="" textlink="">
      <xdr:nvSpPr>
        <xdr:cNvPr id="70" name="フローチャート : 判断 69"/>
        <xdr:cNvSpPr/>
      </xdr:nvSpPr>
      <xdr:spPr>
        <a:xfrm>
          <a:off x="2857500" y="56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95449</xdr:rowOff>
    </xdr:from>
    <xdr:ext cx="469744" cy="259045"/>
    <xdr:sp macro="" textlink="">
      <xdr:nvSpPr>
        <xdr:cNvPr id="71" name="テキスト ボックス 70"/>
        <xdr:cNvSpPr txBox="1"/>
      </xdr:nvSpPr>
      <xdr:spPr>
        <a:xfrm>
          <a:off x="2673427" y="541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95613</xdr:rowOff>
    </xdr:from>
    <xdr:to>
      <xdr:col>2</xdr:col>
      <xdr:colOff>638175</xdr:colOff>
      <xdr:row>38</xdr:row>
      <xdr:rowOff>98334</xdr:rowOff>
    </xdr:to>
    <xdr:cxnSp macro="">
      <xdr:nvCxnSpPr>
        <xdr:cNvPr id="72" name="直線コネクタ 71"/>
        <xdr:cNvCxnSpPr/>
      </xdr:nvCxnSpPr>
      <xdr:spPr>
        <a:xfrm>
          <a:off x="1130300" y="643926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13789</xdr:rowOff>
    </xdr:from>
    <xdr:to>
      <xdr:col>3</xdr:col>
      <xdr:colOff>3175</xdr:colOff>
      <xdr:row>32</xdr:row>
      <xdr:rowOff>115389</xdr:rowOff>
    </xdr:to>
    <xdr:sp macro="" textlink="">
      <xdr:nvSpPr>
        <xdr:cNvPr id="73" name="フローチャート : 判断 72"/>
        <xdr:cNvSpPr/>
      </xdr:nvSpPr>
      <xdr:spPr>
        <a:xfrm>
          <a:off x="1968500" y="550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131916</xdr:rowOff>
    </xdr:from>
    <xdr:ext cx="469744" cy="259045"/>
    <xdr:sp macro="" textlink="">
      <xdr:nvSpPr>
        <xdr:cNvPr id="74" name="テキスト ボックス 73"/>
        <xdr:cNvSpPr txBox="1"/>
      </xdr:nvSpPr>
      <xdr:spPr>
        <a:xfrm>
          <a:off x="1784427"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30</xdr:row>
      <xdr:rowOff>60597</xdr:rowOff>
    </xdr:from>
    <xdr:to>
      <xdr:col>1</xdr:col>
      <xdr:colOff>485775</xdr:colOff>
      <xdr:row>30</xdr:row>
      <xdr:rowOff>162197</xdr:rowOff>
    </xdr:to>
    <xdr:sp macro="" textlink="">
      <xdr:nvSpPr>
        <xdr:cNvPr id="75" name="フローチャート : 判断 74"/>
        <xdr:cNvSpPr/>
      </xdr:nvSpPr>
      <xdr:spPr>
        <a:xfrm>
          <a:off x="1079500" y="520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7274</xdr:rowOff>
    </xdr:from>
    <xdr:ext cx="469744" cy="259045"/>
    <xdr:sp macro="" textlink="">
      <xdr:nvSpPr>
        <xdr:cNvPr id="76" name="テキスト ボックス 75"/>
        <xdr:cNvSpPr txBox="1"/>
      </xdr:nvSpPr>
      <xdr:spPr>
        <a:xfrm>
          <a:off x="895427" y="497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7257</xdr:rowOff>
    </xdr:from>
    <xdr:to>
      <xdr:col>6</xdr:col>
      <xdr:colOff>561975</xdr:colOff>
      <xdr:row>38</xdr:row>
      <xdr:rowOff>108857</xdr:rowOff>
    </xdr:to>
    <xdr:sp macro="" textlink="">
      <xdr:nvSpPr>
        <xdr:cNvPr id="82" name="円/楕円 81"/>
        <xdr:cNvSpPr/>
      </xdr:nvSpPr>
      <xdr:spPr>
        <a:xfrm>
          <a:off x="45847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93634</xdr:rowOff>
    </xdr:from>
    <xdr:ext cx="469744" cy="259045"/>
    <xdr:sp macro="" textlink="">
      <xdr:nvSpPr>
        <xdr:cNvPr id="83" name="議会費該当値テキスト"/>
        <xdr:cNvSpPr txBox="1"/>
      </xdr:nvSpPr>
      <xdr:spPr>
        <a:xfrm>
          <a:off x="4686300" y="643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123734</xdr:rowOff>
    </xdr:from>
    <xdr:to>
      <xdr:col>5</xdr:col>
      <xdr:colOff>409575</xdr:colOff>
      <xdr:row>39</xdr:row>
      <xdr:rowOff>53884</xdr:rowOff>
    </xdr:to>
    <xdr:sp macro="" textlink="">
      <xdr:nvSpPr>
        <xdr:cNvPr id="84" name="円/楕円 83"/>
        <xdr:cNvSpPr/>
      </xdr:nvSpPr>
      <xdr:spPr>
        <a:xfrm>
          <a:off x="3746500" y="66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45011</xdr:rowOff>
    </xdr:from>
    <xdr:ext cx="469744" cy="259045"/>
    <xdr:sp macro="" textlink="">
      <xdr:nvSpPr>
        <xdr:cNvPr id="85" name="テキスト ボックス 84"/>
        <xdr:cNvSpPr txBox="1"/>
      </xdr:nvSpPr>
      <xdr:spPr>
        <a:xfrm>
          <a:off x="3562427" y="673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138974</xdr:rowOff>
    </xdr:from>
    <xdr:to>
      <xdr:col>4</xdr:col>
      <xdr:colOff>206375</xdr:colOff>
      <xdr:row>39</xdr:row>
      <xdr:rowOff>69124</xdr:rowOff>
    </xdr:to>
    <xdr:sp macro="" textlink="">
      <xdr:nvSpPr>
        <xdr:cNvPr id="86" name="円/楕円 85"/>
        <xdr:cNvSpPr/>
      </xdr:nvSpPr>
      <xdr:spPr>
        <a:xfrm>
          <a:off x="2857500" y="665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60251</xdr:rowOff>
    </xdr:from>
    <xdr:ext cx="469744" cy="259045"/>
    <xdr:sp macro="" textlink="">
      <xdr:nvSpPr>
        <xdr:cNvPr id="87" name="テキスト ボックス 86"/>
        <xdr:cNvSpPr txBox="1"/>
      </xdr:nvSpPr>
      <xdr:spPr>
        <a:xfrm>
          <a:off x="2673427" y="674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47534</xdr:rowOff>
    </xdr:from>
    <xdr:to>
      <xdr:col>3</xdr:col>
      <xdr:colOff>3175</xdr:colOff>
      <xdr:row>38</xdr:row>
      <xdr:rowOff>149134</xdr:rowOff>
    </xdr:to>
    <xdr:sp macro="" textlink="">
      <xdr:nvSpPr>
        <xdr:cNvPr id="88" name="円/楕円 87"/>
        <xdr:cNvSpPr/>
      </xdr:nvSpPr>
      <xdr:spPr>
        <a:xfrm>
          <a:off x="1968500" y="65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140261</xdr:rowOff>
    </xdr:from>
    <xdr:ext cx="469744" cy="259045"/>
    <xdr:sp macro="" textlink="">
      <xdr:nvSpPr>
        <xdr:cNvPr id="89" name="テキスト ボックス 88"/>
        <xdr:cNvSpPr txBox="1"/>
      </xdr:nvSpPr>
      <xdr:spPr>
        <a:xfrm>
          <a:off x="1784427"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44813</xdr:rowOff>
    </xdr:from>
    <xdr:to>
      <xdr:col>1</xdr:col>
      <xdr:colOff>485775</xdr:colOff>
      <xdr:row>37</xdr:row>
      <xdr:rowOff>146413</xdr:rowOff>
    </xdr:to>
    <xdr:sp macro="" textlink="">
      <xdr:nvSpPr>
        <xdr:cNvPr id="90" name="円/楕円 89"/>
        <xdr:cNvSpPr/>
      </xdr:nvSpPr>
      <xdr:spPr>
        <a:xfrm>
          <a:off x="1079500" y="6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137540</xdr:rowOff>
    </xdr:from>
    <xdr:ext cx="469744" cy="259045"/>
    <xdr:sp macro="" textlink="">
      <xdr:nvSpPr>
        <xdr:cNvPr id="91" name="テキスト ボックス 90"/>
        <xdr:cNvSpPr txBox="1"/>
      </xdr:nvSpPr>
      <xdr:spPr>
        <a:xfrm>
          <a:off x="895427"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82938</xdr:rowOff>
    </xdr:from>
    <xdr:to>
      <xdr:col>6</xdr:col>
      <xdr:colOff>511175</xdr:colOff>
      <xdr:row>57</xdr:row>
      <xdr:rowOff>103307</xdr:rowOff>
    </xdr:to>
    <xdr:cxnSp macro="">
      <xdr:nvCxnSpPr>
        <xdr:cNvPr id="119" name="直線コネクタ 118"/>
        <xdr:cNvCxnSpPr/>
      </xdr:nvCxnSpPr>
      <xdr:spPr>
        <a:xfrm>
          <a:off x="3797300" y="9855588"/>
          <a:ext cx="8382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73475</xdr:rowOff>
    </xdr:from>
    <xdr:to>
      <xdr:col>5</xdr:col>
      <xdr:colOff>358775</xdr:colOff>
      <xdr:row>57</xdr:row>
      <xdr:rowOff>82938</xdr:rowOff>
    </xdr:to>
    <xdr:cxnSp macro="">
      <xdr:nvCxnSpPr>
        <xdr:cNvPr id="122" name="直線コネクタ 121"/>
        <xdr:cNvCxnSpPr/>
      </xdr:nvCxnSpPr>
      <xdr:spPr>
        <a:xfrm>
          <a:off x="2908300" y="9846125"/>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169527</xdr:rowOff>
    </xdr:from>
    <xdr:to>
      <xdr:col>5</xdr:col>
      <xdr:colOff>409575</xdr:colOff>
      <xdr:row>56</xdr:row>
      <xdr:rowOff>99677</xdr:rowOff>
    </xdr:to>
    <xdr:sp macro="" textlink="">
      <xdr:nvSpPr>
        <xdr:cNvPr id="123" name="フローチャート : 判断 122"/>
        <xdr:cNvSpPr/>
      </xdr:nvSpPr>
      <xdr:spPr>
        <a:xfrm>
          <a:off x="3746500" y="959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116204</xdr:rowOff>
    </xdr:from>
    <xdr:ext cx="534377" cy="259045"/>
    <xdr:sp macro="" textlink="">
      <xdr:nvSpPr>
        <xdr:cNvPr id="124" name="テキスト ボックス 123"/>
        <xdr:cNvSpPr txBox="1"/>
      </xdr:nvSpPr>
      <xdr:spPr>
        <a:xfrm>
          <a:off x="3530111" y="93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73475</xdr:rowOff>
    </xdr:from>
    <xdr:to>
      <xdr:col>4</xdr:col>
      <xdr:colOff>155575</xdr:colOff>
      <xdr:row>57</xdr:row>
      <xdr:rowOff>122166</xdr:rowOff>
    </xdr:to>
    <xdr:cxnSp macro="">
      <xdr:nvCxnSpPr>
        <xdr:cNvPr id="125" name="直線コネクタ 124"/>
        <xdr:cNvCxnSpPr/>
      </xdr:nvCxnSpPr>
      <xdr:spPr>
        <a:xfrm flipV="1">
          <a:off x="2019300" y="9846125"/>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128333</xdr:rowOff>
    </xdr:from>
    <xdr:to>
      <xdr:col>4</xdr:col>
      <xdr:colOff>206375</xdr:colOff>
      <xdr:row>55</xdr:row>
      <xdr:rowOff>58483</xdr:rowOff>
    </xdr:to>
    <xdr:sp macro="" textlink="">
      <xdr:nvSpPr>
        <xdr:cNvPr id="126" name="フローチャート : 判断 125"/>
        <xdr:cNvSpPr/>
      </xdr:nvSpPr>
      <xdr:spPr>
        <a:xfrm>
          <a:off x="2857500" y="938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75010</xdr:rowOff>
    </xdr:from>
    <xdr:ext cx="534377" cy="259045"/>
    <xdr:sp macro="" textlink="">
      <xdr:nvSpPr>
        <xdr:cNvPr id="127" name="テキスト ボックス 126"/>
        <xdr:cNvSpPr txBox="1"/>
      </xdr:nvSpPr>
      <xdr:spPr>
        <a:xfrm>
          <a:off x="2641111" y="91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122166</xdr:rowOff>
    </xdr:from>
    <xdr:to>
      <xdr:col>2</xdr:col>
      <xdr:colOff>638175</xdr:colOff>
      <xdr:row>57</xdr:row>
      <xdr:rowOff>138992</xdr:rowOff>
    </xdr:to>
    <xdr:cxnSp macro="">
      <xdr:nvCxnSpPr>
        <xdr:cNvPr id="128" name="直線コネクタ 127"/>
        <xdr:cNvCxnSpPr/>
      </xdr:nvCxnSpPr>
      <xdr:spPr>
        <a:xfrm flipV="1">
          <a:off x="1130300" y="9894816"/>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21486</xdr:rowOff>
    </xdr:from>
    <xdr:to>
      <xdr:col>3</xdr:col>
      <xdr:colOff>3175</xdr:colOff>
      <xdr:row>54</xdr:row>
      <xdr:rowOff>123086</xdr:rowOff>
    </xdr:to>
    <xdr:sp macro="" textlink="">
      <xdr:nvSpPr>
        <xdr:cNvPr id="129" name="フローチャート : 判断 128"/>
        <xdr:cNvSpPr/>
      </xdr:nvSpPr>
      <xdr:spPr>
        <a:xfrm>
          <a:off x="1968500" y="927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139613</xdr:rowOff>
    </xdr:from>
    <xdr:ext cx="534377" cy="259045"/>
    <xdr:sp macro="" textlink="">
      <xdr:nvSpPr>
        <xdr:cNvPr id="130" name="テキスト ボックス 129"/>
        <xdr:cNvSpPr txBox="1"/>
      </xdr:nvSpPr>
      <xdr:spPr>
        <a:xfrm>
          <a:off x="1752111" y="905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66086</xdr:rowOff>
    </xdr:from>
    <xdr:to>
      <xdr:col>1</xdr:col>
      <xdr:colOff>485775</xdr:colOff>
      <xdr:row>55</xdr:row>
      <xdr:rowOff>167686</xdr:rowOff>
    </xdr:to>
    <xdr:sp macro="" textlink="">
      <xdr:nvSpPr>
        <xdr:cNvPr id="131" name="フローチャート : 判断 130"/>
        <xdr:cNvSpPr/>
      </xdr:nvSpPr>
      <xdr:spPr>
        <a:xfrm>
          <a:off x="1079500" y="949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12763</xdr:rowOff>
    </xdr:from>
    <xdr:ext cx="534377" cy="259045"/>
    <xdr:sp macro="" textlink="">
      <xdr:nvSpPr>
        <xdr:cNvPr id="132" name="テキスト ボックス 131"/>
        <xdr:cNvSpPr txBox="1"/>
      </xdr:nvSpPr>
      <xdr:spPr>
        <a:xfrm>
          <a:off x="863111" y="927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52507</xdr:rowOff>
    </xdr:from>
    <xdr:to>
      <xdr:col>6</xdr:col>
      <xdr:colOff>561975</xdr:colOff>
      <xdr:row>57</xdr:row>
      <xdr:rowOff>154107</xdr:rowOff>
    </xdr:to>
    <xdr:sp macro="" textlink="">
      <xdr:nvSpPr>
        <xdr:cNvPr id="138" name="円/楕円 137"/>
        <xdr:cNvSpPr/>
      </xdr:nvSpPr>
      <xdr:spPr>
        <a:xfrm>
          <a:off x="4584700" y="98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138884</xdr:rowOff>
    </xdr:from>
    <xdr:ext cx="534377" cy="259045"/>
    <xdr:sp macro="" textlink="">
      <xdr:nvSpPr>
        <xdr:cNvPr id="139" name="総務費該当値テキスト"/>
        <xdr:cNvSpPr txBox="1"/>
      </xdr:nvSpPr>
      <xdr:spPr>
        <a:xfrm>
          <a:off x="4686300" y="97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32138</xdr:rowOff>
    </xdr:from>
    <xdr:to>
      <xdr:col>5</xdr:col>
      <xdr:colOff>409575</xdr:colOff>
      <xdr:row>57</xdr:row>
      <xdr:rowOff>133738</xdr:rowOff>
    </xdr:to>
    <xdr:sp macro="" textlink="">
      <xdr:nvSpPr>
        <xdr:cNvPr id="140" name="円/楕円 139"/>
        <xdr:cNvSpPr/>
      </xdr:nvSpPr>
      <xdr:spPr>
        <a:xfrm>
          <a:off x="3746500" y="98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124865</xdr:rowOff>
    </xdr:from>
    <xdr:ext cx="534377" cy="259045"/>
    <xdr:sp macro="" textlink="">
      <xdr:nvSpPr>
        <xdr:cNvPr id="141" name="テキスト ボックス 140"/>
        <xdr:cNvSpPr txBox="1"/>
      </xdr:nvSpPr>
      <xdr:spPr>
        <a:xfrm>
          <a:off x="3530111" y="98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22675</xdr:rowOff>
    </xdr:from>
    <xdr:to>
      <xdr:col>4</xdr:col>
      <xdr:colOff>206375</xdr:colOff>
      <xdr:row>57</xdr:row>
      <xdr:rowOff>124275</xdr:rowOff>
    </xdr:to>
    <xdr:sp macro="" textlink="">
      <xdr:nvSpPr>
        <xdr:cNvPr id="142" name="円/楕円 141"/>
        <xdr:cNvSpPr/>
      </xdr:nvSpPr>
      <xdr:spPr>
        <a:xfrm>
          <a:off x="2857500" y="97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115402</xdr:rowOff>
    </xdr:from>
    <xdr:ext cx="534377" cy="259045"/>
    <xdr:sp macro="" textlink="">
      <xdr:nvSpPr>
        <xdr:cNvPr id="143" name="テキスト ボックス 142"/>
        <xdr:cNvSpPr txBox="1"/>
      </xdr:nvSpPr>
      <xdr:spPr>
        <a:xfrm>
          <a:off x="2641111" y="988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71366</xdr:rowOff>
    </xdr:from>
    <xdr:to>
      <xdr:col>3</xdr:col>
      <xdr:colOff>3175</xdr:colOff>
      <xdr:row>58</xdr:row>
      <xdr:rowOff>1516</xdr:rowOff>
    </xdr:to>
    <xdr:sp macro="" textlink="">
      <xdr:nvSpPr>
        <xdr:cNvPr id="144" name="円/楕円 143"/>
        <xdr:cNvSpPr/>
      </xdr:nvSpPr>
      <xdr:spPr>
        <a:xfrm>
          <a:off x="1968500" y="984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164093</xdr:rowOff>
    </xdr:from>
    <xdr:ext cx="534377" cy="259045"/>
    <xdr:sp macro="" textlink="">
      <xdr:nvSpPr>
        <xdr:cNvPr id="145" name="テキスト ボックス 144"/>
        <xdr:cNvSpPr txBox="1"/>
      </xdr:nvSpPr>
      <xdr:spPr>
        <a:xfrm>
          <a:off x="1752111" y="99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88192</xdr:rowOff>
    </xdr:from>
    <xdr:to>
      <xdr:col>1</xdr:col>
      <xdr:colOff>485775</xdr:colOff>
      <xdr:row>58</xdr:row>
      <xdr:rowOff>18342</xdr:rowOff>
    </xdr:to>
    <xdr:sp macro="" textlink="">
      <xdr:nvSpPr>
        <xdr:cNvPr id="146" name="円/楕円 145"/>
        <xdr:cNvSpPr/>
      </xdr:nvSpPr>
      <xdr:spPr>
        <a:xfrm>
          <a:off x="1079500" y="98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9469</xdr:rowOff>
    </xdr:from>
    <xdr:ext cx="534377" cy="259045"/>
    <xdr:sp macro="" textlink="">
      <xdr:nvSpPr>
        <xdr:cNvPr id="147" name="テキスト ボックス 146"/>
        <xdr:cNvSpPr txBox="1"/>
      </xdr:nvSpPr>
      <xdr:spPr>
        <a:xfrm>
          <a:off x="863111" y="99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67419</xdr:rowOff>
    </xdr:from>
    <xdr:to>
      <xdr:col>6</xdr:col>
      <xdr:colOff>511175</xdr:colOff>
      <xdr:row>74</xdr:row>
      <xdr:rowOff>67931</xdr:rowOff>
    </xdr:to>
    <xdr:cxnSp macro="">
      <xdr:nvCxnSpPr>
        <xdr:cNvPr id="179" name="直線コネクタ 178"/>
        <xdr:cNvCxnSpPr/>
      </xdr:nvCxnSpPr>
      <xdr:spPr>
        <a:xfrm flipV="1">
          <a:off x="3797300" y="12754719"/>
          <a:ext cx="8382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80"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67931</xdr:rowOff>
    </xdr:from>
    <xdr:to>
      <xdr:col>5</xdr:col>
      <xdr:colOff>358775</xdr:colOff>
      <xdr:row>75</xdr:row>
      <xdr:rowOff>17704</xdr:rowOff>
    </xdr:to>
    <xdr:cxnSp macro="">
      <xdr:nvCxnSpPr>
        <xdr:cNvPr id="182" name="直線コネクタ 181"/>
        <xdr:cNvCxnSpPr/>
      </xdr:nvCxnSpPr>
      <xdr:spPr>
        <a:xfrm flipV="1">
          <a:off x="2908300" y="12755231"/>
          <a:ext cx="889000" cy="1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90228</xdr:rowOff>
    </xdr:from>
    <xdr:to>
      <xdr:col>5</xdr:col>
      <xdr:colOff>409575</xdr:colOff>
      <xdr:row>76</xdr:row>
      <xdr:rowOff>20377</xdr:rowOff>
    </xdr:to>
    <xdr:sp macro="" textlink="">
      <xdr:nvSpPr>
        <xdr:cNvPr id="183" name="フローチャート : 判断 182"/>
        <xdr:cNvSpPr/>
      </xdr:nvSpPr>
      <xdr:spPr>
        <a:xfrm>
          <a:off x="3746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11506</xdr:rowOff>
    </xdr:from>
    <xdr:ext cx="599010" cy="259045"/>
    <xdr:sp macro="" textlink="">
      <xdr:nvSpPr>
        <xdr:cNvPr id="184" name="テキスト ボックス 183"/>
        <xdr:cNvSpPr txBox="1"/>
      </xdr:nvSpPr>
      <xdr:spPr>
        <a:xfrm>
          <a:off x="3497794"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17704</xdr:rowOff>
    </xdr:from>
    <xdr:to>
      <xdr:col>4</xdr:col>
      <xdr:colOff>155575</xdr:colOff>
      <xdr:row>75</xdr:row>
      <xdr:rowOff>68518</xdr:rowOff>
    </xdr:to>
    <xdr:cxnSp macro="">
      <xdr:nvCxnSpPr>
        <xdr:cNvPr id="185" name="直線コネクタ 184"/>
        <xdr:cNvCxnSpPr/>
      </xdr:nvCxnSpPr>
      <xdr:spPr>
        <a:xfrm flipV="1">
          <a:off x="2019300" y="12876454"/>
          <a:ext cx="889000" cy="5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151754</xdr:rowOff>
    </xdr:from>
    <xdr:to>
      <xdr:col>4</xdr:col>
      <xdr:colOff>206375</xdr:colOff>
      <xdr:row>76</xdr:row>
      <xdr:rowOff>81904</xdr:rowOff>
    </xdr:to>
    <xdr:sp macro="" textlink="">
      <xdr:nvSpPr>
        <xdr:cNvPr id="186" name="フローチャート : 判断 185"/>
        <xdr:cNvSpPr/>
      </xdr:nvSpPr>
      <xdr:spPr>
        <a:xfrm>
          <a:off x="2857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73031</xdr:rowOff>
    </xdr:from>
    <xdr:ext cx="599010" cy="259045"/>
    <xdr:sp macro="" textlink="">
      <xdr:nvSpPr>
        <xdr:cNvPr id="187" name="テキスト ボックス 186"/>
        <xdr:cNvSpPr txBox="1"/>
      </xdr:nvSpPr>
      <xdr:spPr>
        <a:xfrm>
          <a:off x="2608794" y="131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45114</xdr:rowOff>
    </xdr:from>
    <xdr:to>
      <xdr:col>2</xdr:col>
      <xdr:colOff>638175</xdr:colOff>
      <xdr:row>75</xdr:row>
      <xdr:rowOff>68518</xdr:rowOff>
    </xdr:to>
    <xdr:cxnSp macro="">
      <xdr:nvCxnSpPr>
        <xdr:cNvPr id="188" name="直線コネクタ 187"/>
        <xdr:cNvCxnSpPr/>
      </xdr:nvCxnSpPr>
      <xdr:spPr>
        <a:xfrm>
          <a:off x="1130300" y="12903864"/>
          <a:ext cx="88900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18056</xdr:rowOff>
    </xdr:from>
    <xdr:to>
      <xdr:col>3</xdr:col>
      <xdr:colOff>3175</xdr:colOff>
      <xdr:row>76</xdr:row>
      <xdr:rowOff>119656</xdr:rowOff>
    </xdr:to>
    <xdr:sp macro="" textlink="">
      <xdr:nvSpPr>
        <xdr:cNvPr id="189" name="フローチャート : 判断 188"/>
        <xdr:cNvSpPr/>
      </xdr:nvSpPr>
      <xdr:spPr>
        <a:xfrm>
          <a:off x="1968500" y="1304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110783</xdr:rowOff>
    </xdr:from>
    <xdr:ext cx="599010" cy="259045"/>
    <xdr:sp macro="" textlink="">
      <xdr:nvSpPr>
        <xdr:cNvPr id="190" name="テキスト ボックス 189"/>
        <xdr:cNvSpPr txBox="1"/>
      </xdr:nvSpPr>
      <xdr:spPr>
        <a:xfrm>
          <a:off x="1719794" y="1314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27330</xdr:rowOff>
    </xdr:from>
    <xdr:to>
      <xdr:col>1</xdr:col>
      <xdr:colOff>485775</xdr:colOff>
      <xdr:row>76</xdr:row>
      <xdr:rowOff>128930</xdr:rowOff>
    </xdr:to>
    <xdr:sp macro="" textlink="">
      <xdr:nvSpPr>
        <xdr:cNvPr id="191" name="フローチャート : 判断 190"/>
        <xdr:cNvSpPr/>
      </xdr:nvSpPr>
      <xdr:spPr>
        <a:xfrm>
          <a:off x="1079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120057</xdr:rowOff>
    </xdr:from>
    <xdr:ext cx="599010" cy="259045"/>
    <xdr:sp macro="" textlink="">
      <xdr:nvSpPr>
        <xdr:cNvPr id="192" name="テキスト ボックス 191"/>
        <xdr:cNvSpPr txBox="1"/>
      </xdr:nvSpPr>
      <xdr:spPr>
        <a:xfrm>
          <a:off x="830794" y="1315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16619</xdr:rowOff>
    </xdr:from>
    <xdr:to>
      <xdr:col>6</xdr:col>
      <xdr:colOff>561975</xdr:colOff>
      <xdr:row>74</xdr:row>
      <xdr:rowOff>118219</xdr:rowOff>
    </xdr:to>
    <xdr:sp macro="" textlink="">
      <xdr:nvSpPr>
        <xdr:cNvPr id="198" name="円/楕円 197"/>
        <xdr:cNvSpPr/>
      </xdr:nvSpPr>
      <xdr:spPr>
        <a:xfrm>
          <a:off x="4584700" y="127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39496</xdr:rowOff>
    </xdr:from>
    <xdr:ext cx="599010" cy="259045"/>
    <xdr:sp macro="" textlink="">
      <xdr:nvSpPr>
        <xdr:cNvPr id="199" name="民生費該当値テキスト"/>
        <xdr:cNvSpPr txBox="1"/>
      </xdr:nvSpPr>
      <xdr:spPr>
        <a:xfrm>
          <a:off x="4686300" y="1255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171,640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17131</xdr:rowOff>
    </xdr:from>
    <xdr:to>
      <xdr:col>5</xdr:col>
      <xdr:colOff>409575</xdr:colOff>
      <xdr:row>74</xdr:row>
      <xdr:rowOff>118731</xdr:rowOff>
    </xdr:to>
    <xdr:sp macro="" textlink="">
      <xdr:nvSpPr>
        <xdr:cNvPr id="200" name="円/楕円 199"/>
        <xdr:cNvSpPr/>
      </xdr:nvSpPr>
      <xdr:spPr>
        <a:xfrm>
          <a:off x="3746500" y="127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135258</xdr:rowOff>
    </xdr:from>
    <xdr:ext cx="599010" cy="259045"/>
    <xdr:sp macro="" textlink="">
      <xdr:nvSpPr>
        <xdr:cNvPr id="201" name="テキスト ボックス 200"/>
        <xdr:cNvSpPr txBox="1"/>
      </xdr:nvSpPr>
      <xdr:spPr>
        <a:xfrm>
          <a:off x="3497794" y="1247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171,593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138354</xdr:rowOff>
    </xdr:from>
    <xdr:to>
      <xdr:col>4</xdr:col>
      <xdr:colOff>206375</xdr:colOff>
      <xdr:row>75</xdr:row>
      <xdr:rowOff>68504</xdr:rowOff>
    </xdr:to>
    <xdr:sp macro="" textlink="">
      <xdr:nvSpPr>
        <xdr:cNvPr id="202" name="円/楕円 201"/>
        <xdr:cNvSpPr/>
      </xdr:nvSpPr>
      <xdr:spPr>
        <a:xfrm>
          <a:off x="2857500" y="128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85031</xdr:rowOff>
    </xdr:from>
    <xdr:ext cx="599010" cy="259045"/>
    <xdr:sp macro="" textlink="">
      <xdr:nvSpPr>
        <xdr:cNvPr id="203" name="テキスト ボックス 202"/>
        <xdr:cNvSpPr txBox="1"/>
      </xdr:nvSpPr>
      <xdr:spPr>
        <a:xfrm>
          <a:off x="2608794" y="1260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160,457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17718</xdr:rowOff>
    </xdr:from>
    <xdr:to>
      <xdr:col>3</xdr:col>
      <xdr:colOff>3175</xdr:colOff>
      <xdr:row>75</xdr:row>
      <xdr:rowOff>119318</xdr:rowOff>
    </xdr:to>
    <xdr:sp macro="" textlink="">
      <xdr:nvSpPr>
        <xdr:cNvPr id="204" name="円/楕円 203"/>
        <xdr:cNvSpPr/>
      </xdr:nvSpPr>
      <xdr:spPr>
        <a:xfrm>
          <a:off x="1968500" y="128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135845</xdr:rowOff>
    </xdr:from>
    <xdr:ext cx="599010" cy="259045"/>
    <xdr:sp macro="" textlink="">
      <xdr:nvSpPr>
        <xdr:cNvPr id="205" name="テキスト ボックス 204"/>
        <xdr:cNvSpPr txBox="1"/>
      </xdr:nvSpPr>
      <xdr:spPr>
        <a:xfrm>
          <a:off x="1719794" y="126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155,789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165764</xdr:rowOff>
    </xdr:from>
    <xdr:to>
      <xdr:col>1</xdr:col>
      <xdr:colOff>485775</xdr:colOff>
      <xdr:row>75</xdr:row>
      <xdr:rowOff>95914</xdr:rowOff>
    </xdr:to>
    <xdr:sp macro="" textlink="">
      <xdr:nvSpPr>
        <xdr:cNvPr id="206" name="円/楕円 205"/>
        <xdr:cNvSpPr/>
      </xdr:nvSpPr>
      <xdr:spPr>
        <a:xfrm>
          <a:off x="1079500" y="128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112441</xdr:rowOff>
    </xdr:from>
    <xdr:ext cx="599010" cy="259045"/>
    <xdr:sp macro="" textlink="">
      <xdr:nvSpPr>
        <xdr:cNvPr id="207" name="テキスト ボックス 206"/>
        <xdr:cNvSpPr txBox="1"/>
      </xdr:nvSpPr>
      <xdr:spPr>
        <a:xfrm>
          <a:off x="830794" y="1262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34106</xdr:rowOff>
    </xdr:from>
    <xdr:to>
      <xdr:col>6</xdr:col>
      <xdr:colOff>511175</xdr:colOff>
      <xdr:row>98</xdr:row>
      <xdr:rowOff>51899</xdr:rowOff>
    </xdr:to>
    <xdr:cxnSp macro="">
      <xdr:nvCxnSpPr>
        <xdr:cNvPr id="237" name="直線コネクタ 236"/>
        <xdr:cNvCxnSpPr/>
      </xdr:nvCxnSpPr>
      <xdr:spPr>
        <a:xfrm>
          <a:off x="3797300" y="16836206"/>
          <a:ext cx="8382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34106</xdr:rowOff>
    </xdr:from>
    <xdr:to>
      <xdr:col>5</xdr:col>
      <xdr:colOff>358775</xdr:colOff>
      <xdr:row>98</xdr:row>
      <xdr:rowOff>69368</xdr:rowOff>
    </xdr:to>
    <xdr:cxnSp macro="">
      <xdr:nvCxnSpPr>
        <xdr:cNvPr id="240" name="直線コネクタ 239"/>
        <xdr:cNvCxnSpPr/>
      </xdr:nvCxnSpPr>
      <xdr:spPr>
        <a:xfrm flipV="1">
          <a:off x="2908300" y="16836206"/>
          <a:ext cx="889000" cy="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136982</xdr:rowOff>
    </xdr:from>
    <xdr:to>
      <xdr:col>5</xdr:col>
      <xdr:colOff>409575</xdr:colOff>
      <xdr:row>98</xdr:row>
      <xdr:rowOff>67132</xdr:rowOff>
    </xdr:to>
    <xdr:sp macro="" textlink="">
      <xdr:nvSpPr>
        <xdr:cNvPr id="241" name="フローチャート : 判断 240"/>
        <xdr:cNvSpPr/>
      </xdr:nvSpPr>
      <xdr:spPr>
        <a:xfrm>
          <a:off x="3746500" y="167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83659</xdr:rowOff>
    </xdr:from>
    <xdr:ext cx="534377" cy="259045"/>
    <xdr:sp macro="" textlink="">
      <xdr:nvSpPr>
        <xdr:cNvPr id="242" name="テキスト ボックス 241"/>
        <xdr:cNvSpPr txBox="1"/>
      </xdr:nvSpPr>
      <xdr:spPr>
        <a:xfrm>
          <a:off x="3530111" y="1654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63995</xdr:rowOff>
    </xdr:from>
    <xdr:to>
      <xdr:col>4</xdr:col>
      <xdr:colOff>155575</xdr:colOff>
      <xdr:row>98</xdr:row>
      <xdr:rowOff>69368</xdr:rowOff>
    </xdr:to>
    <xdr:cxnSp macro="">
      <xdr:nvCxnSpPr>
        <xdr:cNvPr id="243" name="直線コネクタ 242"/>
        <xdr:cNvCxnSpPr/>
      </xdr:nvCxnSpPr>
      <xdr:spPr>
        <a:xfrm>
          <a:off x="2019300" y="16866095"/>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160432</xdr:rowOff>
    </xdr:from>
    <xdr:to>
      <xdr:col>4</xdr:col>
      <xdr:colOff>206375</xdr:colOff>
      <xdr:row>98</xdr:row>
      <xdr:rowOff>90582</xdr:rowOff>
    </xdr:to>
    <xdr:sp macro="" textlink="">
      <xdr:nvSpPr>
        <xdr:cNvPr id="244" name="フローチャート : 判断 243"/>
        <xdr:cNvSpPr/>
      </xdr:nvSpPr>
      <xdr:spPr>
        <a:xfrm>
          <a:off x="2857500" y="1679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107109</xdr:rowOff>
    </xdr:from>
    <xdr:ext cx="534377" cy="259045"/>
    <xdr:sp macro="" textlink="">
      <xdr:nvSpPr>
        <xdr:cNvPr id="245" name="テキスト ボックス 244"/>
        <xdr:cNvSpPr txBox="1"/>
      </xdr:nvSpPr>
      <xdr:spPr>
        <a:xfrm>
          <a:off x="2641111" y="165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58547</xdr:rowOff>
    </xdr:from>
    <xdr:to>
      <xdr:col>2</xdr:col>
      <xdr:colOff>638175</xdr:colOff>
      <xdr:row>98</xdr:row>
      <xdr:rowOff>63995</xdr:rowOff>
    </xdr:to>
    <xdr:cxnSp macro="">
      <xdr:nvCxnSpPr>
        <xdr:cNvPr id="246" name="直線コネクタ 245"/>
        <xdr:cNvCxnSpPr/>
      </xdr:nvCxnSpPr>
      <xdr:spPr>
        <a:xfrm>
          <a:off x="1130300" y="16860647"/>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157595</xdr:rowOff>
    </xdr:from>
    <xdr:to>
      <xdr:col>3</xdr:col>
      <xdr:colOff>3175</xdr:colOff>
      <xdr:row>98</xdr:row>
      <xdr:rowOff>87745</xdr:rowOff>
    </xdr:to>
    <xdr:sp macro="" textlink="">
      <xdr:nvSpPr>
        <xdr:cNvPr id="247" name="フローチャート : 判断 246"/>
        <xdr:cNvSpPr/>
      </xdr:nvSpPr>
      <xdr:spPr>
        <a:xfrm>
          <a:off x="1968500" y="1678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104272</xdr:rowOff>
    </xdr:from>
    <xdr:ext cx="534377" cy="259045"/>
    <xdr:sp macro="" textlink="">
      <xdr:nvSpPr>
        <xdr:cNvPr id="248" name="テキスト ボックス 247"/>
        <xdr:cNvSpPr txBox="1"/>
      </xdr:nvSpPr>
      <xdr:spPr>
        <a:xfrm>
          <a:off x="1752111" y="165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151270</xdr:rowOff>
    </xdr:from>
    <xdr:to>
      <xdr:col>1</xdr:col>
      <xdr:colOff>485775</xdr:colOff>
      <xdr:row>98</xdr:row>
      <xdr:rowOff>81420</xdr:rowOff>
    </xdr:to>
    <xdr:sp macro="" textlink="">
      <xdr:nvSpPr>
        <xdr:cNvPr id="249" name="フローチャート : 判断 248"/>
        <xdr:cNvSpPr/>
      </xdr:nvSpPr>
      <xdr:spPr>
        <a:xfrm>
          <a:off x="1079500" y="167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97947</xdr:rowOff>
    </xdr:from>
    <xdr:ext cx="534377" cy="259045"/>
    <xdr:sp macro="" textlink="">
      <xdr:nvSpPr>
        <xdr:cNvPr id="250" name="テキスト ボックス 249"/>
        <xdr:cNvSpPr txBox="1"/>
      </xdr:nvSpPr>
      <xdr:spPr>
        <a:xfrm>
          <a:off x="863111" y="165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1099</xdr:rowOff>
    </xdr:from>
    <xdr:to>
      <xdr:col>6</xdr:col>
      <xdr:colOff>561975</xdr:colOff>
      <xdr:row>98</xdr:row>
      <xdr:rowOff>102699</xdr:rowOff>
    </xdr:to>
    <xdr:sp macro="" textlink="">
      <xdr:nvSpPr>
        <xdr:cNvPr id="256" name="円/楕円 255"/>
        <xdr:cNvSpPr/>
      </xdr:nvSpPr>
      <xdr:spPr>
        <a:xfrm>
          <a:off x="4584700" y="168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87476</xdr:rowOff>
    </xdr:from>
    <xdr:ext cx="534377" cy="259045"/>
    <xdr:sp macro="" textlink="">
      <xdr:nvSpPr>
        <xdr:cNvPr id="257" name="衛生費該当値テキスト"/>
        <xdr:cNvSpPr txBox="1"/>
      </xdr:nvSpPr>
      <xdr:spPr>
        <a:xfrm>
          <a:off x="4686300" y="1671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154756</xdr:rowOff>
    </xdr:from>
    <xdr:to>
      <xdr:col>5</xdr:col>
      <xdr:colOff>409575</xdr:colOff>
      <xdr:row>98</xdr:row>
      <xdr:rowOff>84906</xdr:rowOff>
    </xdr:to>
    <xdr:sp macro="" textlink="">
      <xdr:nvSpPr>
        <xdr:cNvPr id="258" name="円/楕円 257"/>
        <xdr:cNvSpPr/>
      </xdr:nvSpPr>
      <xdr:spPr>
        <a:xfrm>
          <a:off x="3746500" y="167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76033</xdr:rowOff>
    </xdr:from>
    <xdr:ext cx="534377" cy="259045"/>
    <xdr:sp macro="" textlink="">
      <xdr:nvSpPr>
        <xdr:cNvPr id="259" name="テキスト ボックス 258"/>
        <xdr:cNvSpPr txBox="1"/>
      </xdr:nvSpPr>
      <xdr:spPr>
        <a:xfrm>
          <a:off x="3530111" y="1687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18568</xdr:rowOff>
    </xdr:from>
    <xdr:to>
      <xdr:col>4</xdr:col>
      <xdr:colOff>206375</xdr:colOff>
      <xdr:row>98</xdr:row>
      <xdr:rowOff>120168</xdr:rowOff>
    </xdr:to>
    <xdr:sp macro="" textlink="">
      <xdr:nvSpPr>
        <xdr:cNvPr id="260" name="円/楕円 259"/>
        <xdr:cNvSpPr/>
      </xdr:nvSpPr>
      <xdr:spPr>
        <a:xfrm>
          <a:off x="2857500" y="168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111295</xdr:rowOff>
    </xdr:from>
    <xdr:ext cx="534377" cy="259045"/>
    <xdr:sp macro="" textlink="">
      <xdr:nvSpPr>
        <xdr:cNvPr id="261" name="テキスト ボックス 260"/>
        <xdr:cNvSpPr txBox="1"/>
      </xdr:nvSpPr>
      <xdr:spPr>
        <a:xfrm>
          <a:off x="2641111" y="1691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13195</xdr:rowOff>
    </xdr:from>
    <xdr:to>
      <xdr:col>3</xdr:col>
      <xdr:colOff>3175</xdr:colOff>
      <xdr:row>98</xdr:row>
      <xdr:rowOff>114795</xdr:rowOff>
    </xdr:to>
    <xdr:sp macro="" textlink="">
      <xdr:nvSpPr>
        <xdr:cNvPr id="262" name="円/楕円 261"/>
        <xdr:cNvSpPr/>
      </xdr:nvSpPr>
      <xdr:spPr>
        <a:xfrm>
          <a:off x="1968500" y="168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105922</xdr:rowOff>
    </xdr:from>
    <xdr:ext cx="534377" cy="259045"/>
    <xdr:sp macro="" textlink="">
      <xdr:nvSpPr>
        <xdr:cNvPr id="263" name="テキスト ボックス 262"/>
        <xdr:cNvSpPr txBox="1"/>
      </xdr:nvSpPr>
      <xdr:spPr>
        <a:xfrm>
          <a:off x="1752111" y="1690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7747</xdr:rowOff>
    </xdr:from>
    <xdr:to>
      <xdr:col>1</xdr:col>
      <xdr:colOff>485775</xdr:colOff>
      <xdr:row>98</xdr:row>
      <xdr:rowOff>109347</xdr:rowOff>
    </xdr:to>
    <xdr:sp macro="" textlink="">
      <xdr:nvSpPr>
        <xdr:cNvPr id="264" name="円/楕円 263"/>
        <xdr:cNvSpPr/>
      </xdr:nvSpPr>
      <xdr:spPr>
        <a:xfrm>
          <a:off x="10795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100474</xdr:rowOff>
    </xdr:from>
    <xdr:ext cx="534377" cy="259045"/>
    <xdr:sp macro="" textlink="">
      <xdr:nvSpPr>
        <xdr:cNvPr id="265" name="テキスト ボックス 264"/>
        <xdr:cNvSpPr txBox="1"/>
      </xdr:nvSpPr>
      <xdr:spPr>
        <a:xfrm>
          <a:off x="863111" y="169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24638</xdr:rowOff>
    </xdr:from>
    <xdr:to>
      <xdr:col>15</xdr:col>
      <xdr:colOff>180975</xdr:colOff>
      <xdr:row>37</xdr:row>
      <xdr:rowOff>140462</xdr:rowOff>
    </xdr:to>
    <xdr:cxnSp macro="">
      <xdr:nvCxnSpPr>
        <xdr:cNvPr id="294" name="直線コネクタ 293"/>
        <xdr:cNvCxnSpPr/>
      </xdr:nvCxnSpPr>
      <xdr:spPr>
        <a:xfrm>
          <a:off x="9639300" y="636828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24638</xdr:rowOff>
    </xdr:from>
    <xdr:to>
      <xdr:col>14</xdr:col>
      <xdr:colOff>28575</xdr:colOff>
      <xdr:row>37</xdr:row>
      <xdr:rowOff>97028</xdr:rowOff>
    </xdr:to>
    <xdr:cxnSp macro="">
      <xdr:nvCxnSpPr>
        <xdr:cNvPr id="297" name="直線コネクタ 296"/>
        <xdr:cNvCxnSpPr/>
      </xdr:nvCxnSpPr>
      <xdr:spPr>
        <a:xfrm flipV="1">
          <a:off x="8750300" y="63682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131572</xdr:rowOff>
    </xdr:from>
    <xdr:to>
      <xdr:col>14</xdr:col>
      <xdr:colOff>79375</xdr:colOff>
      <xdr:row>37</xdr:row>
      <xdr:rowOff>61722</xdr:rowOff>
    </xdr:to>
    <xdr:sp macro="" textlink="">
      <xdr:nvSpPr>
        <xdr:cNvPr id="298" name="フローチャート : 判断 297"/>
        <xdr:cNvSpPr/>
      </xdr:nvSpPr>
      <xdr:spPr>
        <a:xfrm>
          <a:off x="9588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78249</xdr:rowOff>
    </xdr:from>
    <xdr:ext cx="378565" cy="259045"/>
    <xdr:sp macro="" textlink="">
      <xdr:nvSpPr>
        <xdr:cNvPr id="299" name="テキスト ボックス 298"/>
        <xdr:cNvSpPr txBox="1"/>
      </xdr:nvSpPr>
      <xdr:spPr>
        <a:xfrm>
          <a:off x="9450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7874</xdr:rowOff>
    </xdr:from>
    <xdr:to>
      <xdr:col>12</xdr:col>
      <xdr:colOff>511175</xdr:colOff>
      <xdr:row>37</xdr:row>
      <xdr:rowOff>97028</xdr:rowOff>
    </xdr:to>
    <xdr:cxnSp macro="">
      <xdr:nvCxnSpPr>
        <xdr:cNvPr id="300" name="直線コネクタ 299"/>
        <xdr:cNvCxnSpPr/>
      </xdr:nvCxnSpPr>
      <xdr:spPr>
        <a:xfrm>
          <a:off x="7861300" y="635152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165481</xdr:rowOff>
    </xdr:from>
    <xdr:to>
      <xdr:col>12</xdr:col>
      <xdr:colOff>561975</xdr:colOff>
      <xdr:row>36</xdr:row>
      <xdr:rowOff>95631</xdr:rowOff>
    </xdr:to>
    <xdr:sp macro="" textlink="">
      <xdr:nvSpPr>
        <xdr:cNvPr id="301" name="フローチャート : 判断 300"/>
        <xdr:cNvSpPr/>
      </xdr:nvSpPr>
      <xdr:spPr>
        <a:xfrm>
          <a:off x="8699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112158</xdr:rowOff>
    </xdr:from>
    <xdr:ext cx="469744" cy="259045"/>
    <xdr:sp macro="" textlink="">
      <xdr:nvSpPr>
        <xdr:cNvPr id="302" name="テキスト ボックス 301"/>
        <xdr:cNvSpPr txBox="1"/>
      </xdr:nvSpPr>
      <xdr:spPr>
        <a:xfrm>
          <a:off x="8515427"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103886</xdr:rowOff>
    </xdr:from>
    <xdr:to>
      <xdr:col>11</xdr:col>
      <xdr:colOff>307975</xdr:colOff>
      <xdr:row>37</xdr:row>
      <xdr:rowOff>7874</xdr:rowOff>
    </xdr:to>
    <xdr:cxnSp macro="">
      <xdr:nvCxnSpPr>
        <xdr:cNvPr id="303" name="直線コネクタ 302"/>
        <xdr:cNvCxnSpPr/>
      </xdr:nvCxnSpPr>
      <xdr:spPr>
        <a:xfrm>
          <a:off x="6972300" y="610463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98044</xdr:rowOff>
    </xdr:from>
    <xdr:to>
      <xdr:col>11</xdr:col>
      <xdr:colOff>358775</xdr:colOff>
      <xdr:row>36</xdr:row>
      <xdr:rowOff>28194</xdr:rowOff>
    </xdr:to>
    <xdr:sp macro="" textlink="">
      <xdr:nvSpPr>
        <xdr:cNvPr id="304" name="フローチャート : 判断 303"/>
        <xdr:cNvSpPr/>
      </xdr:nvSpPr>
      <xdr:spPr>
        <a:xfrm>
          <a:off x="7810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44721</xdr:rowOff>
    </xdr:from>
    <xdr:ext cx="469744" cy="259045"/>
    <xdr:sp macro="" textlink="">
      <xdr:nvSpPr>
        <xdr:cNvPr id="305" name="テキスト ボックス 304"/>
        <xdr:cNvSpPr txBox="1"/>
      </xdr:nvSpPr>
      <xdr:spPr>
        <a:xfrm>
          <a:off x="7626427" y="587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6985</xdr:rowOff>
    </xdr:from>
    <xdr:to>
      <xdr:col>10</xdr:col>
      <xdr:colOff>155575</xdr:colOff>
      <xdr:row>34</xdr:row>
      <xdr:rowOff>108585</xdr:rowOff>
    </xdr:to>
    <xdr:sp macro="" textlink="">
      <xdr:nvSpPr>
        <xdr:cNvPr id="306" name="フローチャート : 判断 305"/>
        <xdr:cNvSpPr/>
      </xdr:nvSpPr>
      <xdr:spPr>
        <a:xfrm>
          <a:off x="6921500" y="58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125112</xdr:rowOff>
    </xdr:from>
    <xdr:ext cx="469744" cy="259045"/>
    <xdr:sp macro="" textlink="">
      <xdr:nvSpPr>
        <xdr:cNvPr id="307" name="テキスト ボックス 306"/>
        <xdr:cNvSpPr txBox="1"/>
      </xdr:nvSpPr>
      <xdr:spPr>
        <a:xfrm>
          <a:off x="6737427" y="561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89662</xdr:rowOff>
    </xdr:from>
    <xdr:to>
      <xdr:col>15</xdr:col>
      <xdr:colOff>231775</xdr:colOff>
      <xdr:row>38</xdr:row>
      <xdr:rowOff>19812</xdr:rowOff>
    </xdr:to>
    <xdr:sp macro="" textlink="">
      <xdr:nvSpPr>
        <xdr:cNvPr id="313" name="円/楕円 312"/>
        <xdr:cNvSpPr/>
      </xdr:nvSpPr>
      <xdr:spPr>
        <a:xfrm>
          <a:off x="10426700" y="64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68089</xdr:rowOff>
    </xdr:from>
    <xdr:ext cx="378565" cy="259045"/>
    <xdr:sp macro="" textlink="">
      <xdr:nvSpPr>
        <xdr:cNvPr id="314" name="労働費該当値テキスト"/>
        <xdr:cNvSpPr txBox="1"/>
      </xdr:nvSpPr>
      <xdr:spPr>
        <a:xfrm>
          <a:off x="10528300" y="641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145288</xdr:rowOff>
    </xdr:from>
    <xdr:to>
      <xdr:col>14</xdr:col>
      <xdr:colOff>79375</xdr:colOff>
      <xdr:row>37</xdr:row>
      <xdr:rowOff>75438</xdr:rowOff>
    </xdr:to>
    <xdr:sp macro="" textlink="">
      <xdr:nvSpPr>
        <xdr:cNvPr id="315" name="円/楕円 314"/>
        <xdr:cNvSpPr/>
      </xdr:nvSpPr>
      <xdr:spPr>
        <a:xfrm>
          <a:off x="9588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66565</xdr:rowOff>
    </xdr:from>
    <xdr:ext cx="378565" cy="259045"/>
    <xdr:sp macro="" textlink="">
      <xdr:nvSpPr>
        <xdr:cNvPr id="316" name="テキスト ボックス 315"/>
        <xdr:cNvSpPr txBox="1"/>
      </xdr:nvSpPr>
      <xdr:spPr>
        <a:xfrm>
          <a:off x="9450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46228</xdr:rowOff>
    </xdr:from>
    <xdr:to>
      <xdr:col>12</xdr:col>
      <xdr:colOff>561975</xdr:colOff>
      <xdr:row>37</xdr:row>
      <xdr:rowOff>147828</xdr:rowOff>
    </xdr:to>
    <xdr:sp macro="" textlink="">
      <xdr:nvSpPr>
        <xdr:cNvPr id="317" name="円/楕円 316"/>
        <xdr:cNvSpPr/>
      </xdr:nvSpPr>
      <xdr:spPr>
        <a:xfrm>
          <a:off x="86995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138955</xdr:rowOff>
    </xdr:from>
    <xdr:ext cx="378565" cy="259045"/>
    <xdr:sp macro="" textlink="">
      <xdr:nvSpPr>
        <xdr:cNvPr id="318" name="テキスト ボックス 317"/>
        <xdr:cNvSpPr txBox="1"/>
      </xdr:nvSpPr>
      <xdr:spPr>
        <a:xfrm>
          <a:off x="8561017" y="648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128524</xdr:rowOff>
    </xdr:from>
    <xdr:to>
      <xdr:col>11</xdr:col>
      <xdr:colOff>358775</xdr:colOff>
      <xdr:row>37</xdr:row>
      <xdr:rowOff>58674</xdr:rowOff>
    </xdr:to>
    <xdr:sp macro="" textlink="">
      <xdr:nvSpPr>
        <xdr:cNvPr id="319" name="円/楕円 318"/>
        <xdr:cNvSpPr/>
      </xdr:nvSpPr>
      <xdr:spPr>
        <a:xfrm>
          <a:off x="7810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49801</xdr:rowOff>
    </xdr:from>
    <xdr:ext cx="378565" cy="259045"/>
    <xdr:sp macro="" textlink="">
      <xdr:nvSpPr>
        <xdr:cNvPr id="320" name="テキスト ボックス 319"/>
        <xdr:cNvSpPr txBox="1"/>
      </xdr:nvSpPr>
      <xdr:spPr>
        <a:xfrm>
          <a:off x="76720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53086</xdr:rowOff>
    </xdr:from>
    <xdr:to>
      <xdr:col>10</xdr:col>
      <xdr:colOff>155575</xdr:colOff>
      <xdr:row>35</xdr:row>
      <xdr:rowOff>154686</xdr:rowOff>
    </xdr:to>
    <xdr:sp macro="" textlink="">
      <xdr:nvSpPr>
        <xdr:cNvPr id="321" name="円/楕円 320"/>
        <xdr:cNvSpPr/>
      </xdr:nvSpPr>
      <xdr:spPr>
        <a:xfrm>
          <a:off x="6921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145813</xdr:rowOff>
    </xdr:from>
    <xdr:ext cx="469744" cy="259045"/>
    <xdr:sp macro="" textlink="">
      <xdr:nvSpPr>
        <xdr:cNvPr id="322" name="テキスト ボックス 321"/>
        <xdr:cNvSpPr txBox="1"/>
      </xdr:nvSpPr>
      <xdr:spPr>
        <a:xfrm>
          <a:off x="67374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139547</xdr:rowOff>
    </xdr:from>
    <xdr:to>
      <xdr:col>15</xdr:col>
      <xdr:colOff>180975</xdr:colOff>
      <xdr:row>58</xdr:row>
      <xdr:rowOff>162484</xdr:rowOff>
    </xdr:to>
    <xdr:cxnSp macro="">
      <xdr:nvCxnSpPr>
        <xdr:cNvPr id="351" name="直線コネクタ 350"/>
        <xdr:cNvCxnSpPr/>
      </xdr:nvCxnSpPr>
      <xdr:spPr>
        <a:xfrm flipV="1">
          <a:off x="9639300" y="10083647"/>
          <a:ext cx="8382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162484</xdr:rowOff>
    </xdr:from>
    <xdr:to>
      <xdr:col>14</xdr:col>
      <xdr:colOff>28575</xdr:colOff>
      <xdr:row>59</xdr:row>
      <xdr:rowOff>4521</xdr:rowOff>
    </xdr:to>
    <xdr:cxnSp macro="">
      <xdr:nvCxnSpPr>
        <xdr:cNvPr id="354" name="直線コネクタ 353"/>
        <xdr:cNvCxnSpPr/>
      </xdr:nvCxnSpPr>
      <xdr:spPr>
        <a:xfrm flipV="1">
          <a:off x="8750300" y="10106584"/>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116484</xdr:rowOff>
    </xdr:from>
    <xdr:to>
      <xdr:col>14</xdr:col>
      <xdr:colOff>79375</xdr:colOff>
      <xdr:row>57</xdr:row>
      <xdr:rowOff>46634</xdr:rowOff>
    </xdr:to>
    <xdr:sp macro="" textlink="">
      <xdr:nvSpPr>
        <xdr:cNvPr id="355" name="フローチャート : 判断 354"/>
        <xdr:cNvSpPr/>
      </xdr:nvSpPr>
      <xdr:spPr>
        <a:xfrm>
          <a:off x="9588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63161</xdr:rowOff>
    </xdr:from>
    <xdr:ext cx="469744" cy="259045"/>
    <xdr:sp macro="" textlink="">
      <xdr:nvSpPr>
        <xdr:cNvPr id="356" name="テキスト ボックス 355"/>
        <xdr:cNvSpPr txBox="1"/>
      </xdr:nvSpPr>
      <xdr:spPr>
        <a:xfrm>
          <a:off x="9404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2387</xdr:rowOff>
    </xdr:from>
    <xdr:to>
      <xdr:col>12</xdr:col>
      <xdr:colOff>511175</xdr:colOff>
      <xdr:row>59</xdr:row>
      <xdr:rowOff>4521</xdr:rowOff>
    </xdr:to>
    <xdr:cxnSp macro="">
      <xdr:nvCxnSpPr>
        <xdr:cNvPr id="357" name="直線コネクタ 356"/>
        <xdr:cNvCxnSpPr/>
      </xdr:nvCxnSpPr>
      <xdr:spPr>
        <a:xfrm>
          <a:off x="7861300" y="10117937"/>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73203</xdr:rowOff>
    </xdr:from>
    <xdr:to>
      <xdr:col>12</xdr:col>
      <xdr:colOff>561975</xdr:colOff>
      <xdr:row>57</xdr:row>
      <xdr:rowOff>3353</xdr:rowOff>
    </xdr:to>
    <xdr:sp macro="" textlink="">
      <xdr:nvSpPr>
        <xdr:cNvPr id="358" name="フローチャート : 判断 357"/>
        <xdr:cNvSpPr/>
      </xdr:nvSpPr>
      <xdr:spPr>
        <a:xfrm>
          <a:off x="8699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19880</xdr:rowOff>
    </xdr:from>
    <xdr:ext cx="469744" cy="259045"/>
    <xdr:sp macro="" textlink="">
      <xdr:nvSpPr>
        <xdr:cNvPr id="359" name="テキスト ボックス 358"/>
        <xdr:cNvSpPr txBox="1"/>
      </xdr:nvSpPr>
      <xdr:spPr>
        <a:xfrm>
          <a:off x="8515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170790</xdr:rowOff>
    </xdr:from>
    <xdr:to>
      <xdr:col>11</xdr:col>
      <xdr:colOff>307975</xdr:colOff>
      <xdr:row>59</xdr:row>
      <xdr:rowOff>2387</xdr:rowOff>
    </xdr:to>
    <xdr:cxnSp macro="">
      <xdr:nvCxnSpPr>
        <xdr:cNvPr id="360" name="直線コネクタ 359"/>
        <xdr:cNvCxnSpPr/>
      </xdr:nvCxnSpPr>
      <xdr:spPr>
        <a:xfrm>
          <a:off x="6972300" y="10114890"/>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115875</xdr:rowOff>
    </xdr:from>
    <xdr:to>
      <xdr:col>11</xdr:col>
      <xdr:colOff>358775</xdr:colOff>
      <xdr:row>57</xdr:row>
      <xdr:rowOff>46025</xdr:rowOff>
    </xdr:to>
    <xdr:sp macro="" textlink="">
      <xdr:nvSpPr>
        <xdr:cNvPr id="361" name="フローチャート : 判断 360"/>
        <xdr:cNvSpPr/>
      </xdr:nvSpPr>
      <xdr:spPr>
        <a:xfrm>
          <a:off x="7810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62552</xdr:rowOff>
    </xdr:from>
    <xdr:ext cx="469744" cy="259045"/>
    <xdr:sp macro="" textlink="">
      <xdr:nvSpPr>
        <xdr:cNvPr id="362" name="テキスト ボックス 361"/>
        <xdr:cNvSpPr txBox="1"/>
      </xdr:nvSpPr>
      <xdr:spPr>
        <a:xfrm>
          <a:off x="7626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103759</xdr:rowOff>
    </xdr:from>
    <xdr:to>
      <xdr:col>10</xdr:col>
      <xdr:colOff>155575</xdr:colOff>
      <xdr:row>57</xdr:row>
      <xdr:rowOff>33909</xdr:rowOff>
    </xdr:to>
    <xdr:sp macro="" textlink="">
      <xdr:nvSpPr>
        <xdr:cNvPr id="363" name="フローチャート : 判断 362"/>
        <xdr:cNvSpPr/>
      </xdr:nvSpPr>
      <xdr:spPr>
        <a:xfrm>
          <a:off x="6921500" y="970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50436</xdr:rowOff>
    </xdr:from>
    <xdr:ext cx="469744" cy="259045"/>
    <xdr:sp macro="" textlink="">
      <xdr:nvSpPr>
        <xdr:cNvPr id="364" name="テキスト ボックス 363"/>
        <xdr:cNvSpPr txBox="1"/>
      </xdr:nvSpPr>
      <xdr:spPr>
        <a:xfrm>
          <a:off x="6737427" y="948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88747</xdr:rowOff>
    </xdr:from>
    <xdr:to>
      <xdr:col>15</xdr:col>
      <xdr:colOff>231775</xdr:colOff>
      <xdr:row>59</xdr:row>
      <xdr:rowOff>18897</xdr:rowOff>
    </xdr:to>
    <xdr:sp macro="" textlink="">
      <xdr:nvSpPr>
        <xdr:cNvPr id="370" name="円/楕円 369"/>
        <xdr:cNvSpPr/>
      </xdr:nvSpPr>
      <xdr:spPr>
        <a:xfrm>
          <a:off x="10426700" y="100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3674</xdr:rowOff>
    </xdr:from>
    <xdr:ext cx="469744" cy="259045"/>
    <xdr:sp macro="" textlink="">
      <xdr:nvSpPr>
        <xdr:cNvPr id="371" name="農林水産業費該当値テキスト"/>
        <xdr:cNvSpPr txBox="1"/>
      </xdr:nvSpPr>
      <xdr:spPr>
        <a:xfrm>
          <a:off x="10528300" y="99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111684</xdr:rowOff>
    </xdr:from>
    <xdr:to>
      <xdr:col>14</xdr:col>
      <xdr:colOff>79375</xdr:colOff>
      <xdr:row>59</xdr:row>
      <xdr:rowOff>41834</xdr:rowOff>
    </xdr:to>
    <xdr:sp macro="" textlink="">
      <xdr:nvSpPr>
        <xdr:cNvPr id="372" name="円/楕円 371"/>
        <xdr:cNvSpPr/>
      </xdr:nvSpPr>
      <xdr:spPr>
        <a:xfrm>
          <a:off x="9588500" y="1005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32961</xdr:rowOff>
    </xdr:from>
    <xdr:ext cx="378565" cy="259045"/>
    <xdr:sp macro="" textlink="">
      <xdr:nvSpPr>
        <xdr:cNvPr id="373" name="テキスト ボックス 372"/>
        <xdr:cNvSpPr txBox="1"/>
      </xdr:nvSpPr>
      <xdr:spPr>
        <a:xfrm>
          <a:off x="9450017" y="10148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125171</xdr:rowOff>
    </xdr:from>
    <xdr:to>
      <xdr:col>12</xdr:col>
      <xdr:colOff>561975</xdr:colOff>
      <xdr:row>59</xdr:row>
      <xdr:rowOff>55321</xdr:rowOff>
    </xdr:to>
    <xdr:sp macro="" textlink="">
      <xdr:nvSpPr>
        <xdr:cNvPr id="374" name="円/楕円 373"/>
        <xdr:cNvSpPr/>
      </xdr:nvSpPr>
      <xdr:spPr>
        <a:xfrm>
          <a:off x="8699500" y="100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46448</xdr:rowOff>
    </xdr:from>
    <xdr:ext cx="378565" cy="259045"/>
    <xdr:sp macro="" textlink="">
      <xdr:nvSpPr>
        <xdr:cNvPr id="375" name="テキスト ボックス 374"/>
        <xdr:cNvSpPr txBox="1"/>
      </xdr:nvSpPr>
      <xdr:spPr>
        <a:xfrm>
          <a:off x="8561017" y="10161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123037</xdr:rowOff>
    </xdr:from>
    <xdr:to>
      <xdr:col>11</xdr:col>
      <xdr:colOff>358775</xdr:colOff>
      <xdr:row>59</xdr:row>
      <xdr:rowOff>53187</xdr:rowOff>
    </xdr:to>
    <xdr:sp macro="" textlink="">
      <xdr:nvSpPr>
        <xdr:cNvPr id="376" name="円/楕円 375"/>
        <xdr:cNvSpPr/>
      </xdr:nvSpPr>
      <xdr:spPr>
        <a:xfrm>
          <a:off x="7810500" y="1006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44314</xdr:rowOff>
    </xdr:from>
    <xdr:ext cx="378565" cy="259045"/>
    <xdr:sp macro="" textlink="">
      <xdr:nvSpPr>
        <xdr:cNvPr id="377" name="テキスト ボックス 376"/>
        <xdr:cNvSpPr txBox="1"/>
      </xdr:nvSpPr>
      <xdr:spPr>
        <a:xfrm>
          <a:off x="7672017" y="1015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119990</xdr:rowOff>
    </xdr:from>
    <xdr:to>
      <xdr:col>10</xdr:col>
      <xdr:colOff>155575</xdr:colOff>
      <xdr:row>59</xdr:row>
      <xdr:rowOff>50140</xdr:rowOff>
    </xdr:to>
    <xdr:sp macro="" textlink="">
      <xdr:nvSpPr>
        <xdr:cNvPr id="378" name="円/楕円 377"/>
        <xdr:cNvSpPr/>
      </xdr:nvSpPr>
      <xdr:spPr>
        <a:xfrm>
          <a:off x="6921500" y="100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41267</xdr:rowOff>
    </xdr:from>
    <xdr:ext cx="378565" cy="259045"/>
    <xdr:sp macro="" textlink="">
      <xdr:nvSpPr>
        <xdr:cNvPr id="379" name="テキスト ボックス 378"/>
        <xdr:cNvSpPr txBox="1"/>
      </xdr:nvSpPr>
      <xdr:spPr>
        <a:xfrm>
          <a:off x="6783017" y="10156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45746</xdr:rowOff>
    </xdr:from>
    <xdr:to>
      <xdr:col>15</xdr:col>
      <xdr:colOff>180975</xdr:colOff>
      <xdr:row>78</xdr:row>
      <xdr:rowOff>56581</xdr:rowOff>
    </xdr:to>
    <xdr:cxnSp macro="">
      <xdr:nvCxnSpPr>
        <xdr:cNvPr id="406" name="直線コネクタ 405"/>
        <xdr:cNvCxnSpPr/>
      </xdr:nvCxnSpPr>
      <xdr:spPr>
        <a:xfrm>
          <a:off x="9639300" y="13418846"/>
          <a:ext cx="8382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45746</xdr:rowOff>
    </xdr:from>
    <xdr:to>
      <xdr:col>14</xdr:col>
      <xdr:colOff>28575</xdr:colOff>
      <xdr:row>78</xdr:row>
      <xdr:rowOff>48444</xdr:rowOff>
    </xdr:to>
    <xdr:cxnSp macro="">
      <xdr:nvCxnSpPr>
        <xdr:cNvPr id="409" name="直線コネクタ 408"/>
        <xdr:cNvCxnSpPr/>
      </xdr:nvCxnSpPr>
      <xdr:spPr>
        <a:xfrm flipV="1">
          <a:off x="8750300" y="13418846"/>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69926</xdr:rowOff>
    </xdr:from>
    <xdr:to>
      <xdr:col>14</xdr:col>
      <xdr:colOff>79375</xdr:colOff>
      <xdr:row>78</xdr:row>
      <xdr:rowOff>76</xdr:rowOff>
    </xdr:to>
    <xdr:sp macro="" textlink="">
      <xdr:nvSpPr>
        <xdr:cNvPr id="410" name="フローチャート : 判断 409"/>
        <xdr:cNvSpPr/>
      </xdr:nvSpPr>
      <xdr:spPr>
        <a:xfrm>
          <a:off x="9588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16603</xdr:rowOff>
    </xdr:from>
    <xdr:ext cx="469744" cy="259045"/>
    <xdr:sp macro="" textlink="">
      <xdr:nvSpPr>
        <xdr:cNvPr id="411" name="テキスト ボックス 410"/>
        <xdr:cNvSpPr txBox="1"/>
      </xdr:nvSpPr>
      <xdr:spPr>
        <a:xfrm>
          <a:off x="9404427" y="130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33835</xdr:rowOff>
    </xdr:from>
    <xdr:to>
      <xdr:col>12</xdr:col>
      <xdr:colOff>511175</xdr:colOff>
      <xdr:row>78</xdr:row>
      <xdr:rowOff>48444</xdr:rowOff>
    </xdr:to>
    <xdr:cxnSp macro="">
      <xdr:nvCxnSpPr>
        <xdr:cNvPr id="412" name="直線コネクタ 411"/>
        <xdr:cNvCxnSpPr/>
      </xdr:nvCxnSpPr>
      <xdr:spPr>
        <a:xfrm>
          <a:off x="7861300" y="13406935"/>
          <a:ext cx="889000" cy="1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77150</xdr:rowOff>
    </xdr:from>
    <xdr:to>
      <xdr:col>12</xdr:col>
      <xdr:colOff>561975</xdr:colOff>
      <xdr:row>78</xdr:row>
      <xdr:rowOff>7300</xdr:rowOff>
    </xdr:to>
    <xdr:sp macro="" textlink="">
      <xdr:nvSpPr>
        <xdr:cNvPr id="413" name="フローチャート : 判断 412"/>
        <xdr:cNvSpPr/>
      </xdr:nvSpPr>
      <xdr:spPr>
        <a:xfrm>
          <a:off x="8699500" y="1327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23827</xdr:rowOff>
    </xdr:from>
    <xdr:ext cx="469744" cy="259045"/>
    <xdr:sp macro="" textlink="">
      <xdr:nvSpPr>
        <xdr:cNvPr id="414" name="テキスト ボックス 413"/>
        <xdr:cNvSpPr txBox="1"/>
      </xdr:nvSpPr>
      <xdr:spPr>
        <a:xfrm>
          <a:off x="8515427" y="1305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33835</xdr:rowOff>
    </xdr:from>
    <xdr:to>
      <xdr:col>11</xdr:col>
      <xdr:colOff>307975</xdr:colOff>
      <xdr:row>78</xdr:row>
      <xdr:rowOff>84858</xdr:rowOff>
    </xdr:to>
    <xdr:cxnSp macro="">
      <xdr:nvCxnSpPr>
        <xdr:cNvPr id="415" name="直線コネクタ 414"/>
        <xdr:cNvCxnSpPr/>
      </xdr:nvCxnSpPr>
      <xdr:spPr>
        <a:xfrm flipV="1">
          <a:off x="6972300" y="13406935"/>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80418</xdr:rowOff>
    </xdr:from>
    <xdr:to>
      <xdr:col>11</xdr:col>
      <xdr:colOff>358775</xdr:colOff>
      <xdr:row>78</xdr:row>
      <xdr:rowOff>10568</xdr:rowOff>
    </xdr:to>
    <xdr:sp macro="" textlink="">
      <xdr:nvSpPr>
        <xdr:cNvPr id="416" name="フローチャート : 判断 415"/>
        <xdr:cNvSpPr/>
      </xdr:nvSpPr>
      <xdr:spPr>
        <a:xfrm>
          <a:off x="7810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27095</xdr:rowOff>
    </xdr:from>
    <xdr:ext cx="469744" cy="259045"/>
    <xdr:sp macro="" textlink="">
      <xdr:nvSpPr>
        <xdr:cNvPr id="417" name="テキスト ボックス 416"/>
        <xdr:cNvSpPr txBox="1"/>
      </xdr:nvSpPr>
      <xdr:spPr>
        <a:xfrm>
          <a:off x="7626427" y="1305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62725</xdr:rowOff>
    </xdr:from>
    <xdr:to>
      <xdr:col>10</xdr:col>
      <xdr:colOff>155575</xdr:colOff>
      <xdr:row>77</xdr:row>
      <xdr:rowOff>164325</xdr:rowOff>
    </xdr:to>
    <xdr:sp macro="" textlink="">
      <xdr:nvSpPr>
        <xdr:cNvPr id="418" name="フローチャート : 判断 417"/>
        <xdr:cNvSpPr/>
      </xdr:nvSpPr>
      <xdr:spPr>
        <a:xfrm>
          <a:off x="6921500" y="132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9402</xdr:rowOff>
    </xdr:from>
    <xdr:ext cx="469744" cy="259045"/>
    <xdr:sp macro="" textlink="">
      <xdr:nvSpPr>
        <xdr:cNvPr id="419" name="テキスト ボックス 418"/>
        <xdr:cNvSpPr txBox="1"/>
      </xdr:nvSpPr>
      <xdr:spPr>
        <a:xfrm>
          <a:off x="6737427" y="130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5781</xdr:rowOff>
    </xdr:from>
    <xdr:to>
      <xdr:col>15</xdr:col>
      <xdr:colOff>231775</xdr:colOff>
      <xdr:row>78</xdr:row>
      <xdr:rowOff>107381</xdr:rowOff>
    </xdr:to>
    <xdr:sp macro="" textlink="">
      <xdr:nvSpPr>
        <xdr:cNvPr id="425" name="円/楕円 424"/>
        <xdr:cNvSpPr/>
      </xdr:nvSpPr>
      <xdr:spPr>
        <a:xfrm>
          <a:off x="10426700" y="133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92158</xdr:rowOff>
    </xdr:from>
    <xdr:ext cx="469744" cy="259045"/>
    <xdr:sp macro="" textlink="">
      <xdr:nvSpPr>
        <xdr:cNvPr id="426" name="商工費該当値テキスト"/>
        <xdr:cNvSpPr txBox="1"/>
      </xdr:nvSpPr>
      <xdr:spPr>
        <a:xfrm>
          <a:off x="10528300" y="1329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166396</xdr:rowOff>
    </xdr:from>
    <xdr:to>
      <xdr:col>14</xdr:col>
      <xdr:colOff>79375</xdr:colOff>
      <xdr:row>78</xdr:row>
      <xdr:rowOff>96546</xdr:rowOff>
    </xdr:to>
    <xdr:sp macro="" textlink="">
      <xdr:nvSpPr>
        <xdr:cNvPr id="427" name="円/楕円 426"/>
        <xdr:cNvSpPr/>
      </xdr:nvSpPr>
      <xdr:spPr>
        <a:xfrm>
          <a:off x="9588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87673</xdr:rowOff>
    </xdr:from>
    <xdr:ext cx="469744" cy="259045"/>
    <xdr:sp macro="" textlink="">
      <xdr:nvSpPr>
        <xdr:cNvPr id="428" name="テキスト ボックス 427"/>
        <xdr:cNvSpPr txBox="1"/>
      </xdr:nvSpPr>
      <xdr:spPr>
        <a:xfrm>
          <a:off x="9404427" y="134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169094</xdr:rowOff>
    </xdr:from>
    <xdr:to>
      <xdr:col>12</xdr:col>
      <xdr:colOff>561975</xdr:colOff>
      <xdr:row>78</xdr:row>
      <xdr:rowOff>99244</xdr:rowOff>
    </xdr:to>
    <xdr:sp macro="" textlink="">
      <xdr:nvSpPr>
        <xdr:cNvPr id="429" name="円/楕円 428"/>
        <xdr:cNvSpPr/>
      </xdr:nvSpPr>
      <xdr:spPr>
        <a:xfrm>
          <a:off x="8699500" y="133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90371</xdr:rowOff>
    </xdr:from>
    <xdr:ext cx="469744" cy="259045"/>
    <xdr:sp macro="" textlink="">
      <xdr:nvSpPr>
        <xdr:cNvPr id="430" name="テキスト ボックス 429"/>
        <xdr:cNvSpPr txBox="1"/>
      </xdr:nvSpPr>
      <xdr:spPr>
        <a:xfrm>
          <a:off x="8515427" y="134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154485</xdr:rowOff>
    </xdr:from>
    <xdr:to>
      <xdr:col>11</xdr:col>
      <xdr:colOff>358775</xdr:colOff>
      <xdr:row>78</xdr:row>
      <xdr:rowOff>84635</xdr:rowOff>
    </xdr:to>
    <xdr:sp macro="" textlink="">
      <xdr:nvSpPr>
        <xdr:cNvPr id="431" name="円/楕円 430"/>
        <xdr:cNvSpPr/>
      </xdr:nvSpPr>
      <xdr:spPr>
        <a:xfrm>
          <a:off x="7810500" y="1335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75762</xdr:rowOff>
    </xdr:from>
    <xdr:ext cx="469744" cy="259045"/>
    <xdr:sp macro="" textlink="">
      <xdr:nvSpPr>
        <xdr:cNvPr id="432" name="テキスト ボックス 431"/>
        <xdr:cNvSpPr txBox="1"/>
      </xdr:nvSpPr>
      <xdr:spPr>
        <a:xfrm>
          <a:off x="7626427" y="134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34058</xdr:rowOff>
    </xdr:from>
    <xdr:to>
      <xdr:col>10</xdr:col>
      <xdr:colOff>155575</xdr:colOff>
      <xdr:row>78</xdr:row>
      <xdr:rowOff>135658</xdr:rowOff>
    </xdr:to>
    <xdr:sp macro="" textlink="">
      <xdr:nvSpPr>
        <xdr:cNvPr id="433" name="円/楕円 432"/>
        <xdr:cNvSpPr/>
      </xdr:nvSpPr>
      <xdr:spPr>
        <a:xfrm>
          <a:off x="6921500" y="134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126785</xdr:rowOff>
    </xdr:from>
    <xdr:ext cx="469744" cy="259045"/>
    <xdr:sp macro="" textlink="">
      <xdr:nvSpPr>
        <xdr:cNvPr id="434" name="テキスト ボックス 433"/>
        <xdr:cNvSpPr txBox="1"/>
      </xdr:nvSpPr>
      <xdr:spPr>
        <a:xfrm>
          <a:off x="6737427" y="1349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15994</xdr:rowOff>
    </xdr:from>
    <xdr:to>
      <xdr:col>15</xdr:col>
      <xdr:colOff>180975</xdr:colOff>
      <xdr:row>98</xdr:row>
      <xdr:rowOff>36765</xdr:rowOff>
    </xdr:to>
    <xdr:cxnSp macro="">
      <xdr:nvCxnSpPr>
        <xdr:cNvPr id="466" name="直線コネクタ 465"/>
        <xdr:cNvCxnSpPr/>
      </xdr:nvCxnSpPr>
      <xdr:spPr>
        <a:xfrm flipV="1">
          <a:off x="9639300" y="16818094"/>
          <a:ext cx="838200"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36765</xdr:rowOff>
    </xdr:from>
    <xdr:to>
      <xdr:col>14</xdr:col>
      <xdr:colOff>28575</xdr:colOff>
      <xdr:row>98</xdr:row>
      <xdr:rowOff>52081</xdr:rowOff>
    </xdr:to>
    <xdr:cxnSp macro="">
      <xdr:nvCxnSpPr>
        <xdr:cNvPr id="469" name="直線コネクタ 468"/>
        <xdr:cNvCxnSpPr/>
      </xdr:nvCxnSpPr>
      <xdr:spPr>
        <a:xfrm flipV="1">
          <a:off x="8750300" y="16838865"/>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93929</xdr:rowOff>
    </xdr:from>
    <xdr:to>
      <xdr:col>14</xdr:col>
      <xdr:colOff>79375</xdr:colOff>
      <xdr:row>98</xdr:row>
      <xdr:rowOff>24079</xdr:rowOff>
    </xdr:to>
    <xdr:sp macro="" textlink="">
      <xdr:nvSpPr>
        <xdr:cNvPr id="470" name="フローチャート : 判断 469"/>
        <xdr:cNvSpPr/>
      </xdr:nvSpPr>
      <xdr:spPr>
        <a:xfrm>
          <a:off x="9588500" y="167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40606</xdr:rowOff>
    </xdr:from>
    <xdr:ext cx="534377" cy="259045"/>
    <xdr:sp macro="" textlink="">
      <xdr:nvSpPr>
        <xdr:cNvPr id="471" name="テキスト ボックス 470"/>
        <xdr:cNvSpPr txBox="1"/>
      </xdr:nvSpPr>
      <xdr:spPr>
        <a:xfrm>
          <a:off x="9372111" y="1649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52081</xdr:rowOff>
    </xdr:from>
    <xdr:to>
      <xdr:col>12</xdr:col>
      <xdr:colOff>511175</xdr:colOff>
      <xdr:row>98</xdr:row>
      <xdr:rowOff>82713</xdr:rowOff>
    </xdr:to>
    <xdr:cxnSp macro="">
      <xdr:nvCxnSpPr>
        <xdr:cNvPr id="472" name="直線コネクタ 471"/>
        <xdr:cNvCxnSpPr/>
      </xdr:nvCxnSpPr>
      <xdr:spPr>
        <a:xfrm flipV="1">
          <a:off x="7861300" y="1685418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70758</xdr:rowOff>
    </xdr:from>
    <xdr:to>
      <xdr:col>12</xdr:col>
      <xdr:colOff>561975</xdr:colOff>
      <xdr:row>98</xdr:row>
      <xdr:rowOff>908</xdr:rowOff>
    </xdr:to>
    <xdr:sp macro="" textlink="">
      <xdr:nvSpPr>
        <xdr:cNvPr id="473" name="フローチャート : 判断 472"/>
        <xdr:cNvSpPr/>
      </xdr:nvSpPr>
      <xdr:spPr>
        <a:xfrm>
          <a:off x="8699500" y="1670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17435</xdr:rowOff>
    </xdr:from>
    <xdr:ext cx="534377" cy="259045"/>
    <xdr:sp macro="" textlink="">
      <xdr:nvSpPr>
        <xdr:cNvPr id="474" name="テキスト ボックス 473"/>
        <xdr:cNvSpPr txBox="1"/>
      </xdr:nvSpPr>
      <xdr:spPr>
        <a:xfrm>
          <a:off x="8483111" y="164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82713</xdr:rowOff>
    </xdr:from>
    <xdr:to>
      <xdr:col>11</xdr:col>
      <xdr:colOff>307975</xdr:colOff>
      <xdr:row>98</xdr:row>
      <xdr:rowOff>123583</xdr:rowOff>
    </xdr:to>
    <xdr:cxnSp macro="">
      <xdr:nvCxnSpPr>
        <xdr:cNvPr id="475" name="直線コネクタ 474"/>
        <xdr:cNvCxnSpPr/>
      </xdr:nvCxnSpPr>
      <xdr:spPr>
        <a:xfrm flipV="1">
          <a:off x="6972300" y="16884813"/>
          <a:ext cx="889000" cy="4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82696</xdr:rowOff>
    </xdr:from>
    <xdr:to>
      <xdr:col>11</xdr:col>
      <xdr:colOff>358775</xdr:colOff>
      <xdr:row>98</xdr:row>
      <xdr:rowOff>12846</xdr:rowOff>
    </xdr:to>
    <xdr:sp macro="" textlink="">
      <xdr:nvSpPr>
        <xdr:cNvPr id="476" name="フローチャート : 判断 475"/>
        <xdr:cNvSpPr/>
      </xdr:nvSpPr>
      <xdr:spPr>
        <a:xfrm>
          <a:off x="7810500" y="1671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29373</xdr:rowOff>
    </xdr:from>
    <xdr:ext cx="534377" cy="259045"/>
    <xdr:sp macro="" textlink="">
      <xdr:nvSpPr>
        <xdr:cNvPr id="477" name="テキスト ボックス 476"/>
        <xdr:cNvSpPr txBox="1"/>
      </xdr:nvSpPr>
      <xdr:spPr>
        <a:xfrm>
          <a:off x="7594111" y="1648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99040</xdr:rowOff>
    </xdr:from>
    <xdr:to>
      <xdr:col>10</xdr:col>
      <xdr:colOff>155575</xdr:colOff>
      <xdr:row>98</xdr:row>
      <xdr:rowOff>29190</xdr:rowOff>
    </xdr:to>
    <xdr:sp macro="" textlink="">
      <xdr:nvSpPr>
        <xdr:cNvPr id="478" name="フローチャート : 判断 477"/>
        <xdr:cNvSpPr/>
      </xdr:nvSpPr>
      <xdr:spPr>
        <a:xfrm>
          <a:off x="6921500" y="1672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45717</xdr:rowOff>
    </xdr:from>
    <xdr:ext cx="534377" cy="259045"/>
    <xdr:sp macro="" textlink="">
      <xdr:nvSpPr>
        <xdr:cNvPr id="479" name="テキスト ボックス 478"/>
        <xdr:cNvSpPr txBox="1"/>
      </xdr:nvSpPr>
      <xdr:spPr>
        <a:xfrm>
          <a:off x="6705111" y="1650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136644</xdr:rowOff>
    </xdr:from>
    <xdr:to>
      <xdr:col>15</xdr:col>
      <xdr:colOff>231775</xdr:colOff>
      <xdr:row>98</xdr:row>
      <xdr:rowOff>66794</xdr:rowOff>
    </xdr:to>
    <xdr:sp macro="" textlink="">
      <xdr:nvSpPr>
        <xdr:cNvPr id="485" name="円/楕円 484"/>
        <xdr:cNvSpPr/>
      </xdr:nvSpPr>
      <xdr:spPr>
        <a:xfrm>
          <a:off x="10426700" y="167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115071</xdr:rowOff>
    </xdr:from>
    <xdr:ext cx="534377" cy="259045"/>
    <xdr:sp macro="" textlink="">
      <xdr:nvSpPr>
        <xdr:cNvPr id="486" name="土木費該当値テキスト"/>
        <xdr:cNvSpPr txBox="1"/>
      </xdr:nvSpPr>
      <xdr:spPr>
        <a:xfrm>
          <a:off x="10528300" y="167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157415</xdr:rowOff>
    </xdr:from>
    <xdr:to>
      <xdr:col>14</xdr:col>
      <xdr:colOff>79375</xdr:colOff>
      <xdr:row>98</xdr:row>
      <xdr:rowOff>87565</xdr:rowOff>
    </xdr:to>
    <xdr:sp macro="" textlink="">
      <xdr:nvSpPr>
        <xdr:cNvPr id="487" name="円/楕円 486"/>
        <xdr:cNvSpPr/>
      </xdr:nvSpPr>
      <xdr:spPr>
        <a:xfrm>
          <a:off x="9588500" y="167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78692</xdr:rowOff>
    </xdr:from>
    <xdr:ext cx="534377" cy="259045"/>
    <xdr:sp macro="" textlink="">
      <xdr:nvSpPr>
        <xdr:cNvPr id="488" name="テキスト ボックス 487"/>
        <xdr:cNvSpPr txBox="1"/>
      </xdr:nvSpPr>
      <xdr:spPr>
        <a:xfrm>
          <a:off x="9372111" y="168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1281</xdr:rowOff>
    </xdr:from>
    <xdr:to>
      <xdr:col>12</xdr:col>
      <xdr:colOff>561975</xdr:colOff>
      <xdr:row>98</xdr:row>
      <xdr:rowOff>102881</xdr:rowOff>
    </xdr:to>
    <xdr:sp macro="" textlink="">
      <xdr:nvSpPr>
        <xdr:cNvPr id="489" name="円/楕円 488"/>
        <xdr:cNvSpPr/>
      </xdr:nvSpPr>
      <xdr:spPr>
        <a:xfrm>
          <a:off x="8699500" y="1680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94008</xdr:rowOff>
    </xdr:from>
    <xdr:ext cx="534377" cy="259045"/>
    <xdr:sp macro="" textlink="">
      <xdr:nvSpPr>
        <xdr:cNvPr id="490" name="テキスト ボックス 489"/>
        <xdr:cNvSpPr txBox="1"/>
      </xdr:nvSpPr>
      <xdr:spPr>
        <a:xfrm>
          <a:off x="8483111" y="1689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31913</xdr:rowOff>
    </xdr:from>
    <xdr:to>
      <xdr:col>11</xdr:col>
      <xdr:colOff>358775</xdr:colOff>
      <xdr:row>98</xdr:row>
      <xdr:rowOff>133513</xdr:rowOff>
    </xdr:to>
    <xdr:sp macro="" textlink="">
      <xdr:nvSpPr>
        <xdr:cNvPr id="491" name="円/楕円 490"/>
        <xdr:cNvSpPr/>
      </xdr:nvSpPr>
      <xdr:spPr>
        <a:xfrm>
          <a:off x="7810500" y="168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124640</xdr:rowOff>
    </xdr:from>
    <xdr:ext cx="534377" cy="259045"/>
    <xdr:sp macro="" textlink="">
      <xdr:nvSpPr>
        <xdr:cNvPr id="492" name="テキスト ボックス 491"/>
        <xdr:cNvSpPr txBox="1"/>
      </xdr:nvSpPr>
      <xdr:spPr>
        <a:xfrm>
          <a:off x="7594111" y="1692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72783</xdr:rowOff>
    </xdr:from>
    <xdr:to>
      <xdr:col>10</xdr:col>
      <xdr:colOff>155575</xdr:colOff>
      <xdr:row>99</xdr:row>
      <xdr:rowOff>2933</xdr:rowOff>
    </xdr:to>
    <xdr:sp macro="" textlink="">
      <xdr:nvSpPr>
        <xdr:cNvPr id="493" name="円/楕円 492"/>
        <xdr:cNvSpPr/>
      </xdr:nvSpPr>
      <xdr:spPr>
        <a:xfrm>
          <a:off x="6921500" y="168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165510</xdr:rowOff>
    </xdr:from>
    <xdr:ext cx="534377" cy="259045"/>
    <xdr:sp macro="" textlink="">
      <xdr:nvSpPr>
        <xdr:cNvPr id="494" name="テキスト ボックス 493"/>
        <xdr:cNvSpPr txBox="1"/>
      </xdr:nvSpPr>
      <xdr:spPr>
        <a:xfrm>
          <a:off x="6705111" y="1696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25933</xdr:rowOff>
    </xdr:from>
    <xdr:to>
      <xdr:col>23</xdr:col>
      <xdr:colOff>517525</xdr:colOff>
      <xdr:row>36</xdr:row>
      <xdr:rowOff>33934</xdr:rowOff>
    </xdr:to>
    <xdr:cxnSp macro="">
      <xdr:nvCxnSpPr>
        <xdr:cNvPr id="524" name="直線コネクタ 523"/>
        <xdr:cNvCxnSpPr/>
      </xdr:nvCxnSpPr>
      <xdr:spPr>
        <a:xfrm flipV="1">
          <a:off x="15481300" y="619813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5"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33934</xdr:rowOff>
    </xdr:from>
    <xdr:to>
      <xdr:col>22</xdr:col>
      <xdr:colOff>365125</xdr:colOff>
      <xdr:row>36</xdr:row>
      <xdr:rowOff>70815</xdr:rowOff>
    </xdr:to>
    <xdr:cxnSp macro="">
      <xdr:nvCxnSpPr>
        <xdr:cNvPr id="527" name="直線コネクタ 526"/>
        <xdr:cNvCxnSpPr/>
      </xdr:nvCxnSpPr>
      <xdr:spPr>
        <a:xfrm flipV="1">
          <a:off x="14592300" y="6206134"/>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35713</xdr:rowOff>
    </xdr:from>
    <xdr:to>
      <xdr:col>22</xdr:col>
      <xdr:colOff>415925</xdr:colOff>
      <xdr:row>35</xdr:row>
      <xdr:rowOff>137313</xdr:rowOff>
    </xdr:to>
    <xdr:sp macro="" textlink="">
      <xdr:nvSpPr>
        <xdr:cNvPr id="528" name="フローチャート : 判断 527"/>
        <xdr:cNvSpPr/>
      </xdr:nvSpPr>
      <xdr:spPr>
        <a:xfrm>
          <a:off x="15430500" y="603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153840</xdr:rowOff>
    </xdr:from>
    <xdr:ext cx="534377" cy="259045"/>
    <xdr:sp macro="" textlink="">
      <xdr:nvSpPr>
        <xdr:cNvPr id="529" name="テキスト ボックス 528"/>
        <xdr:cNvSpPr txBox="1"/>
      </xdr:nvSpPr>
      <xdr:spPr>
        <a:xfrm>
          <a:off x="15214111" y="581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13894</xdr:rowOff>
    </xdr:from>
    <xdr:to>
      <xdr:col>21</xdr:col>
      <xdr:colOff>161925</xdr:colOff>
      <xdr:row>36</xdr:row>
      <xdr:rowOff>70815</xdr:rowOff>
    </xdr:to>
    <xdr:cxnSp macro="">
      <xdr:nvCxnSpPr>
        <xdr:cNvPr id="530" name="直線コネクタ 529"/>
        <xdr:cNvCxnSpPr/>
      </xdr:nvCxnSpPr>
      <xdr:spPr>
        <a:xfrm>
          <a:off x="13703300" y="6186094"/>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57506</xdr:rowOff>
    </xdr:from>
    <xdr:to>
      <xdr:col>21</xdr:col>
      <xdr:colOff>212725</xdr:colOff>
      <xdr:row>35</xdr:row>
      <xdr:rowOff>159106</xdr:rowOff>
    </xdr:to>
    <xdr:sp macro="" textlink="">
      <xdr:nvSpPr>
        <xdr:cNvPr id="531" name="フローチャート : 判断 530"/>
        <xdr:cNvSpPr/>
      </xdr:nvSpPr>
      <xdr:spPr>
        <a:xfrm>
          <a:off x="14541500" y="605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4183</xdr:rowOff>
    </xdr:from>
    <xdr:ext cx="534377" cy="259045"/>
    <xdr:sp macro="" textlink="">
      <xdr:nvSpPr>
        <xdr:cNvPr id="532" name="テキスト ボックス 531"/>
        <xdr:cNvSpPr txBox="1"/>
      </xdr:nvSpPr>
      <xdr:spPr>
        <a:xfrm>
          <a:off x="14325111" y="58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154331</xdr:rowOff>
    </xdr:from>
    <xdr:to>
      <xdr:col>19</xdr:col>
      <xdr:colOff>644525</xdr:colOff>
      <xdr:row>36</xdr:row>
      <xdr:rowOff>13894</xdr:rowOff>
    </xdr:to>
    <xdr:cxnSp macro="">
      <xdr:nvCxnSpPr>
        <xdr:cNvPr id="533" name="直線コネクタ 532"/>
        <xdr:cNvCxnSpPr/>
      </xdr:nvCxnSpPr>
      <xdr:spPr>
        <a:xfrm>
          <a:off x="12814300" y="6155081"/>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75641</xdr:rowOff>
    </xdr:from>
    <xdr:to>
      <xdr:col>20</xdr:col>
      <xdr:colOff>9525</xdr:colOff>
      <xdr:row>36</xdr:row>
      <xdr:rowOff>5791</xdr:rowOff>
    </xdr:to>
    <xdr:sp macro="" textlink="">
      <xdr:nvSpPr>
        <xdr:cNvPr id="534" name="フローチャート : 判断 533"/>
        <xdr:cNvSpPr/>
      </xdr:nvSpPr>
      <xdr:spPr>
        <a:xfrm>
          <a:off x="13652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22318</xdr:rowOff>
    </xdr:from>
    <xdr:ext cx="534377" cy="259045"/>
    <xdr:sp macro="" textlink="">
      <xdr:nvSpPr>
        <xdr:cNvPr id="535" name="テキスト ボックス 534"/>
        <xdr:cNvSpPr txBox="1"/>
      </xdr:nvSpPr>
      <xdr:spPr>
        <a:xfrm>
          <a:off x="13436111" y="585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82423</xdr:rowOff>
    </xdr:from>
    <xdr:to>
      <xdr:col>18</xdr:col>
      <xdr:colOff>492125</xdr:colOff>
      <xdr:row>36</xdr:row>
      <xdr:rowOff>12573</xdr:rowOff>
    </xdr:to>
    <xdr:sp macro="" textlink="">
      <xdr:nvSpPr>
        <xdr:cNvPr id="536" name="フローチャート : 判断 535"/>
        <xdr:cNvSpPr/>
      </xdr:nvSpPr>
      <xdr:spPr>
        <a:xfrm>
          <a:off x="12763500" y="608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29100</xdr:rowOff>
    </xdr:from>
    <xdr:ext cx="534377" cy="259045"/>
    <xdr:sp macro="" textlink="">
      <xdr:nvSpPr>
        <xdr:cNvPr id="537" name="テキスト ボックス 536"/>
        <xdr:cNvSpPr txBox="1"/>
      </xdr:nvSpPr>
      <xdr:spPr>
        <a:xfrm>
          <a:off x="12547111" y="585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146583</xdr:rowOff>
    </xdr:from>
    <xdr:to>
      <xdr:col>23</xdr:col>
      <xdr:colOff>568325</xdr:colOff>
      <xdr:row>36</xdr:row>
      <xdr:rowOff>76733</xdr:rowOff>
    </xdr:to>
    <xdr:sp macro="" textlink="">
      <xdr:nvSpPr>
        <xdr:cNvPr id="543" name="円/楕円 542"/>
        <xdr:cNvSpPr/>
      </xdr:nvSpPr>
      <xdr:spPr>
        <a:xfrm>
          <a:off x="16268700" y="61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169460</xdr:rowOff>
    </xdr:from>
    <xdr:ext cx="534377" cy="259045"/>
    <xdr:sp macro="" textlink="">
      <xdr:nvSpPr>
        <xdr:cNvPr id="544" name="消防費該当値テキスト"/>
        <xdr:cNvSpPr txBox="1"/>
      </xdr:nvSpPr>
      <xdr:spPr>
        <a:xfrm>
          <a:off x="16370300" y="599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154584</xdr:rowOff>
    </xdr:from>
    <xdr:to>
      <xdr:col>22</xdr:col>
      <xdr:colOff>415925</xdr:colOff>
      <xdr:row>36</xdr:row>
      <xdr:rowOff>84734</xdr:rowOff>
    </xdr:to>
    <xdr:sp macro="" textlink="">
      <xdr:nvSpPr>
        <xdr:cNvPr id="545" name="円/楕円 544"/>
        <xdr:cNvSpPr/>
      </xdr:nvSpPr>
      <xdr:spPr>
        <a:xfrm>
          <a:off x="15430500" y="61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75861</xdr:rowOff>
    </xdr:from>
    <xdr:ext cx="534377" cy="259045"/>
    <xdr:sp macro="" textlink="">
      <xdr:nvSpPr>
        <xdr:cNvPr id="546" name="テキスト ボックス 545"/>
        <xdr:cNvSpPr txBox="1"/>
      </xdr:nvSpPr>
      <xdr:spPr>
        <a:xfrm>
          <a:off x="15214111" y="624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20015</xdr:rowOff>
    </xdr:from>
    <xdr:to>
      <xdr:col>21</xdr:col>
      <xdr:colOff>212725</xdr:colOff>
      <xdr:row>36</xdr:row>
      <xdr:rowOff>121615</xdr:rowOff>
    </xdr:to>
    <xdr:sp macro="" textlink="">
      <xdr:nvSpPr>
        <xdr:cNvPr id="547" name="円/楕円 546"/>
        <xdr:cNvSpPr/>
      </xdr:nvSpPr>
      <xdr:spPr>
        <a:xfrm>
          <a:off x="14541500" y="61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112742</xdr:rowOff>
    </xdr:from>
    <xdr:ext cx="534377" cy="259045"/>
    <xdr:sp macro="" textlink="">
      <xdr:nvSpPr>
        <xdr:cNvPr id="548" name="テキスト ボックス 547"/>
        <xdr:cNvSpPr txBox="1"/>
      </xdr:nvSpPr>
      <xdr:spPr>
        <a:xfrm>
          <a:off x="14325111" y="62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134544</xdr:rowOff>
    </xdr:from>
    <xdr:to>
      <xdr:col>20</xdr:col>
      <xdr:colOff>9525</xdr:colOff>
      <xdr:row>36</xdr:row>
      <xdr:rowOff>64694</xdr:rowOff>
    </xdr:to>
    <xdr:sp macro="" textlink="">
      <xdr:nvSpPr>
        <xdr:cNvPr id="549" name="円/楕円 548"/>
        <xdr:cNvSpPr/>
      </xdr:nvSpPr>
      <xdr:spPr>
        <a:xfrm>
          <a:off x="13652500" y="61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55821</xdr:rowOff>
    </xdr:from>
    <xdr:ext cx="534377" cy="259045"/>
    <xdr:sp macro="" textlink="">
      <xdr:nvSpPr>
        <xdr:cNvPr id="550" name="テキスト ボックス 549"/>
        <xdr:cNvSpPr txBox="1"/>
      </xdr:nvSpPr>
      <xdr:spPr>
        <a:xfrm>
          <a:off x="13436111" y="622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103531</xdr:rowOff>
    </xdr:from>
    <xdr:to>
      <xdr:col>18</xdr:col>
      <xdr:colOff>492125</xdr:colOff>
      <xdr:row>36</xdr:row>
      <xdr:rowOff>33681</xdr:rowOff>
    </xdr:to>
    <xdr:sp macro="" textlink="">
      <xdr:nvSpPr>
        <xdr:cNvPr id="551" name="円/楕円 550"/>
        <xdr:cNvSpPr/>
      </xdr:nvSpPr>
      <xdr:spPr>
        <a:xfrm>
          <a:off x="12763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24808</xdr:rowOff>
    </xdr:from>
    <xdr:ext cx="534377" cy="259045"/>
    <xdr:sp macro="" textlink="">
      <xdr:nvSpPr>
        <xdr:cNvPr id="552" name="テキスト ボックス 551"/>
        <xdr:cNvSpPr txBox="1"/>
      </xdr:nvSpPr>
      <xdr:spPr>
        <a:xfrm>
          <a:off x="12547111" y="61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163736</xdr:rowOff>
    </xdr:from>
    <xdr:to>
      <xdr:col>23</xdr:col>
      <xdr:colOff>517525</xdr:colOff>
      <xdr:row>56</xdr:row>
      <xdr:rowOff>167263</xdr:rowOff>
    </xdr:to>
    <xdr:cxnSp macro="">
      <xdr:nvCxnSpPr>
        <xdr:cNvPr id="584" name="直線コネクタ 583"/>
        <xdr:cNvCxnSpPr/>
      </xdr:nvCxnSpPr>
      <xdr:spPr>
        <a:xfrm flipV="1">
          <a:off x="15481300" y="9764936"/>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144664</xdr:rowOff>
    </xdr:from>
    <xdr:to>
      <xdr:col>22</xdr:col>
      <xdr:colOff>365125</xdr:colOff>
      <xdr:row>56</xdr:row>
      <xdr:rowOff>167263</xdr:rowOff>
    </xdr:to>
    <xdr:cxnSp macro="">
      <xdr:nvCxnSpPr>
        <xdr:cNvPr id="587" name="直線コネクタ 586"/>
        <xdr:cNvCxnSpPr/>
      </xdr:nvCxnSpPr>
      <xdr:spPr>
        <a:xfrm>
          <a:off x="14592300" y="9574414"/>
          <a:ext cx="889000" cy="19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77470</xdr:rowOff>
    </xdr:from>
    <xdr:to>
      <xdr:col>22</xdr:col>
      <xdr:colOff>415925</xdr:colOff>
      <xdr:row>56</xdr:row>
      <xdr:rowOff>7620</xdr:rowOff>
    </xdr:to>
    <xdr:sp macro="" textlink="">
      <xdr:nvSpPr>
        <xdr:cNvPr id="588" name="フローチャート : 判断 587"/>
        <xdr:cNvSpPr/>
      </xdr:nvSpPr>
      <xdr:spPr>
        <a:xfrm>
          <a:off x="15430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24147</xdr:rowOff>
    </xdr:from>
    <xdr:ext cx="534377" cy="259045"/>
    <xdr:sp macro="" textlink="">
      <xdr:nvSpPr>
        <xdr:cNvPr id="589" name="テキスト ボックス 588"/>
        <xdr:cNvSpPr txBox="1"/>
      </xdr:nvSpPr>
      <xdr:spPr>
        <a:xfrm>
          <a:off x="15214111" y="92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144664</xdr:rowOff>
    </xdr:from>
    <xdr:to>
      <xdr:col>21</xdr:col>
      <xdr:colOff>161925</xdr:colOff>
      <xdr:row>56</xdr:row>
      <xdr:rowOff>43721</xdr:rowOff>
    </xdr:to>
    <xdr:cxnSp macro="">
      <xdr:nvCxnSpPr>
        <xdr:cNvPr id="590" name="直線コネクタ 589"/>
        <xdr:cNvCxnSpPr/>
      </xdr:nvCxnSpPr>
      <xdr:spPr>
        <a:xfrm flipV="1">
          <a:off x="13703300" y="9574414"/>
          <a:ext cx="889000" cy="7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160224</xdr:rowOff>
    </xdr:from>
    <xdr:to>
      <xdr:col>21</xdr:col>
      <xdr:colOff>212725</xdr:colOff>
      <xdr:row>56</xdr:row>
      <xdr:rowOff>90374</xdr:rowOff>
    </xdr:to>
    <xdr:sp macro="" textlink="">
      <xdr:nvSpPr>
        <xdr:cNvPr id="591" name="フローチャート : 判断 590"/>
        <xdr:cNvSpPr/>
      </xdr:nvSpPr>
      <xdr:spPr>
        <a:xfrm>
          <a:off x="14541500" y="958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81501</xdr:rowOff>
    </xdr:from>
    <xdr:ext cx="534377" cy="259045"/>
    <xdr:sp macro="" textlink="">
      <xdr:nvSpPr>
        <xdr:cNvPr id="592" name="テキスト ボックス 591"/>
        <xdr:cNvSpPr txBox="1"/>
      </xdr:nvSpPr>
      <xdr:spPr>
        <a:xfrm>
          <a:off x="14325111" y="96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43721</xdr:rowOff>
    </xdr:from>
    <xdr:to>
      <xdr:col>19</xdr:col>
      <xdr:colOff>644525</xdr:colOff>
      <xdr:row>56</xdr:row>
      <xdr:rowOff>104790</xdr:rowOff>
    </xdr:to>
    <xdr:cxnSp macro="">
      <xdr:nvCxnSpPr>
        <xdr:cNvPr id="593" name="直線コネクタ 592"/>
        <xdr:cNvCxnSpPr/>
      </xdr:nvCxnSpPr>
      <xdr:spPr>
        <a:xfrm flipV="1">
          <a:off x="12814300" y="9644921"/>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8596</xdr:rowOff>
    </xdr:from>
    <xdr:to>
      <xdr:col>20</xdr:col>
      <xdr:colOff>9525</xdr:colOff>
      <xdr:row>56</xdr:row>
      <xdr:rowOff>110196</xdr:rowOff>
    </xdr:to>
    <xdr:sp macro="" textlink="">
      <xdr:nvSpPr>
        <xdr:cNvPr id="594" name="フローチャート : 判断 593"/>
        <xdr:cNvSpPr/>
      </xdr:nvSpPr>
      <xdr:spPr>
        <a:xfrm>
          <a:off x="13652500" y="960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101323</xdr:rowOff>
    </xdr:from>
    <xdr:ext cx="534377" cy="259045"/>
    <xdr:sp macro="" textlink="">
      <xdr:nvSpPr>
        <xdr:cNvPr id="595" name="テキスト ボックス 594"/>
        <xdr:cNvSpPr txBox="1"/>
      </xdr:nvSpPr>
      <xdr:spPr>
        <a:xfrm>
          <a:off x="13436111" y="970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136351</xdr:rowOff>
    </xdr:from>
    <xdr:to>
      <xdr:col>18</xdr:col>
      <xdr:colOff>492125</xdr:colOff>
      <xdr:row>56</xdr:row>
      <xdr:rowOff>66501</xdr:rowOff>
    </xdr:to>
    <xdr:sp macro="" textlink="">
      <xdr:nvSpPr>
        <xdr:cNvPr id="596" name="フローチャート : 判断 595"/>
        <xdr:cNvSpPr/>
      </xdr:nvSpPr>
      <xdr:spPr>
        <a:xfrm>
          <a:off x="12763500" y="956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83028</xdr:rowOff>
    </xdr:from>
    <xdr:ext cx="534377" cy="259045"/>
    <xdr:sp macro="" textlink="">
      <xdr:nvSpPr>
        <xdr:cNvPr id="597" name="テキスト ボックス 596"/>
        <xdr:cNvSpPr txBox="1"/>
      </xdr:nvSpPr>
      <xdr:spPr>
        <a:xfrm>
          <a:off x="12547111" y="934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112936</xdr:rowOff>
    </xdr:from>
    <xdr:to>
      <xdr:col>23</xdr:col>
      <xdr:colOff>568325</xdr:colOff>
      <xdr:row>57</xdr:row>
      <xdr:rowOff>43086</xdr:rowOff>
    </xdr:to>
    <xdr:sp macro="" textlink="">
      <xdr:nvSpPr>
        <xdr:cNvPr id="603" name="円/楕円 602"/>
        <xdr:cNvSpPr/>
      </xdr:nvSpPr>
      <xdr:spPr>
        <a:xfrm>
          <a:off x="16268700" y="97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91363</xdr:rowOff>
    </xdr:from>
    <xdr:ext cx="534377" cy="259045"/>
    <xdr:sp macro="" textlink="">
      <xdr:nvSpPr>
        <xdr:cNvPr id="604" name="教育費該当値テキスト"/>
        <xdr:cNvSpPr txBox="1"/>
      </xdr:nvSpPr>
      <xdr:spPr>
        <a:xfrm>
          <a:off x="16370300" y="96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33,764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116463</xdr:rowOff>
    </xdr:from>
    <xdr:to>
      <xdr:col>22</xdr:col>
      <xdr:colOff>415925</xdr:colOff>
      <xdr:row>57</xdr:row>
      <xdr:rowOff>46613</xdr:rowOff>
    </xdr:to>
    <xdr:sp macro="" textlink="">
      <xdr:nvSpPr>
        <xdr:cNvPr id="605" name="円/楕円 604"/>
        <xdr:cNvSpPr/>
      </xdr:nvSpPr>
      <xdr:spPr>
        <a:xfrm>
          <a:off x="15430500" y="97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37740</xdr:rowOff>
    </xdr:from>
    <xdr:ext cx="534377" cy="259045"/>
    <xdr:sp macro="" textlink="">
      <xdr:nvSpPr>
        <xdr:cNvPr id="606" name="テキスト ボックス 605"/>
        <xdr:cNvSpPr txBox="1"/>
      </xdr:nvSpPr>
      <xdr:spPr>
        <a:xfrm>
          <a:off x="15214111" y="981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93864</xdr:rowOff>
    </xdr:from>
    <xdr:to>
      <xdr:col>21</xdr:col>
      <xdr:colOff>212725</xdr:colOff>
      <xdr:row>56</xdr:row>
      <xdr:rowOff>24014</xdr:rowOff>
    </xdr:to>
    <xdr:sp macro="" textlink="">
      <xdr:nvSpPr>
        <xdr:cNvPr id="607" name="円/楕円 606"/>
        <xdr:cNvSpPr/>
      </xdr:nvSpPr>
      <xdr:spPr>
        <a:xfrm>
          <a:off x="14541500" y="952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40541</xdr:rowOff>
    </xdr:from>
    <xdr:ext cx="534377" cy="259045"/>
    <xdr:sp macro="" textlink="">
      <xdr:nvSpPr>
        <xdr:cNvPr id="608" name="テキスト ボックス 607"/>
        <xdr:cNvSpPr txBox="1"/>
      </xdr:nvSpPr>
      <xdr:spPr>
        <a:xfrm>
          <a:off x="14325111" y="92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164371</xdr:rowOff>
    </xdr:from>
    <xdr:to>
      <xdr:col>20</xdr:col>
      <xdr:colOff>9525</xdr:colOff>
      <xdr:row>56</xdr:row>
      <xdr:rowOff>94521</xdr:rowOff>
    </xdr:to>
    <xdr:sp macro="" textlink="">
      <xdr:nvSpPr>
        <xdr:cNvPr id="609" name="円/楕円 608"/>
        <xdr:cNvSpPr/>
      </xdr:nvSpPr>
      <xdr:spPr>
        <a:xfrm>
          <a:off x="13652500" y="959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111048</xdr:rowOff>
    </xdr:from>
    <xdr:ext cx="534377" cy="259045"/>
    <xdr:sp macro="" textlink="">
      <xdr:nvSpPr>
        <xdr:cNvPr id="610" name="テキスト ボックス 609"/>
        <xdr:cNvSpPr txBox="1"/>
      </xdr:nvSpPr>
      <xdr:spPr>
        <a:xfrm>
          <a:off x="13436111" y="93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53990</xdr:rowOff>
    </xdr:from>
    <xdr:to>
      <xdr:col>18</xdr:col>
      <xdr:colOff>492125</xdr:colOff>
      <xdr:row>56</xdr:row>
      <xdr:rowOff>155590</xdr:rowOff>
    </xdr:to>
    <xdr:sp macro="" textlink="">
      <xdr:nvSpPr>
        <xdr:cNvPr id="611" name="円/楕円 610"/>
        <xdr:cNvSpPr/>
      </xdr:nvSpPr>
      <xdr:spPr>
        <a:xfrm>
          <a:off x="12763500" y="965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146717</xdr:rowOff>
    </xdr:from>
    <xdr:ext cx="534377" cy="259045"/>
    <xdr:sp macro="" textlink="">
      <xdr:nvSpPr>
        <xdr:cNvPr id="612" name="テキスト ボックス 611"/>
        <xdr:cNvSpPr txBox="1"/>
      </xdr:nvSpPr>
      <xdr:spPr>
        <a:xfrm>
          <a:off x="12547111" y="974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93929</xdr:rowOff>
    </xdr:from>
    <xdr:to>
      <xdr:col>22</xdr:col>
      <xdr:colOff>415925</xdr:colOff>
      <xdr:row>79</xdr:row>
      <xdr:rowOff>24079</xdr:rowOff>
    </xdr:to>
    <xdr:sp macro="" textlink="">
      <xdr:nvSpPr>
        <xdr:cNvPr id="645" name="フローチャート : 判断 644"/>
        <xdr:cNvSpPr/>
      </xdr:nvSpPr>
      <xdr:spPr>
        <a:xfrm>
          <a:off x="15430500" y="134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40606</xdr:rowOff>
    </xdr:from>
    <xdr:ext cx="469744" cy="259045"/>
    <xdr:sp macro="" textlink="">
      <xdr:nvSpPr>
        <xdr:cNvPr id="646" name="テキスト ボックス 645"/>
        <xdr:cNvSpPr txBox="1"/>
      </xdr:nvSpPr>
      <xdr:spPr>
        <a:xfrm>
          <a:off x="15246427" y="132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43675</xdr:rowOff>
    </xdr:from>
    <xdr:to>
      <xdr:col>21</xdr:col>
      <xdr:colOff>212725</xdr:colOff>
      <xdr:row>78</xdr:row>
      <xdr:rowOff>145275</xdr:rowOff>
    </xdr:to>
    <xdr:sp macro="" textlink="">
      <xdr:nvSpPr>
        <xdr:cNvPr id="648" name="フローチャート : 判断 647"/>
        <xdr:cNvSpPr/>
      </xdr:nvSpPr>
      <xdr:spPr>
        <a:xfrm>
          <a:off x="14541500" y="1341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161802</xdr:rowOff>
    </xdr:from>
    <xdr:ext cx="469744" cy="259045"/>
    <xdr:sp macro="" textlink="">
      <xdr:nvSpPr>
        <xdr:cNvPr id="649" name="テキスト ボックス 648"/>
        <xdr:cNvSpPr txBox="1"/>
      </xdr:nvSpPr>
      <xdr:spPr>
        <a:xfrm>
          <a:off x="14357427" y="131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21971</xdr:rowOff>
    </xdr:from>
    <xdr:to>
      <xdr:col>19</xdr:col>
      <xdr:colOff>644525</xdr:colOff>
      <xdr:row>79</xdr:row>
      <xdr:rowOff>44450</xdr:rowOff>
    </xdr:to>
    <xdr:cxnSp macro="">
      <xdr:nvCxnSpPr>
        <xdr:cNvPr id="650" name="直線コネクタ 649"/>
        <xdr:cNvCxnSpPr/>
      </xdr:nvCxnSpPr>
      <xdr:spPr>
        <a:xfrm>
          <a:off x="12814300" y="1356652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44552</xdr:rowOff>
    </xdr:from>
    <xdr:to>
      <xdr:col>20</xdr:col>
      <xdr:colOff>9525</xdr:colOff>
      <xdr:row>78</xdr:row>
      <xdr:rowOff>146152</xdr:rowOff>
    </xdr:to>
    <xdr:sp macro="" textlink="">
      <xdr:nvSpPr>
        <xdr:cNvPr id="651" name="フローチャート : 判断 650"/>
        <xdr:cNvSpPr/>
      </xdr:nvSpPr>
      <xdr:spPr>
        <a:xfrm>
          <a:off x="13652500" y="134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162679</xdr:rowOff>
    </xdr:from>
    <xdr:ext cx="469744" cy="259045"/>
    <xdr:sp macro="" textlink="">
      <xdr:nvSpPr>
        <xdr:cNvPr id="652" name="テキスト ボックス 651"/>
        <xdr:cNvSpPr txBox="1"/>
      </xdr:nvSpPr>
      <xdr:spPr>
        <a:xfrm>
          <a:off x="13468427" y="1319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56438</xdr:rowOff>
    </xdr:from>
    <xdr:to>
      <xdr:col>18</xdr:col>
      <xdr:colOff>492125</xdr:colOff>
      <xdr:row>78</xdr:row>
      <xdr:rowOff>158038</xdr:rowOff>
    </xdr:to>
    <xdr:sp macro="" textlink="">
      <xdr:nvSpPr>
        <xdr:cNvPr id="653" name="フローチャート : 判断 652"/>
        <xdr:cNvSpPr/>
      </xdr:nvSpPr>
      <xdr:spPr>
        <a:xfrm>
          <a:off x="12763500" y="134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3115</xdr:rowOff>
    </xdr:from>
    <xdr:ext cx="469744" cy="259045"/>
    <xdr:sp macro="" textlink="">
      <xdr:nvSpPr>
        <xdr:cNvPr id="654" name="テキスト ボックス 653"/>
        <xdr:cNvSpPr txBox="1"/>
      </xdr:nvSpPr>
      <xdr:spPr>
        <a:xfrm>
          <a:off x="12579427" y="1320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249299" cy="259045"/>
    <xdr:sp macro="" textlink="">
      <xdr:nvSpPr>
        <xdr:cNvPr id="661" name="災害復旧費該当値テキスト"/>
        <xdr:cNvSpPr txBox="1"/>
      </xdr:nvSpPr>
      <xdr:spPr>
        <a:xfrm>
          <a:off x="16370300" y="13477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2" name="円/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3" name="テキスト ボックス 66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4" name="円/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5" name="テキスト ボックス 66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142621</xdr:rowOff>
    </xdr:from>
    <xdr:to>
      <xdr:col>18</xdr:col>
      <xdr:colOff>492125</xdr:colOff>
      <xdr:row>79</xdr:row>
      <xdr:rowOff>72771</xdr:rowOff>
    </xdr:to>
    <xdr:sp macro="" textlink="">
      <xdr:nvSpPr>
        <xdr:cNvPr id="668" name="円/楕円 667"/>
        <xdr:cNvSpPr/>
      </xdr:nvSpPr>
      <xdr:spPr>
        <a:xfrm>
          <a:off x="12763500" y="135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63898</xdr:rowOff>
    </xdr:from>
    <xdr:ext cx="378565" cy="259045"/>
    <xdr:sp macro="" textlink="">
      <xdr:nvSpPr>
        <xdr:cNvPr id="669" name="テキスト ボックス 668"/>
        <xdr:cNvSpPr txBox="1"/>
      </xdr:nvSpPr>
      <xdr:spPr>
        <a:xfrm>
          <a:off x="12625017" y="13608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60399</xdr:rowOff>
    </xdr:from>
    <xdr:to>
      <xdr:col>23</xdr:col>
      <xdr:colOff>517525</xdr:colOff>
      <xdr:row>98</xdr:row>
      <xdr:rowOff>81750</xdr:rowOff>
    </xdr:to>
    <xdr:cxnSp macro="">
      <xdr:nvCxnSpPr>
        <xdr:cNvPr id="697" name="直線コネクタ 696"/>
        <xdr:cNvCxnSpPr/>
      </xdr:nvCxnSpPr>
      <xdr:spPr>
        <a:xfrm>
          <a:off x="15481300" y="16862499"/>
          <a:ext cx="8382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29583</xdr:rowOff>
    </xdr:from>
    <xdr:to>
      <xdr:col>22</xdr:col>
      <xdr:colOff>365125</xdr:colOff>
      <xdr:row>98</xdr:row>
      <xdr:rowOff>60399</xdr:rowOff>
    </xdr:to>
    <xdr:cxnSp macro="">
      <xdr:nvCxnSpPr>
        <xdr:cNvPr id="700" name="直線コネクタ 699"/>
        <xdr:cNvCxnSpPr/>
      </xdr:nvCxnSpPr>
      <xdr:spPr>
        <a:xfrm>
          <a:off x="14592300" y="16831683"/>
          <a:ext cx="889000" cy="3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701" name="フローチャート : 判断 700"/>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702" name="テキスト ボックス 701"/>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2563</xdr:rowOff>
    </xdr:from>
    <xdr:to>
      <xdr:col>21</xdr:col>
      <xdr:colOff>161925</xdr:colOff>
      <xdr:row>98</xdr:row>
      <xdr:rowOff>29583</xdr:rowOff>
    </xdr:to>
    <xdr:cxnSp macro="">
      <xdr:nvCxnSpPr>
        <xdr:cNvPr id="703" name="直線コネクタ 702"/>
        <xdr:cNvCxnSpPr/>
      </xdr:nvCxnSpPr>
      <xdr:spPr>
        <a:xfrm>
          <a:off x="13703300" y="16804663"/>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704" name="フローチャート : 判断 703"/>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705" name="テキスト ボックス 704"/>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143404</xdr:rowOff>
    </xdr:from>
    <xdr:to>
      <xdr:col>19</xdr:col>
      <xdr:colOff>644525</xdr:colOff>
      <xdr:row>98</xdr:row>
      <xdr:rowOff>2563</xdr:rowOff>
    </xdr:to>
    <xdr:cxnSp macro="">
      <xdr:nvCxnSpPr>
        <xdr:cNvPr id="706" name="直線コネクタ 705"/>
        <xdr:cNvCxnSpPr/>
      </xdr:nvCxnSpPr>
      <xdr:spPr>
        <a:xfrm>
          <a:off x="12814300" y="16774054"/>
          <a:ext cx="889000" cy="3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707" name="フローチャート : 判断 706"/>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8" name="テキスト ボックス 707"/>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9" name="フローチャート : 判断 708"/>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10" name="テキスト ボックス 709"/>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30950</xdr:rowOff>
    </xdr:from>
    <xdr:to>
      <xdr:col>23</xdr:col>
      <xdr:colOff>568325</xdr:colOff>
      <xdr:row>98</xdr:row>
      <xdr:rowOff>132550</xdr:rowOff>
    </xdr:to>
    <xdr:sp macro="" textlink="">
      <xdr:nvSpPr>
        <xdr:cNvPr id="716" name="円/楕円 715"/>
        <xdr:cNvSpPr/>
      </xdr:nvSpPr>
      <xdr:spPr>
        <a:xfrm>
          <a:off x="16268700" y="168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9377</xdr:rowOff>
    </xdr:from>
    <xdr:ext cx="534377" cy="259045"/>
    <xdr:sp macro="" textlink="">
      <xdr:nvSpPr>
        <xdr:cNvPr id="717" name="公債費該当値テキスト"/>
        <xdr:cNvSpPr txBox="1"/>
      </xdr:nvSpPr>
      <xdr:spPr>
        <a:xfrm>
          <a:off x="16370300" y="168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9599</xdr:rowOff>
    </xdr:from>
    <xdr:to>
      <xdr:col>22</xdr:col>
      <xdr:colOff>415925</xdr:colOff>
      <xdr:row>98</xdr:row>
      <xdr:rowOff>111199</xdr:rowOff>
    </xdr:to>
    <xdr:sp macro="" textlink="">
      <xdr:nvSpPr>
        <xdr:cNvPr id="718" name="円/楕円 717"/>
        <xdr:cNvSpPr/>
      </xdr:nvSpPr>
      <xdr:spPr>
        <a:xfrm>
          <a:off x="15430500" y="168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102326</xdr:rowOff>
    </xdr:from>
    <xdr:ext cx="534377" cy="259045"/>
    <xdr:sp macro="" textlink="">
      <xdr:nvSpPr>
        <xdr:cNvPr id="719" name="テキスト ボックス 718"/>
        <xdr:cNvSpPr txBox="1"/>
      </xdr:nvSpPr>
      <xdr:spPr>
        <a:xfrm>
          <a:off x="15214111" y="1690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150233</xdr:rowOff>
    </xdr:from>
    <xdr:to>
      <xdr:col>21</xdr:col>
      <xdr:colOff>212725</xdr:colOff>
      <xdr:row>98</xdr:row>
      <xdr:rowOff>80383</xdr:rowOff>
    </xdr:to>
    <xdr:sp macro="" textlink="">
      <xdr:nvSpPr>
        <xdr:cNvPr id="720" name="円/楕円 719"/>
        <xdr:cNvSpPr/>
      </xdr:nvSpPr>
      <xdr:spPr>
        <a:xfrm>
          <a:off x="14541500" y="167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71510</xdr:rowOff>
    </xdr:from>
    <xdr:ext cx="534377" cy="259045"/>
    <xdr:sp macro="" textlink="">
      <xdr:nvSpPr>
        <xdr:cNvPr id="721" name="テキスト ボックス 720"/>
        <xdr:cNvSpPr txBox="1"/>
      </xdr:nvSpPr>
      <xdr:spPr>
        <a:xfrm>
          <a:off x="14325111" y="1687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123213</xdr:rowOff>
    </xdr:from>
    <xdr:to>
      <xdr:col>20</xdr:col>
      <xdr:colOff>9525</xdr:colOff>
      <xdr:row>98</xdr:row>
      <xdr:rowOff>53363</xdr:rowOff>
    </xdr:to>
    <xdr:sp macro="" textlink="">
      <xdr:nvSpPr>
        <xdr:cNvPr id="722" name="円/楕円 721"/>
        <xdr:cNvSpPr/>
      </xdr:nvSpPr>
      <xdr:spPr>
        <a:xfrm>
          <a:off x="13652500" y="167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44490</xdr:rowOff>
    </xdr:from>
    <xdr:ext cx="534377" cy="259045"/>
    <xdr:sp macro="" textlink="">
      <xdr:nvSpPr>
        <xdr:cNvPr id="723" name="テキスト ボックス 722"/>
        <xdr:cNvSpPr txBox="1"/>
      </xdr:nvSpPr>
      <xdr:spPr>
        <a:xfrm>
          <a:off x="13436111" y="1684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92604</xdr:rowOff>
    </xdr:from>
    <xdr:to>
      <xdr:col>18</xdr:col>
      <xdr:colOff>492125</xdr:colOff>
      <xdr:row>98</xdr:row>
      <xdr:rowOff>22754</xdr:rowOff>
    </xdr:to>
    <xdr:sp macro="" textlink="">
      <xdr:nvSpPr>
        <xdr:cNvPr id="724" name="円/楕円 723"/>
        <xdr:cNvSpPr/>
      </xdr:nvSpPr>
      <xdr:spPr>
        <a:xfrm>
          <a:off x="12763500" y="167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13881</xdr:rowOff>
    </xdr:from>
    <xdr:ext cx="534377" cy="259045"/>
    <xdr:sp macro="" textlink="">
      <xdr:nvSpPr>
        <xdr:cNvPr id="725" name="テキスト ボックス 724"/>
        <xdr:cNvSpPr txBox="1"/>
      </xdr:nvSpPr>
      <xdr:spPr>
        <a:xfrm>
          <a:off x="12547111" y="168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134947</xdr:rowOff>
    </xdr:from>
    <xdr:to>
      <xdr:col>31</xdr:col>
      <xdr:colOff>85725</xdr:colOff>
      <xdr:row>39</xdr:row>
      <xdr:rowOff>65097</xdr:rowOff>
    </xdr:to>
    <xdr:sp macro="" textlink="">
      <xdr:nvSpPr>
        <xdr:cNvPr id="760" name="フローチャート : 判断 759"/>
        <xdr:cNvSpPr/>
      </xdr:nvSpPr>
      <xdr:spPr>
        <a:xfrm>
          <a:off x="21272500" y="665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81623</xdr:rowOff>
    </xdr:from>
    <xdr:ext cx="378565" cy="259045"/>
    <xdr:sp macro="" textlink="">
      <xdr:nvSpPr>
        <xdr:cNvPr id="761" name="テキスト ボックス 760"/>
        <xdr:cNvSpPr txBox="1"/>
      </xdr:nvSpPr>
      <xdr:spPr>
        <a:xfrm>
          <a:off x="21134017" y="6425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156173</xdr:rowOff>
    </xdr:from>
    <xdr:to>
      <xdr:col>29</xdr:col>
      <xdr:colOff>568325</xdr:colOff>
      <xdr:row>39</xdr:row>
      <xdr:rowOff>86323</xdr:rowOff>
    </xdr:to>
    <xdr:sp macro="" textlink="">
      <xdr:nvSpPr>
        <xdr:cNvPr id="763" name="フローチャート : 判断 762"/>
        <xdr:cNvSpPr/>
      </xdr:nvSpPr>
      <xdr:spPr>
        <a:xfrm>
          <a:off x="20383500" y="667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102851</xdr:rowOff>
    </xdr:from>
    <xdr:ext cx="378565" cy="259045"/>
    <xdr:sp macro="" textlink="">
      <xdr:nvSpPr>
        <xdr:cNvPr id="764" name="テキスト ボックス 763"/>
        <xdr:cNvSpPr txBox="1"/>
      </xdr:nvSpPr>
      <xdr:spPr>
        <a:xfrm>
          <a:off x="20245017" y="6446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148989</xdr:rowOff>
    </xdr:from>
    <xdr:to>
      <xdr:col>28</xdr:col>
      <xdr:colOff>365125</xdr:colOff>
      <xdr:row>39</xdr:row>
      <xdr:rowOff>79139</xdr:rowOff>
    </xdr:to>
    <xdr:sp macro="" textlink="">
      <xdr:nvSpPr>
        <xdr:cNvPr id="766" name="フローチャート : 判断 765"/>
        <xdr:cNvSpPr/>
      </xdr:nvSpPr>
      <xdr:spPr>
        <a:xfrm>
          <a:off x="19494500" y="66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95666</xdr:rowOff>
    </xdr:from>
    <xdr:ext cx="378565" cy="259045"/>
    <xdr:sp macro="" textlink="">
      <xdr:nvSpPr>
        <xdr:cNvPr id="767" name="テキスト ボックス 766"/>
        <xdr:cNvSpPr txBox="1"/>
      </xdr:nvSpPr>
      <xdr:spPr>
        <a:xfrm>
          <a:off x="19356017" y="6439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132987</xdr:rowOff>
    </xdr:from>
    <xdr:to>
      <xdr:col>27</xdr:col>
      <xdr:colOff>161925</xdr:colOff>
      <xdr:row>39</xdr:row>
      <xdr:rowOff>63137</xdr:rowOff>
    </xdr:to>
    <xdr:sp macro="" textlink="">
      <xdr:nvSpPr>
        <xdr:cNvPr id="768" name="フローチャート : 判断 767"/>
        <xdr:cNvSpPr/>
      </xdr:nvSpPr>
      <xdr:spPr>
        <a:xfrm>
          <a:off x="18605500" y="664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79664</xdr:rowOff>
    </xdr:from>
    <xdr:ext cx="378565" cy="259045"/>
    <xdr:sp macro="" textlink="">
      <xdr:nvSpPr>
        <xdr:cNvPr id="769" name="テキスト ボックス 768"/>
        <xdr:cNvSpPr txBox="1"/>
      </xdr:nvSpPr>
      <xdr:spPr>
        <a:xfrm>
          <a:off x="18467017" y="642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歳出決算総額の</a:t>
          </a:r>
          <a:r>
            <a:rPr kumimoji="1" lang="en-US" altLang="ja-JP" sz="1100">
              <a:solidFill>
                <a:schemeClr val="dk1"/>
              </a:solidFill>
              <a:latin typeface="+mn-lt"/>
              <a:ea typeface="+mn-ea"/>
              <a:cs typeface="+mn-cs"/>
            </a:rPr>
            <a:t>50.5</a:t>
          </a:r>
          <a:r>
            <a:rPr kumimoji="1" lang="ja-JP" altLang="ja-JP" sz="1100">
              <a:solidFill>
                <a:schemeClr val="dk1"/>
              </a:solidFill>
              <a:latin typeface="+mn-lt"/>
              <a:ea typeface="+mn-ea"/>
              <a:cs typeface="+mn-cs"/>
            </a:rPr>
            <a:t>％を占める民生費は、住民一人当たり</a:t>
          </a:r>
          <a:r>
            <a:rPr kumimoji="1" lang="en-US" altLang="ja-JP" sz="1100">
              <a:solidFill>
                <a:schemeClr val="dk1"/>
              </a:solidFill>
              <a:latin typeface="+mn-lt"/>
              <a:ea typeface="+mn-ea"/>
              <a:cs typeface="+mn-cs"/>
            </a:rPr>
            <a:t>171,640</a:t>
          </a:r>
          <a:r>
            <a:rPr kumimoji="1" lang="ja-JP" altLang="ja-JP" sz="1100">
              <a:solidFill>
                <a:schemeClr val="dk1"/>
              </a:solidFill>
              <a:latin typeface="+mn-lt"/>
              <a:ea typeface="+mn-ea"/>
              <a:cs typeface="+mn-cs"/>
            </a:rPr>
            <a:t>円となっている。平成</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年度から増加傾向にあり、民生費のうち社会福祉費が</a:t>
          </a:r>
          <a:r>
            <a:rPr kumimoji="1" lang="en-US" altLang="ja-JP" sz="1100">
              <a:solidFill>
                <a:schemeClr val="dk1"/>
              </a:solidFill>
              <a:latin typeface="+mn-lt"/>
              <a:ea typeface="+mn-ea"/>
              <a:cs typeface="+mn-cs"/>
            </a:rPr>
            <a:t>20.7</a:t>
          </a:r>
          <a:r>
            <a:rPr kumimoji="1" lang="ja-JP" altLang="ja-JP" sz="1100">
              <a:solidFill>
                <a:schemeClr val="dk1"/>
              </a:solidFill>
              <a:latin typeface="+mn-lt"/>
              <a:ea typeface="+mn-ea"/>
              <a:cs typeface="+mn-cs"/>
            </a:rPr>
            <a:t>％、児童福祉費が</a:t>
          </a:r>
          <a:r>
            <a:rPr kumimoji="1" lang="en-US" altLang="ja-JP" sz="1100">
              <a:solidFill>
                <a:schemeClr val="dk1"/>
              </a:solidFill>
              <a:latin typeface="+mn-lt"/>
              <a:ea typeface="+mn-ea"/>
              <a:cs typeface="+mn-cs"/>
            </a:rPr>
            <a:t>10.5</a:t>
          </a:r>
          <a:r>
            <a:rPr kumimoji="1" lang="ja-JP" altLang="ja-JP" sz="1100">
              <a:solidFill>
                <a:schemeClr val="dk1"/>
              </a:solidFill>
              <a:latin typeface="+mn-lt"/>
              <a:ea typeface="+mn-ea"/>
              <a:cs typeface="+mn-cs"/>
            </a:rPr>
            <a:t>％それぞれ増加している。これは、障害者施策や子育て支援施策など、国の制度に応じた各施策の充実を図るとともに、対象者数の増に伴い、増加しているものである。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教育費は、平成</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年度に実施した大型の投資的事業である総合体育館整備事業を除けば横ばいの傾向を示し、平成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年度は住民一人当たり</a:t>
          </a:r>
          <a:r>
            <a:rPr kumimoji="1" lang="en-US" altLang="ja-JP" sz="1100">
              <a:solidFill>
                <a:schemeClr val="dk1"/>
              </a:solidFill>
              <a:latin typeface="+mn-lt"/>
              <a:ea typeface="+mn-ea"/>
              <a:cs typeface="+mn-cs"/>
            </a:rPr>
            <a:t>33,764</a:t>
          </a:r>
          <a:r>
            <a:rPr kumimoji="1" lang="ja-JP" altLang="ja-JP" sz="1100">
              <a:solidFill>
                <a:schemeClr val="dk1"/>
              </a:solidFill>
              <a:latin typeface="+mn-lt"/>
              <a:ea typeface="+mn-ea"/>
              <a:cs typeface="+mn-cs"/>
            </a:rPr>
            <a:t>円となっている。今後も小・中学校をはじめとする教育環境の充実に、計画的に取り組んでいくこととしている。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近年の実質収支は黒字であり、標準財政規模に占める実質収支の割合は</a:t>
          </a:r>
          <a:r>
            <a:rPr kumimoji="1" lang="en-US" altLang="ja-JP" sz="1300">
              <a:solidFill>
                <a:sysClr val="windowText" lastClr="000000"/>
              </a:solidFill>
              <a:latin typeface="ＭＳ ゴシック" pitchFamily="49" charset="-128"/>
              <a:ea typeface="ＭＳ ゴシック" pitchFamily="49" charset="-128"/>
            </a:rPr>
            <a:t>1</a:t>
          </a:r>
          <a:r>
            <a:rPr kumimoji="1" lang="ja-JP" altLang="en-US" sz="1300">
              <a:solidFill>
                <a:sysClr val="windowText" lastClr="000000"/>
              </a:solidFill>
              <a:latin typeface="ＭＳ ゴシック" pitchFamily="49" charset="-128"/>
              <a:ea typeface="ＭＳ ゴシック" pitchFamily="49" charset="-128"/>
            </a:rPr>
            <a:t>～</a:t>
          </a:r>
          <a:r>
            <a:rPr kumimoji="1" lang="en-US" altLang="ja-JP" sz="1300">
              <a:solidFill>
                <a:sysClr val="windowText" lastClr="000000"/>
              </a:solidFill>
              <a:latin typeface="ＭＳ ゴシック" pitchFamily="49" charset="-128"/>
              <a:ea typeface="ＭＳ ゴシック" pitchFamily="49" charset="-128"/>
            </a:rPr>
            <a:t>4</a:t>
          </a:r>
          <a:r>
            <a:rPr kumimoji="1" lang="ja-JP" altLang="en-US" sz="1300">
              <a:solidFill>
                <a:sysClr val="windowText" lastClr="000000"/>
              </a:solidFill>
              <a:latin typeface="ＭＳ ゴシック" pitchFamily="49" charset="-128"/>
              <a:ea typeface="ＭＳ ゴシック" pitchFamily="49" charset="-128"/>
            </a:rPr>
            <a:t>％で推移している。</a:t>
          </a:r>
        </a:p>
        <a:p>
          <a:r>
            <a:rPr kumimoji="1" lang="ja-JP" altLang="en-US" sz="1300">
              <a:solidFill>
                <a:sysClr val="windowText" lastClr="000000"/>
              </a:solidFill>
              <a:latin typeface="ＭＳ ゴシック" pitchFamily="49" charset="-128"/>
              <a:ea typeface="ＭＳ ゴシック" pitchFamily="49" charset="-128"/>
            </a:rPr>
            <a:t>　</a:t>
          </a:r>
          <a:r>
            <a:rPr kumimoji="1" lang="en-US" altLang="ja-JP" sz="1300">
              <a:solidFill>
                <a:sysClr val="windowText" lastClr="000000"/>
              </a:solidFill>
              <a:latin typeface="ＭＳ ゴシック" pitchFamily="49" charset="-128"/>
              <a:ea typeface="ＭＳ ゴシック" pitchFamily="49" charset="-128"/>
            </a:rPr>
            <a:t>27</a:t>
          </a:r>
          <a:r>
            <a:rPr kumimoji="1" lang="ja-JP" altLang="en-US" sz="1300">
              <a:solidFill>
                <a:sysClr val="windowText" lastClr="000000"/>
              </a:solidFill>
              <a:latin typeface="ＭＳ ゴシック" pitchFamily="49" charset="-128"/>
              <a:ea typeface="ＭＳ ゴシック" pitchFamily="49" charset="-128"/>
            </a:rPr>
            <a:t>年度の実質収支が黒字になった要因は、歳入において、市税収入率の向上に積極的に努めるなど予算計上した歳入の確保に取り組んだこと、また、歳出において、事業執行にあたり徹底的に無駄を排除し抑制に努めたことによるもので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ゴシック" pitchFamily="49" charset="-128"/>
              <a:ea typeface="ＭＳ ゴシック" pitchFamily="49" charset="-128"/>
            </a:rPr>
            <a:t>　財政調整基金残高は、適切な財源の確保と歳出の精査により、取崩しを回避しており、前年度とほぼ同額を維持している。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連結実質赤字比率については、</a:t>
          </a:r>
          <a:r>
            <a:rPr kumimoji="1" lang="en-US" altLang="ja-JP" sz="1400">
              <a:solidFill>
                <a:sysClr val="windowText" lastClr="000000"/>
              </a:solidFill>
              <a:latin typeface="ＭＳ ゴシック" pitchFamily="49" charset="-128"/>
              <a:ea typeface="ＭＳ ゴシック" pitchFamily="49" charset="-128"/>
            </a:rPr>
            <a:t>19</a:t>
          </a:r>
          <a:r>
            <a:rPr kumimoji="1" lang="ja-JP" altLang="en-US" sz="1400">
              <a:solidFill>
                <a:sysClr val="windowText" lastClr="000000"/>
              </a:solidFill>
              <a:latin typeface="ＭＳ ゴシック" pitchFamily="49" charset="-128"/>
              <a:ea typeface="ＭＳ ゴシック" pitchFamily="49" charset="-128"/>
            </a:rPr>
            <a:t>年度の制度創設以来、全会計において実質赤字額及び資金不足額が発生していないため、算出されていない。</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今後も、基本構想・基本計画である「八王子ビジョン</a:t>
          </a:r>
          <a:r>
            <a:rPr kumimoji="1" lang="en-US" altLang="ja-JP" sz="1400">
              <a:solidFill>
                <a:sysClr val="windowText" lastClr="000000"/>
              </a:solidFill>
              <a:latin typeface="ＭＳ ゴシック" pitchFamily="49" charset="-128"/>
              <a:ea typeface="ＭＳ ゴシック" pitchFamily="49" charset="-128"/>
            </a:rPr>
            <a:t>2022</a:t>
          </a:r>
          <a:r>
            <a:rPr kumimoji="1" lang="ja-JP" altLang="en-US" sz="1400">
              <a:solidFill>
                <a:sysClr val="windowText" lastClr="000000"/>
              </a:solidFill>
              <a:latin typeface="ＭＳ ゴシック" pitchFamily="49" charset="-128"/>
              <a:ea typeface="ＭＳ ゴシック" pitchFamily="49" charset="-128"/>
            </a:rPr>
            <a:t>」を計画的・効果的・効率的に推進するための向こう</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か年の実施計画（アクションプラン）において、財政の健全性を維持しつつ、中長期的な視野に立った「攻めのまちづくり」を展開していくこととしている。</a:t>
          </a:r>
        </a:p>
        <a:p>
          <a:r>
            <a:rPr kumimoji="1" lang="ja-JP" altLang="en-US" sz="1400">
              <a:solidFill>
                <a:sysClr val="windowText" lastClr="000000"/>
              </a:solidFill>
              <a:latin typeface="ＭＳ ゴシック" pitchFamily="49" charset="-128"/>
              <a:ea typeface="ＭＳ ゴシック" pitchFamily="49" charset="-128"/>
            </a:rPr>
            <a:t>　このことから、将来の財政負担に備え、効果・効率的な事務執行に努め、歳入の確実な確保はもとより、更なる収入確保に取り組んでいくことで財源を捻出し、基金の取崩しの留保や積立を行っていく</a:t>
          </a:r>
          <a:r>
            <a:rPr kumimoji="1" lang="ja-JP" altLang="en-US" sz="1400">
              <a:solidFill>
                <a:srgbClr val="FF0000"/>
              </a:solidFill>
              <a:latin typeface="ＭＳ ゴシック" pitchFamily="49" charset="-128"/>
              <a:ea typeface="ＭＳ ゴシック" pitchFamily="49" charset="-128"/>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196161970</v>
      </c>
      <c r="BO4" s="409"/>
      <c r="BP4" s="409"/>
      <c r="BQ4" s="409"/>
      <c r="BR4" s="409"/>
      <c r="BS4" s="409"/>
      <c r="BT4" s="409"/>
      <c r="BU4" s="410"/>
      <c r="BV4" s="408">
        <v>194226573</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3.8</v>
      </c>
      <c r="CU4" s="586"/>
      <c r="CV4" s="586"/>
      <c r="CW4" s="586"/>
      <c r="CX4" s="586"/>
      <c r="CY4" s="586"/>
      <c r="CZ4" s="586"/>
      <c r="DA4" s="587"/>
      <c r="DB4" s="585">
        <v>1.8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191287127</v>
      </c>
      <c r="BO5" s="414"/>
      <c r="BP5" s="414"/>
      <c r="BQ5" s="414"/>
      <c r="BR5" s="414"/>
      <c r="BS5" s="414"/>
      <c r="BT5" s="414"/>
      <c r="BU5" s="415"/>
      <c r="BV5" s="413">
        <v>192111777</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84</v>
      </c>
      <c r="CU5" s="384"/>
      <c r="CV5" s="384"/>
      <c r="CW5" s="384"/>
      <c r="CX5" s="384"/>
      <c r="CY5" s="384"/>
      <c r="CZ5" s="384"/>
      <c r="DA5" s="385"/>
      <c r="DB5" s="383">
        <v>87.1</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4874843</v>
      </c>
      <c r="BO6" s="414"/>
      <c r="BP6" s="414"/>
      <c r="BQ6" s="414"/>
      <c r="BR6" s="414"/>
      <c r="BS6" s="414"/>
      <c r="BT6" s="414"/>
      <c r="BU6" s="415"/>
      <c r="BV6" s="413">
        <v>2114796</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88</v>
      </c>
      <c r="CU6" s="560"/>
      <c r="CV6" s="560"/>
      <c r="CW6" s="560"/>
      <c r="CX6" s="560"/>
      <c r="CY6" s="560"/>
      <c r="CZ6" s="560"/>
      <c r="DA6" s="561"/>
      <c r="DB6" s="559">
        <v>91.3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818521</v>
      </c>
      <c r="BO7" s="414"/>
      <c r="BP7" s="414"/>
      <c r="BQ7" s="414"/>
      <c r="BR7" s="414"/>
      <c r="BS7" s="414"/>
      <c r="BT7" s="414"/>
      <c r="BU7" s="415"/>
      <c r="BV7" s="413">
        <v>222681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107837314</v>
      </c>
      <c r="CU7" s="414"/>
      <c r="CV7" s="414"/>
      <c r="CW7" s="414"/>
      <c r="CX7" s="414"/>
      <c r="CY7" s="414"/>
      <c r="CZ7" s="414"/>
      <c r="DA7" s="415"/>
      <c r="DB7" s="413">
        <v>104234770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4056322</v>
      </c>
      <c r="BO8" s="414"/>
      <c r="BP8" s="414"/>
      <c r="BQ8" s="414"/>
      <c r="BR8" s="414"/>
      <c r="BS8" s="414"/>
      <c r="BT8" s="414"/>
      <c r="BU8" s="415"/>
      <c r="BV8" s="413">
        <v>1892115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0.94</v>
      </c>
      <c r="CU8" s="523"/>
      <c r="CV8" s="523"/>
      <c r="CW8" s="523"/>
      <c r="CX8" s="523"/>
      <c r="CY8" s="523"/>
      <c r="CZ8" s="523"/>
      <c r="DA8" s="524"/>
      <c r="DB8" s="522">
        <v>0.93</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577513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2164207</v>
      </c>
      <c r="BO9" s="414"/>
      <c r="BP9" s="414"/>
      <c r="BQ9" s="414"/>
      <c r="BR9" s="414"/>
      <c r="BS9" s="414"/>
      <c r="BT9" s="414"/>
      <c r="BU9" s="415"/>
      <c r="BV9" s="413">
        <v>-2784921</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9</v>
      </c>
      <c r="CU9" s="384"/>
      <c r="CV9" s="384"/>
      <c r="CW9" s="384"/>
      <c r="CX9" s="384"/>
      <c r="CY9" s="384"/>
      <c r="CZ9" s="384"/>
      <c r="DA9" s="385"/>
      <c r="DB9" s="383">
        <v>9.6999999999999993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580053</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7342</v>
      </c>
      <c r="BO10" s="414"/>
      <c r="BP10" s="414"/>
      <c r="BQ10" s="414"/>
      <c r="BR10" s="414"/>
      <c r="BS10" s="414"/>
      <c r="BT10" s="414"/>
      <c r="BU10" s="415"/>
      <c r="BV10" s="413">
        <v>1464127</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98</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112</v>
      </c>
      <c r="C12" s="526"/>
      <c r="D12" s="526"/>
      <c r="E12" s="526"/>
      <c r="F12" s="526"/>
      <c r="G12" s="526"/>
      <c r="H12" s="526"/>
      <c r="I12" s="526"/>
      <c r="J12" s="526"/>
      <c r="K12" s="527"/>
      <c r="L12" s="534" t="s">
        <v>113</v>
      </c>
      <c r="M12" s="535"/>
      <c r="N12" s="535"/>
      <c r="O12" s="535"/>
      <c r="P12" s="535"/>
      <c r="Q12" s="536"/>
      <c r="R12" s="537">
        <v>562795</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v>500000</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121</v>
      </c>
      <c r="N13" s="512"/>
      <c r="O13" s="512"/>
      <c r="P13" s="512"/>
      <c r="Q13" s="513"/>
      <c r="R13" s="514">
        <v>552735</v>
      </c>
      <c r="S13" s="515"/>
      <c r="T13" s="515"/>
      <c r="U13" s="515"/>
      <c r="V13" s="516"/>
      <c r="W13" s="502" t="s">
        <v>122</v>
      </c>
      <c r="X13" s="426"/>
      <c r="Y13" s="426"/>
      <c r="Z13" s="426"/>
      <c r="AA13" s="426"/>
      <c r="AB13" s="427"/>
      <c r="AC13" s="389">
        <v>1557</v>
      </c>
      <c r="AD13" s="390"/>
      <c r="AE13" s="390"/>
      <c r="AF13" s="390"/>
      <c r="AG13" s="391"/>
      <c r="AH13" s="389">
        <v>1807</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2171549</v>
      </c>
      <c r="BO13" s="414"/>
      <c r="BP13" s="414"/>
      <c r="BQ13" s="414"/>
      <c r="BR13" s="414"/>
      <c r="BS13" s="414"/>
      <c r="BT13" s="414"/>
      <c r="BU13" s="415"/>
      <c r="BV13" s="413">
        <v>-1820794</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-0.5</v>
      </c>
      <c r="CU13" s="384"/>
      <c r="CV13" s="384"/>
      <c r="CW13" s="384"/>
      <c r="CX13" s="384"/>
      <c r="CY13" s="384"/>
      <c r="CZ13" s="384"/>
      <c r="DA13" s="385"/>
      <c r="DB13" s="383">
        <v>-0.3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127</v>
      </c>
      <c r="M14" s="543"/>
      <c r="N14" s="543"/>
      <c r="O14" s="543"/>
      <c r="P14" s="543"/>
      <c r="Q14" s="544"/>
      <c r="R14" s="514">
        <v>562572</v>
      </c>
      <c r="S14" s="515"/>
      <c r="T14" s="515"/>
      <c r="U14" s="515"/>
      <c r="V14" s="516"/>
      <c r="W14" s="517"/>
      <c r="X14" s="429"/>
      <c r="Y14" s="429"/>
      <c r="Z14" s="429"/>
      <c r="AA14" s="429"/>
      <c r="AB14" s="430"/>
      <c r="AC14" s="507">
        <v>0.7</v>
      </c>
      <c r="AD14" s="508"/>
      <c r="AE14" s="508"/>
      <c r="AF14" s="508"/>
      <c r="AG14" s="509"/>
      <c r="AH14" s="507">
        <v>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v>4.8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121</v>
      </c>
      <c r="N15" s="512"/>
      <c r="O15" s="512"/>
      <c r="P15" s="512"/>
      <c r="Q15" s="513"/>
      <c r="R15" s="514">
        <v>553097</v>
      </c>
      <c r="S15" s="515"/>
      <c r="T15" s="515"/>
      <c r="U15" s="515"/>
      <c r="V15" s="516"/>
      <c r="W15" s="502" t="s">
        <v>129</v>
      </c>
      <c r="X15" s="426"/>
      <c r="Y15" s="426"/>
      <c r="Z15" s="426"/>
      <c r="AA15" s="426"/>
      <c r="AB15" s="427"/>
      <c r="AC15" s="389">
        <v>49126</v>
      </c>
      <c r="AD15" s="390"/>
      <c r="AE15" s="390"/>
      <c r="AF15" s="390"/>
      <c r="AG15" s="391"/>
      <c r="AH15" s="389">
        <v>58344</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75638456</v>
      </c>
      <c r="BO15" s="409"/>
      <c r="BP15" s="409"/>
      <c r="BQ15" s="409"/>
      <c r="BR15" s="409"/>
      <c r="BS15" s="409"/>
      <c r="BT15" s="409"/>
      <c r="BU15" s="410"/>
      <c r="BV15" s="408">
        <v>71408306</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21.6</v>
      </c>
      <c r="AD16" s="508"/>
      <c r="AE16" s="508"/>
      <c r="AF16" s="508"/>
      <c r="AG16" s="509"/>
      <c r="AH16" s="507">
        <v>22.6</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79948290</v>
      </c>
      <c r="BO16" s="414"/>
      <c r="BP16" s="414"/>
      <c r="BQ16" s="414"/>
      <c r="BR16" s="414"/>
      <c r="BS16" s="414"/>
      <c r="BT16" s="414"/>
      <c r="BU16" s="415"/>
      <c r="BV16" s="413">
        <v>75719290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177219</v>
      </c>
      <c r="AD17" s="390"/>
      <c r="AE17" s="390"/>
      <c r="AF17" s="390"/>
      <c r="AG17" s="391"/>
      <c r="AH17" s="389">
        <v>189275</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96946558</v>
      </c>
      <c r="BO17" s="414"/>
      <c r="BP17" s="414"/>
      <c r="BQ17" s="414"/>
      <c r="BR17" s="414"/>
      <c r="BS17" s="414"/>
      <c r="BT17" s="414"/>
      <c r="BU17" s="415"/>
      <c r="BV17" s="413">
        <v>92710454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186.38</v>
      </c>
      <c r="M18" s="478"/>
      <c r="N18" s="478"/>
      <c r="O18" s="478"/>
      <c r="P18" s="478"/>
      <c r="Q18" s="478"/>
      <c r="R18" s="479"/>
      <c r="S18" s="479"/>
      <c r="T18" s="479"/>
      <c r="U18" s="479"/>
      <c r="V18" s="480"/>
      <c r="W18" s="494"/>
      <c r="X18" s="495"/>
      <c r="Y18" s="495"/>
      <c r="Z18" s="495"/>
      <c r="AA18" s="495"/>
      <c r="AB18" s="503"/>
      <c r="AC18" s="377">
        <v>77.8</v>
      </c>
      <c r="AD18" s="378"/>
      <c r="AE18" s="378"/>
      <c r="AF18" s="378"/>
      <c r="AG18" s="481"/>
      <c r="AH18" s="377">
        <v>73.400000000000006</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93193688</v>
      </c>
      <c r="BO18" s="414"/>
      <c r="BP18" s="414"/>
      <c r="BQ18" s="414"/>
      <c r="BR18" s="414"/>
      <c r="BS18" s="414"/>
      <c r="BT18" s="414"/>
      <c r="BU18" s="415"/>
      <c r="BV18" s="413">
        <v>91251471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3099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122440667</v>
      </c>
      <c r="BO19" s="414"/>
      <c r="BP19" s="414"/>
      <c r="BQ19" s="414"/>
      <c r="BR19" s="414"/>
      <c r="BS19" s="414"/>
      <c r="BT19" s="414"/>
      <c r="BU19" s="415"/>
      <c r="BV19" s="413">
        <v>119093020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253356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129559580</v>
      </c>
      <c r="BO23" s="414"/>
      <c r="BP23" s="414"/>
      <c r="BQ23" s="414"/>
      <c r="BR23" s="414"/>
      <c r="BS23" s="414"/>
      <c r="BT23" s="414"/>
      <c r="BU23" s="415"/>
      <c r="BV23" s="413">
        <v>129549265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11100</v>
      </c>
      <c r="R24" s="390"/>
      <c r="S24" s="390"/>
      <c r="T24" s="390"/>
      <c r="U24" s="390"/>
      <c r="V24" s="391"/>
      <c r="W24" s="455"/>
      <c r="X24" s="446"/>
      <c r="Y24" s="447"/>
      <c r="Z24" s="386" t="s">
        <v>153</v>
      </c>
      <c r="AA24" s="387"/>
      <c r="AB24" s="387"/>
      <c r="AC24" s="387"/>
      <c r="AD24" s="387"/>
      <c r="AE24" s="387"/>
      <c r="AF24" s="387"/>
      <c r="AG24" s="388"/>
      <c r="AH24" s="389">
        <v>2656</v>
      </c>
      <c r="AI24" s="390"/>
      <c r="AJ24" s="390"/>
      <c r="AK24" s="390"/>
      <c r="AL24" s="391"/>
      <c r="AM24" s="389">
        <v>8653248</v>
      </c>
      <c r="AN24" s="390"/>
      <c r="AO24" s="390"/>
      <c r="AP24" s="390"/>
      <c r="AQ24" s="390"/>
      <c r="AR24" s="391"/>
      <c r="AS24" s="389">
        <v>3258</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92160401</v>
      </c>
      <c r="BO24" s="414"/>
      <c r="BP24" s="414"/>
      <c r="BQ24" s="414"/>
      <c r="BR24" s="414"/>
      <c r="BS24" s="414"/>
      <c r="BT24" s="414"/>
      <c r="BU24" s="415"/>
      <c r="BV24" s="413">
        <v>91736281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v>2</v>
      </c>
      <c r="M25" s="390"/>
      <c r="N25" s="390"/>
      <c r="O25" s="390"/>
      <c r="P25" s="391"/>
      <c r="Q25" s="389">
        <v>9400</v>
      </c>
      <c r="R25" s="390"/>
      <c r="S25" s="390"/>
      <c r="T25" s="390"/>
      <c r="U25" s="390"/>
      <c r="V25" s="391"/>
      <c r="W25" s="455"/>
      <c r="X25" s="446"/>
      <c r="Y25" s="447"/>
      <c r="Z25" s="386" t="s">
        <v>156</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121575672</v>
      </c>
      <c r="BO25" s="409"/>
      <c r="BP25" s="409"/>
      <c r="BQ25" s="409"/>
      <c r="BR25" s="409"/>
      <c r="BS25" s="409"/>
      <c r="BT25" s="409"/>
      <c r="BU25" s="410"/>
      <c r="BV25" s="408">
        <v>124564775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8100</v>
      </c>
      <c r="R26" s="390"/>
      <c r="S26" s="390"/>
      <c r="T26" s="390"/>
      <c r="U26" s="390"/>
      <c r="V26" s="391"/>
      <c r="W26" s="455"/>
      <c r="X26" s="446"/>
      <c r="Y26" s="447"/>
      <c r="Z26" s="386" t="s">
        <v>159</v>
      </c>
      <c r="AA26" s="468"/>
      <c r="AB26" s="468"/>
      <c r="AC26" s="468"/>
      <c r="AD26" s="468"/>
      <c r="AE26" s="468"/>
      <c r="AF26" s="468"/>
      <c r="AG26" s="469"/>
      <c r="AH26" s="389">
        <v>388</v>
      </c>
      <c r="AI26" s="390"/>
      <c r="AJ26" s="390"/>
      <c r="AK26" s="390"/>
      <c r="AL26" s="391"/>
      <c r="AM26" s="389">
        <v>1369640</v>
      </c>
      <c r="AN26" s="390"/>
      <c r="AO26" s="390"/>
      <c r="AP26" s="390"/>
      <c r="AQ26" s="390"/>
      <c r="AR26" s="391"/>
      <c r="AS26" s="389">
        <v>3530</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v>40000</v>
      </c>
      <c r="BO26" s="414"/>
      <c r="BP26" s="414"/>
      <c r="BQ26" s="414"/>
      <c r="BR26" s="414"/>
      <c r="BS26" s="414"/>
      <c r="BT26" s="414"/>
      <c r="BU26" s="415"/>
      <c r="BV26" s="413">
        <v>20000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7500</v>
      </c>
      <c r="R27" s="390"/>
      <c r="S27" s="390"/>
      <c r="T27" s="390"/>
      <c r="U27" s="390"/>
      <c r="V27" s="391"/>
      <c r="W27" s="455"/>
      <c r="X27" s="446"/>
      <c r="Y27" s="447"/>
      <c r="Z27" s="386" t="s">
        <v>162</v>
      </c>
      <c r="AA27" s="387"/>
      <c r="AB27" s="387"/>
      <c r="AC27" s="387"/>
      <c r="AD27" s="387"/>
      <c r="AE27" s="387"/>
      <c r="AF27" s="387"/>
      <c r="AG27" s="388"/>
      <c r="AH27" s="389">
        <v>11</v>
      </c>
      <c r="AI27" s="390"/>
      <c r="AJ27" s="390"/>
      <c r="AK27" s="390"/>
      <c r="AL27" s="391"/>
      <c r="AM27" s="389">
        <v>43606</v>
      </c>
      <c r="AN27" s="390"/>
      <c r="AO27" s="390"/>
      <c r="AP27" s="390"/>
      <c r="AQ27" s="390"/>
      <c r="AR27" s="391"/>
      <c r="AS27" s="389">
        <v>3964</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164</v>
      </c>
      <c r="F28" s="387"/>
      <c r="G28" s="387"/>
      <c r="H28" s="387"/>
      <c r="I28" s="387"/>
      <c r="J28" s="387"/>
      <c r="K28" s="388"/>
      <c r="L28" s="389">
        <v>1</v>
      </c>
      <c r="M28" s="390"/>
      <c r="N28" s="390"/>
      <c r="O28" s="390"/>
      <c r="P28" s="391"/>
      <c r="Q28" s="389">
        <v>6800</v>
      </c>
      <c r="R28" s="390"/>
      <c r="S28" s="390"/>
      <c r="T28" s="390"/>
      <c r="U28" s="390"/>
      <c r="V28" s="391"/>
      <c r="W28" s="455"/>
      <c r="X28" s="446"/>
      <c r="Y28" s="447"/>
      <c r="Z28" s="386" t="s">
        <v>165</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10337229</v>
      </c>
      <c r="BO28" s="409"/>
      <c r="BP28" s="409"/>
      <c r="BQ28" s="409"/>
      <c r="BR28" s="409"/>
      <c r="BS28" s="409"/>
      <c r="BT28" s="409"/>
      <c r="BU28" s="410"/>
      <c r="BV28" s="408">
        <v>10329887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168</v>
      </c>
      <c r="F29" s="387"/>
      <c r="G29" s="387"/>
      <c r="H29" s="387"/>
      <c r="I29" s="387"/>
      <c r="J29" s="387"/>
      <c r="K29" s="388"/>
      <c r="L29" s="389">
        <v>38</v>
      </c>
      <c r="M29" s="390"/>
      <c r="N29" s="390"/>
      <c r="O29" s="390"/>
      <c r="P29" s="391"/>
      <c r="Q29" s="389">
        <v>6100</v>
      </c>
      <c r="R29" s="390"/>
      <c r="S29" s="390"/>
      <c r="T29" s="390"/>
      <c r="U29" s="390"/>
      <c r="V29" s="391"/>
      <c r="W29" s="456"/>
      <c r="X29" s="457"/>
      <c r="Y29" s="458"/>
      <c r="Z29" s="386" t="s">
        <v>169</v>
      </c>
      <c r="AA29" s="387"/>
      <c r="AB29" s="387"/>
      <c r="AC29" s="387"/>
      <c r="AD29" s="387"/>
      <c r="AE29" s="387"/>
      <c r="AF29" s="387"/>
      <c r="AG29" s="388"/>
      <c r="AH29" s="389">
        <v>2667</v>
      </c>
      <c r="AI29" s="390"/>
      <c r="AJ29" s="390"/>
      <c r="AK29" s="390"/>
      <c r="AL29" s="391"/>
      <c r="AM29" s="389">
        <v>8696854</v>
      </c>
      <c r="AN29" s="390"/>
      <c r="AO29" s="390"/>
      <c r="AP29" s="390"/>
      <c r="AQ29" s="390"/>
      <c r="AR29" s="391"/>
      <c r="AS29" s="389">
        <v>3261</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3729</v>
      </c>
      <c r="BO29" s="414"/>
      <c r="BP29" s="414"/>
      <c r="BQ29" s="414"/>
      <c r="BR29" s="414"/>
      <c r="BS29" s="414"/>
      <c r="BT29" s="414"/>
      <c r="BU29" s="415"/>
      <c r="BV29" s="413">
        <v>3726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98.4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11343056</v>
      </c>
      <c r="BO30" s="417"/>
      <c r="BP30" s="417"/>
      <c r="BQ30" s="417"/>
      <c r="BR30" s="417"/>
      <c r="BS30" s="417"/>
      <c r="BT30" s="417"/>
      <c r="BU30" s="418"/>
      <c r="BV30" s="416">
        <v>9862075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東京たま広域資源循環組合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八王子市学園都市文化ふれあい財団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母子・父子福祉資金特別会計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多摩ニュータウン環境組合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八王子市まちづくり公社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土地取得事業特別会計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南多摩斎場組合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駐車場事業特別会計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東京市町村総合事務組合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8</v>
      </c>
      <c r="V38" s="373"/>
      <c r="W38" s="372" t="str">
        <f>IF('各会計、関係団体の財政状況及び健全化判断比率'!B32="","",'各会計、関係団体の財政状況及び健全化判断比率'!B32)</f>
        <v>給与及び公共料金特別会計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東京都十一市競輪事業組合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東京都六市競艇事業組合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東京都後期高齢者医療広域連合（一般会計）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東京都後期高齢者医療広域連合
（後期高齢者医療特別会計）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531</v>
      </c>
      <c r="D34" s="1181"/>
      <c r="E34" s="1182"/>
      <c r="F34" s="32">
        <v>2.9</v>
      </c>
      <c r="G34" s="33">
        <v>3.14</v>
      </c>
      <c r="H34" s="33">
        <v>4.49</v>
      </c>
      <c r="I34" s="33">
        <v>1.81</v>
      </c>
      <c r="J34" s="34">
        <v>3.76</v>
      </c>
      <c r="K34" s="22"/>
      <c r="L34" s="22"/>
      <c r="M34" s="22"/>
      <c r="N34" s="22"/>
      <c r="O34" s="22"/>
      <c r="P34" s="22"/>
    </row>
    <row r="35" spans="1:16" ht="39" customHeight="1" x14ac:dyDescent="0.15">
      <c r="A35" s="22"/>
      <c r="B35" s="35"/>
      <c r="C35" s="1175" t="s">
        <v>532</v>
      </c>
      <c r="D35" s="1176"/>
      <c r="E35" s="1177"/>
      <c r="F35" s="36">
        <v>1.3</v>
      </c>
      <c r="G35" s="37">
        <v>1.21</v>
      </c>
      <c r="H35" s="37">
        <v>0.95</v>
      </c>
      <c r="I35" s="37">
        <v>0.89</v>
      </c>
      <c r="J35" s="38">
        <v>1</v>
      </c>
      <c r="K35" s="22"/>
      <c r="L35" s="22"/>
      <c r="M35" s="22"/>
      <c r="N35" s="22"/>
      <c r="O35" s="22"/>
      <c r="P35" s="22"/>
    </row>
    <row r="36" spans="1:16" ht="39" customHeight="1" x14ac:dyDescent="0.15">
      <c r="A36" s="22"/>
      <c r="B36" s="35"/>
      <c r="C36" s="1175" t="s">
        <v>533</v>
      </c>
      <c r="D36" s="1176"/>
      <c r="E36" s="1177"/>
      <c r="F36" s="36">
        <v>0.1</v>
      </c>
      <c r="G36" s="37">
        <v>0.33</v>
      </c>
      <c r="H36" s="37">
        <v>0.53</v>
      </c>
      <c r="I36" s="37">
        <v>0.45</v>
      </c>
      <c r="J36" s="38">
        <v>0.39</v>
      </c>
      <c r="K36" s="22"/>
      <c r="L36" s="22"/>
      <c r="M36" s="22"/>
      <c r="N36" s="22"/>
      <c r="O36" s="22"/>
      <c r="P36" s="22"/>
    </row>
    <row r="37" spans="1:16" ht="39" customHeight="1" x14ac:dyDescent="0.15">
      <c r="A37" s="22"/>
      <c r="B37" s="35"/>
      <c r="C37" s="1175" t="s">
        <v>534</v>
      </c>
      <c r="D37" s="1176"/>
      <c r="E37" s="1177"/>
      <c r="F37" s="36">
        <v>0.04</v>
      </c>
      <c r="G37" s="37">
        <v>0.01</v>
      </c>
      <c r="H37" s="37">
        <v>0.06</v>
      </c>
      <c r="I37" s="37">
        <v>7.0000000000000007E-2</v>
      </c>
      <c r="J37" s="38">
        <v>0.06</v>
      </c>
      <c r="K37" s="22"/>
      <c r="L37" s="22"/>
      <c r="M37" s="22"/>
      <c r="N37" s="22"/>
      <c r="O37" s="22"/>
      <c r="P37" s="22"/>
    </row>
    <row r="38" spans="1:16" ht="39" customHeight="1" x14ac:dyDescent="0.15">
      <c r="A38" s="22"/>
      <c r="B38" s="35"/>
      <c r="C38" s="1175" t="s">
        <v>535</v>
      </c>
      <c r="D38" s="1176"/>
      <c r="E38" s="1177"/>
      <c r="F38" s="36">
        <v>0.01</v>
      </c>
      <c r="G38" s="37">
        <v>0.01</v>
      </c>
      <c r="H38" s="37">
        <v>0.01</v>
      </c>
      <c r="I38" s="37">
        <v>0.03</v>
      </c>
      <c r="J38" s="38">
        <v>0.02</v>
      </c>
      <c r="K38" s="22"/>
      <c r="L38" s="22"/>
      <c r="M38" s="22"/>
      <c r="N38" s="22"/>
      <c r="O38" s="22"/>
      <c r="P38" s="22"/>
    </row>
    <row r="39" spans="1:16" ht="39" customHeight="1" x14ac:dyDescent="0.15">
      <c r="A39" s="22"/>
      <c r="B39" s="35"/>
      <c r="C39" s="1175" t="s">
        <v>536</v>
      </c>
      <c r="D39" s="1176"/>
      <c r="E39" s="1177"/>
      <c r="F39" s="36" t="s">
        <v>485</v>
      </c>
      <c r="G39" s="37" t="s">
        <v>485</v>
      </c>
      <c r="H39" s="37" t="s">
        <v>485</v>
      </c>
      <c r="I39" s="37" t="s">
        <v>485</v>
      </c>
      <c r="J39" s="38">
        <v>0</v>
      </c>
      <c r="K39" s="22"/>
      <c r="L39" s="22"/>
      <c r="M39" s="22"/>
      <c r="N39" s="22"/>
      <c r="O39" s="22"/>
      <c r="P39" s="22"/>
    </row>
    <row r="40" spans="1:16" ht="39" customHeight="1" x14ac:dyDescent="0.15">
      <c r="A40" s="22"/>
      <c r="B40" s="35"/>
      <c r="C40" s="1175" t="s">
        <v>537</v>
      </c>
      <c r="D40" s="1176"/>
      <c r="E40" s="1177"/>
      <c r="F40" s="36">
        <v>0</v>
      </c>
      <c r="G40" s="37">
        <v>0</v>
      </c>
      <c r="H40" s="37">
        <v>0</v>
      </c>
      <c r="I40" s="37">
        <v>0</v>
      </c>
      <c r="J40" s="38">
        <v>0</v>
      </c>
      <c r="K40" s="22"/>
      <c r="L40" s="22"/>
      <c r="M40" s="22"/>
      <c r="N40" s="22"/>
      <c r="O40" s="22"/>
      <c r="P40" s="22"/>
    </row>
    <row r="41" spans="1:16" ht="39" customHeight="1" x14ac:dyDescent="0.15">
      <c r="A41" s="22"/>
      <c r="B41" s="35"/>
      <c r="C41" s="1175" t="s">
        <v>538</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539</v>
      </c>
      <c r="D42" s="1176"/>
      <c r="E42" s="1177"/>
      <c r="F42" s="36" t="s">
        <v>485</v>
      </c>
      <c r="G42" s="37" t="s">
        <v>485</v>
      </c>
      <c r="H42" s="37" t="s">
        <v>485</v>
      </c>
      <c r="I42" s="37" t="s">
        <v>485</v>
      </c>
      <c r="J42" s="38" t="s">
        <v>485</v>
      </c>
      <c r="K42" s="22"/>
      <c r="L42" s="22"/>
      <c r="M42" s="22"/>
      <c r="N42" s="22"/>
      <c r="O42" s="22"/>
      <c r="P42" s="22"/>
    </row>
    <row r="43" spans="1:16" ht="39" customHeight="1" thickBot="1" x14ac:dyDescent="0.2">
      <c r="A43" s="22"/>
      <c r="B43" s="40"/>
      <c r="C43" s="1178" t="s">
        <v>540</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15117</v>
      </c>
      <c r="L45" s="60">
        <v>14622</v>
      </c>
      <c r="M45" s="60">
        <v>13995</v>
      </c>
      <c r="N45" s="60">
        <v>13232</v>
      </c>
      <c r="O45" s="61">
        <v>12706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x14ac:dyDescent="0.15">
      <c r="A48" s="48"/>
      <c r="B48" s="1193"/>
      <c r="C48" s="1194"/>
      <c r="D48" s="62"/>
      <c r="E48" s="1185" t="s">
        <v>14</v>
      </c>
      <c r="F48" s="1185"/>
      <c r="G48" s="1185"/>
      <c r="H48" s="1185"/>
      <c r="I48" s="1185"/>
      <c r="J48" s="1186"/>
      <c r="K48" s="63">
        <v>4108</v>
      </c>
      <c r="L48" s="64">
        <v>4181</v>
      </c>
      <c r="M48" s="64">
        <v>4213</v>
      </c>
      <c r="N48" s="64">
        <v>4179</v>
      </c>
      <c r="O48" s="65">
        <v>4263</v>
      </c>
      <c r="P48" s="48"/>
      <c r="Q48" s="48"/>
      <c r="R48" s="48"/>
      <c r="S48" s="48"/>
      <c r="T48" s="48"/>
      <c r="U48" s="48"/>
    </row>
    <row r="49" spans="1:21" ht="30.75" customHeight="1" x14ac:dyDescent="0.15">
      <c r="A49" s="48"/>
      <c r="B49" s="1193"/>
      <c r="C49" s="1194"/>
      <c r="D49" s="62"/>
      <c r="E49" s="1185" t="s">
        <v>15</v>
      </c>
      <c r="F49" s="1185"/>
      <c r="G49" s="1185"/>
      <c r="H49" s="1185"/>
      <c r="I49" s="1185"/>
      <c r="J49" s="1186"/>
      <c r="K49" s="63">
        <v>592</v>
      </c>
      <c r="L49" s="64">
        <v>597</v>
      </c>
      <c r="M49" s="64">
        <v>522</v>
      </c>
      <c r="N49" s="64">
        <v>521</v>
      </c>
      <c r="O49" s="65">
        <v>467</v>
      </c>
      <c r="P49" s="48"/>
      <c r="Q49" s="48"/>
      <c r="R49" s="48"/>
      <c r="S49" s="48"/>
      <c r="T49" s="48"/>
      <c r="U49" s="48"/>
    </row>
    <row r="50" spans="1:21" ht="30.75" customHeight="1" x14ac:dyDescent="0.15">
      <c r="A50" s="48"/>
      <c r="B50" s="1193"/>
      <c r="C50" s="1194"/>
      <c r="D50" s="62"/>
      <c r="E50" s="1185" t="s">
        <v>16</v>
      </c>
      <c r="F50" s="1185"/>
      <c r="G50" s="1185"/>
      <c r="H50" s="1185"/>
      <c r="I50" s="1185"/>
      <c r="J50" s="1186"/>
      <c r="K50" s="63">
        <v>1185</v>
      </c>
      <c r="L50" s="64">
        <v>994</v>
      </c>
      <c r="M50" s="64">
        <v>967</v>
      </c>
      <c r="N50" s="64">
        <v>981</v>
      </c>
      <c r="O50" s="65">
        <v>1056</v>
      </c>
      <c r="P50" s="48"/>
      <c r="Q50" s="48"/>
      <c r="R50" s="48"/>
      <c r="S50" s="48"/>
      <c r="T50" s="48"/>
      <c r="U50" s="48"/>
    </row>
    <row r="51" spans="1:21" ht="30.75" customHeight="1" x14ac:dyDescent="0.15">
      <c r="A51" s="48"/>
      <c r="B51" s="1195"/>
      <c r="C51" s="1196"/>
      <c r="D51" s="66"/>
      <c r="E51" s="1185" t="s">
        <v>17</v>
      </c>
      <c r="F51" s="1185"/>
      <c r="G51" s="1185"/>
      <c r="H51" s="1185"/>
      <c r="I51" s="1185"/>
      <c r="J51" s="1186"/>
      <c r="K51" s="63">
        <v>4</v>
      </c>
      <c r="L51" s="64">
        <v>3</v>
      </c>
      <c r="M51" s="64">
        <v>4</v>
      </c>
      <c r="N51" s="64">
        <v>0</v>
      </c>
      <c r="O51" s="65" t="s">
        <v>485</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20793</v>
      </c>
      <c r="L52" s="64">
        <v>20293</v>
      </c>
      <c r="M52" s="64">
        <v>19862</v>
      </c>
      <c r="N52" s="64">
        <v>19933</v>
      </c>
      <c r="O52" s="65">
        <v>18945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213</v>
      </c>
      <c r="L53" s="69">
        <v>104</v>
      </c>
      <c r="M53" s="69">
        <v>-161</v>
      </c>
      <c r="N53" s="69">
        <v>-1020</v>
      </c>
      <c r="O53" s="70">
        <v>-453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211" t="s">
        <v>23</v>
      </c>
      <c r="C41" s="1212"/>
      <c r="D41" s="81"/>
      <c r="E41" s="1213" t="s">
        <v>24</v>
      </c>
      <c r="F41" s="1213"/>
      <c r="G41" s="1213"/>
      <c r="H41" s="1214"/>
      <c r="I41" s="82">
        <v>126356</v>
      </c>
      <c r="J41" s="83">
        <v>126389</v>
      </c>
      <c r="K41" s="83">
        <v>128789</v>
      </c>
      <c r="L41" s="83">
        <v>129662</v>
      </c>
      <c r="M41" s="84">
        <v>129650</v>
      </c>
    </row>
    <row r="42" spans="2:13" ht="27.75" customHeight="1" x14ac:dyDescent="0.15">
      <c r="B42" s="1201"/>
      <c r="C42" s="1202"/>
      <c r="D42" s="85"/>
      <c r="E42" s="1205" t="s">
        <v>25</v>
      </c>
      <c r="F42" s="1205"/>
      <c r="G42" s="1205"/>
      <c r="H42" s="1206"/>
      <c r="I42" s="86">
        <v>18005</v>
      </c>
      <c r="J42" s="87">
        <v>16169</v>
      </c>
      <c r="K42" s="87">
        <v>14599</v>
      </c>
      <c r="L42" s="87">
        <v>12968</v>
      </c>
      <c r="M42" s="88">
        <v>11376</v>
      </c>
    </row>
    <row r="43" spans="2:13" ht="27.75" customHeight="1" x14ac:dyDescent="0.15">
      <c r="B43" s="1201"/>
      <c r="C43" s="1202"/>
      <c r="D43" s="85"/>
      <c r="E43" s="1205" t="s">
        <v>26</v>
      </c>
      <c r="F43" s="1205"/>
      <c r="G43" s="1205"/>
      <c r="H43" s="1206"/>
      <c r="I43" s="86">
        <v>44936</v>
      </c>
      <c r="J43" s="87">
        <v>42280</v>
      </c>
      <c r="K43" s="87">
        <v>39868</v>
      </c>
      <c r="L43" s="87">
        <v>37403</v>
      </c>
      <c r="M43" s="88">
        <v>35498</v>
      </c>
    </row>
    <row r="44" spans="2:13" ht="27.75" customHeight="1" x14ac:dyDescent="0.15">
      <c r="B44" s="1201"/>
      <c r="C44" s="1202"/>
      <c r="D44" s="85"/>
      <c r="E44" s="1205" t="s">
        <v>27</v>
      </c>
      <c r="F44" s="1205"/>
      <c r="G44" s="1205"/>
      <c r="H44" s="1206"/>
      <c r="I44" s="86">
        <v>2846</v>
      </c>
      <c r="J44" s="87">
        <v>2238</v>
      </c>
      <c r="K44" s="87">
        <v>1783</v>
      </c>
      <c r="L44" s="87">
        <v>1430</v>
      </c>
      <c r="M44" s="88">
        <v>1077</v>
      </c>
    </row>
    <row r="45" spans="2:13" ht="27.75" customHeight="1" x14ac:dyDescent="0.15">
      <c r="B45" s="1201"/>
      <c r="C45" s="1202"/>
      <c r="D45" s="85"/>
      <c r="E45" s="1205" t="s">
        <v>28</v>
      </c>
      <c r="F45" s="1205"/>
      <c r="G45" s="1205"/>
      <c r="H45" s="1206"/>
      <c r="I45" s="86">
        <v>32399</v>
      </c>
      <c r="J45" s="87">
        <v>31036</v>
      </c>
      <c r="K45" s="87">
        <v>29067</v>
      </c>
      <c r="L45" s="87">
        <v>26008</v>
      </c>
      <c r="M45" s="88">
        <v>24856</v>
      </c>
    </row>
    <row r="46" spans="2:13" ht="27.75" customHeight="1" x14ac:dyDescent="0.15">
      <c r="B46" s="1201"/>
      <c r="C46" s="1202"/>
      <c r="D46" s="85"/>
      <c r="E46" s="1205" t="s">
        <v>29</v>
      </c>
      <c r="F46" s="1205"/>
      <c r="G46" s="1205"/>
      <c r="H46" s="1206"/>
      <c r="I46" s="86">
        <v>0</v>
      </c>
      <c r="J46" s="87">
        <v>0</v>
      </c>
      <c r="K46" s="87" t="s">
        <v>485</v>
      </c>
      <c r="L46" s="87" t="s">
        <v>485</v>
      </c>
      <c r="M46" s="88" t="s">
        <v>485</v>
      </c>
    </row>
    <row r="47" spans="2:13" ht="27.75" customHeight="1" x14ac:dyDescent="0.15">
      <c r="B47" s="1201"/>
      <c r="C47" s="1202"/>
      <c r="D47" s="85"/>
      <c r="E47" s="1205" t="s">
        <v>30</v>
      </c>
      <c r="F47" s="1205"/>
      <c r="G47" s="1205"/>
      <c r="H47" s="1206"/>
      <c r="I47" s="86" t="s">
        <v>485</v>
      </c>
      <c r="J47" s="87" t="s">
        <v>485</v>
      </c>
      <c r="K47" s="87" t="s">
        <v>485</v>
      </c>
      <c r="L47" s="87" t="s">
        <v>485</v>
      </c>
      <c r="M47" s="88" t="s">
        <v>485</v>
      </c>
    </row>
    <row r="48" spans="2:13" ht="27.75" customHeight="1" x14ac:dyDescent="0.15">
      <c r="B48" s="1203"/>
      <c r="C48" s="1204"/>
      <c r="D48" s="85"/>
      <c r="E48" s="1205" t="s">
        <v>31</v>
      </c>
      <c r="F48" s="1205"/>
      <c r="G48" s="1205"/>
      <c r="H48" s="1206"/>
      <c r="I48" s="86" t="s">
        <v>485</v>
      </c>
      <c r="J48" s="87" t="s">
        <v>485</v>
      </c>
      <c r="K48" s="87" t="s">
        <v>485</v>
      </c>
      <c r="L48" s="87" t="s">
        <v>485</v>
      </c>
      <c r="M48" s="88" t="s">
        <v>485</v>
      </c>
    </row>
    <row r="49" spans="2:13" ht="27.75" customHeight="1" x14ac:dyDescent="0.15">
      <c r="B49" s="1199" t="s">
        <v>32</v>
      </c>
      <c r="C49" s="1200"/>
      <c r="D49" s="89"/>
      <c r="E49" s="1205" t="s">
        <v>33</v>
      </c>
      <c r="F49" s="1205"/>
      <c r="G49" s="1205"/>
      <c r="H49" s="1206"/>
      <c r="I49" s="86">
        <v>14674</v>
      </c>
      <c r="J49" s="87">
        <v>17917</v>
      </c>
      <c r="K49" s="87">
        <v>18271</v>
      </c>
      <c r="L49" s="87">
        <v>21055</v>
      </c>
      <c r="M49" s="88">
        <v>23468</v>
      </c>
    </row>
    <row r="50" spans="2:13" ht="27.75" customHeight="1" x14ac:dyDescent="0.15">
      <c r="B50" s="1201"/>
      <c r="C50" s="1202"/>
      <c r="D50" s="85"/>
      <c r="E50" s="1205" t="s">
        <v>34</v>
      </c>
      <c r="F50" s="1205"/>
      <c r="G50" s="1205"/>
      <c r="H50" s="1206"/>
      <c r="I50" s="86">
        <v>54883</v>
      </c>
      <c r="J50" s="87">
        <v>53600</v>
      </c>
      <c r="K50" s="87">
        <v>52165</v>
      </c>
      <c r="L50" s="87">
        <v>50680</v>
      </c>
      <c r="M50" s="88">
        <v>49479</v>
      </c>
    </row>
    <row r="51" spans="2:13" ht="27.75" customHeight="1" x14ac:dyDescent="0.15">
      <c r="B51" s="1203"/>
      <c r="C51" s="1204"/>
      <c r="D51" s="85"/>
      <c r="E51" s="1205" t="s">
        <v>35</v>
      </c>
      <c r="F51" s="1205"/>
      <c r="G51" s="1205"/>
      <c r="H51" s="1206"/>
      <c r="I51" s="86">
        <v>134564</v>
      </c>
      <c r="J51" s="87">
        <v>134840</v>
      </c>
      <c r="K51" s="87">
        <v>133433</v>
      </c>
      <c r="L51" s="87">
        <v>131279</v>
      </c>
      <c r="M51" s="88">
        <v>129655</v>
      </c>
    </row>
    <row r="52" spans="2:13" ht="27.75" customHeight="1" thickBot="1" x14ac:dyDescent="0.2">
      <c r="B52" s="1207" t="s">
        <v>36</v>
      </c>
      <c r="C52" s="1208"/>
      <c r="D52" s="90"/>
      <c r="E52" s="1209" t="s">
        <v>37</v>
      </c>
      <c r="F52" s="1209"/>
      <c r="G52" s="1209"/>
      <c r="H52" s="1210"/>
      <c r="I52" s="91">
        <v>20421</v>
      </c>
      <c r="J52" s="92">
        <v>11755</v>
      </c>
      <c r="K52" s="92">
        <v>10237</v>
      </c>
      <c r="L52" s="92">
        <v>4456</v>
      </c>
      <c r="M52" s="93">
        <v>-144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1224"/>
      <c r="H50" s="1225"/>
      <c r="I50" s="1225"/>
      <c r="J50" s="1226"/>
      <c r="K50" s="354" t="s">
        <v>525</v>
      </c>
      <c r="L50" s="354" t="s">
        <v>526</v>
      </c>
      <c r="M50" s="354" t="s">
        <v>527</v>
      </c>
      <c r="N50" s="354" t="s">
        <v>528</v>
      </c>
      <c r="O50" s="354" t="s">
        <v>529</v>
      </c>
    </row>
    <row r="51" spans="1:17" x14ac:dyDescent="0.15">
      <c r="B51" s="248"/>
      <c r="C51" s="244"/>
      <c r="D51" s="244"/>
      <c r="E51" s="244"/>
      <c r="F51" s="244"/>
      <c r="G51" s="1227" t="s">
        <v>559</v>
      </c>
      <c r="H51" s="1228"/>
      <c r="I51" s="1233" t="s">
        <v>560</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561</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562</v>
      </c>
      <c r="H55" s="1239"/>
      <c r="I55" s="1237" t="s">
        <v>560</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561</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47" t="s">
        <v>566</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24"/>
      <c r="H72" s="1225"/>
      <c r="I72" s="1225"/>
      <c r="J72" s="1226"/>
      <c r="K72" s="354" t="s">
        <v>525</v>
      </c>
      <c r="L72" s="354" t="s">
        <v>526</v>
      </c>
      <c r="M72" s="354" t="s">
        <v>527</v>
      </c>
      <c r="N72" s="354" t="s">
        <v>528</v>
      </c>
      <c r="O72" s="354" t="s">
        <v>529</v>
      </c>
    </row>
    <row r="73" spans="2:30" x14ac:dyDescent="0.15">
      <c r="B73" s="248"/>
      <c r="C73" s="244"/>
      <c r="D73" s="244"/>
      <c r="E73" s="244"/>
      <c r="F73" s="244"/>
      <c r="G73" s="1227" t="s">
        <v>559</v>
      </c>
      <c r="H73" s="1228"/>
      <c r="I73" s="1233" t="s">
        <v>560</v>
      </c>
      <c r="J73" s="1233"/>
      <c r="K73" s="1248">
        <v>22.5</v>
      </c>
      <c r="L73" s="1248">
        <v>12.9</v>
      </c>
      <c r="M73" s="1236">
        <v>11.1</v>
      </c>
      <c r="N73" s="1236">
        <v>4.8</v>
      </c>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565</v>
      </c>
      <c r="J75" s="1237"/>
      <c r="K75" s="1249">
        <v>1.1000000000000001</v>
      </c>
      <c r="L75" s="1249">
        <v>0.5</v>
      </c>
      <c r="M75" s="1249">
        <v>0</v>
      </c>
      <c r="N75" s="1249">
        <v>-0.3</v>
      </c>
      <c r="O75" s="1249">
        <v>-0.5</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562</v>
      </c>
      <c r="H77" s="1239"/>
      <c r="I77" s="1237" t="s">
        <v>560</v>
      </c>
      <c r="J77" s="1237"/>
      <c r="K77" s="1248">
        <v>53.1</v>
      </c>
      <c r="L77" s="1248">
        <v>42</v>
      </c>
      <c r="M77" s="1236">
        <v>32.6</v>
      </c>
      <c r="N77" s="1236">
        <v>30.5</v>
      </c>
      <c r="O77" s="1236">
        <v>41.4</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565</v>
      </c>
      <c r="J79" s="1246"/>
      <c r="K79" s="1251">
        <v>7.6</v>
      </c>
      <c r="L79" s="1251">
        <v>6.8</v>
      </c>
      <c r="M79" s="1251">
        <v>5.9</v>
      </c>
      <c r="N79" s="1251">
        <v>5.2</v>
      </c>
      <c r="O79" s="1251">
        <v>6.7</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25629</v>
      </c>
      <c r="E3" s="116"/>
      <c r="F3" s="117">
        <v>38606</v>
      </c>
      <c r="G3" s="118"/>
      <c r="H3" s="119"/>
    </row>
    <row r="4" spans="1:8" x14ac:dyDescent="0.15">
      <c r="A4" s="120"/>
      <c r="B4" s="121"/>
      <c r="C4" s="122"/>
      <c r="D4" s="123">
        <v>17852</v>
      </c>
      <c r="E4" s="124"/>
      <c r="F4" s="125">
        <v>22435</v>
      </c>
      <c r="G4" s="126"/>
      <c r="H4" s="127"/>
    </row>
    <row r="5" spans="1:8" x14ac:dyDescent="0.15">
      <c r="A5" s="108" t="s">
        <v>519</v>
      </c>
      <c r="B5" s="113"/>
      <c r="C5" s="114"/>
      <c r="D5" s="115">
        <v>29401</v>
      </c>
      <c r="E5" s="116"/>
      <c r="F5" s="117">
        <v>39425</v>
      </c>
      <c r="G5" s="118"/>
      <c r="H5" s="119"/>
    </row>
    <row r="6" spans="1:8" x14ac:dyDescent="0.15">
      <c r="A6" s="120"/>
      <c r="B6" s="121"/>
      <c r="C6" s="122"/>
      <c r="D6" s="123">
        <v>18976</v>
      </c>
      <c r="E6" s="124"/>
      <c r="F6" s="125">
        <v>22414</v>
      </c>
      <c r="G6" s="126"/>
      <c r="H6" s="127"/>
    </row>
    <row r="7" spans="1:8" x14ac:dyDescent="0.15">
      <c r="A7" s="108" t="s">
        <v>520</v>
      </c>
      <c r="B7" s="113"/>
      <c r="C7" s="114"/>
      <c r="D7" s="115">
        <v>34474</v>
      </c>
      <c r="E7" s="116"/>
      <c r="F7" s="117">
        <v>43141</v>
      </c>
      <c r="G7" s="118"/>
      <c r="H7" s="119"/>
    </row>
    <row r="8" spans="1:8" x14ac:dyDescent="0.15">
      <c r="A8" s="120"/>
      <c r="B8" s="121"/>
      <c r="C8" s="122"/>
      <c r="D8" s="123">
        <v>22792</v>
      </c>
      <c r="E8" s="124"/>
      <c r="F8" s="125">
        <v>21887</v>
      </c>
      <c r="G8" s="126"/>
      <c r="H8" s="127"/>
    </row>
    <row r="9" spans="1:8" x14ac:dyDescent="0.15">
      <c r="A9" s="108" t="s">
        <v>521</v>
      </c>
      <c r="B9" s="113"/>
      <c r="C9" s="114"/>
      <c r="D9" s="115">
        <v>33561</v>
      </c>
      <c r="E9" s="116"/>
      <c r="F9" s="117">
        <v>45117</v>
      </c>
      <c r="G9" s="118"/>
      <c r="H9" s="119"/>
    </row>
    <row r="10" spans="1:8" x14ac:dyDescent="0.15">
      <c r="A10" s="120"/>
      <c r="B10" s="121"/>
      <c r="C10" s="122"/>
      <c r="D10" s="123">
        <v>24126</v>
      </c>
      <c r="E10" s="124"/>
      <c r="F10" s="125">
        <v>25589</v>
      </c>
      <c r="G10" s="126"/>
      <c r="H10" s="127"/>
    </row>
    <row r="11" spans="1:8" x14ac:dyDescent="0.15">
      <c r="A11" s="108" t="s">
        <v>522</v>
      </c>
      <c r="B11" s="113"/>
      <c r="C11" s="114"/>
      <c r="D11" s="115">
        <v>28736</v>
      </c>
      <c r="E11" s="116"/>
      <c r="F11" s="117">
        <v>50880</v>
      </c>
      <c r="G11" s="118"/>
      <c r="H11" s="119"/>
    </row>
    <row r="12" spans="1:8" x14ac:dyDescent="0.15">
      <c r="A12" s="120"/>
      <c r="B12" s="121"/>
      <c r="C12" s="128"/>
      <c r="D12" s="123">
        <v>21484</v>
      </c>
      <c r="E12" s="124"/>
      <c r="F12" s="125">
        <v>27819</v>
      </c>
      <c r="G12" s="126"/>
      <c r="H12" s="127"/>
    </row>
    <row r="13" spans="1:8" x14ac:dyDescent="0.15">
      <c r="A13" s="108"/>
      <c r="B13" s="113"/>
      <c r="C13" s="129"/>
      <c r="D13" s="130">
        <v>30360</v>
      </c>
      <c r="E13" s="131"/>
      <c r="F13" s="132">
        <v>43434</v>
      </c>
      <c r="G13" s="133"/>
      <c r="H13" s="119"/>
    </row>
    <row r="14" spans="1:8" x14ac:dyDescent="0.15">
      <c r="A14" s="120"/>
      <c r="B14" s="121"/>
      <c r="C14" s="122"/>
      <c r="D14" s="123">
        <v>21046</v>
      </c>
      <c r="E14" s="124"/>
      <c r="F14" s="125">
        <v>24029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2.9</v>
      </c>
      <c r="C19" s="134">
        <f>ROUND(VALUE(SUBSTITUTE(実質収支比率等に係る経年分析!G$48,"▲","-")),2)</f>
        <v>3.14</v>
      </c>
      <c r="D19" s="134">
        <f>ROUND(VALUE(SUBSTITUTE(実質収支比率等に係る経年分析!H$48,"▲","-")),2)</f>
        <v>4.49</v>
      </c>
      <c r="E19" s="134">
        <f>ROUND(VALUE(SUBSTITUTE(実質収支比率等に係る経年分析!I$48,"▲","-")),2)</f>
        <v>1.82</v>
      </c>
      <c r="F19" s="134">
        <f>ROUND(VALUE(SUBSTITUTE(実質収支比率等に係る経年分析!J$48,"▲","-")),2)</f>
        <v>3.76</v>
      </c>
    </row>
    <row r="20" spans="1:11" x14ac:dyDescent="0.15">
      <c r="A20" s="134" t="s">
        <v>42</v>
      </c>
      <c r="B20" s="134">
        <f>ROUND(VALUE(SUBSTITUTE(実質収支比率等に係る経年分析!F$47,"▲","-")),2)</f>
        <v>9.76</v>
      </c>
      <c r="C20" s="134">
        <f>ROUND(VALUE(SUBSTITUTE(実質収支比率等に係る経年分析!G$47,"▲","-")),2)</f>
        <v>9.77</v>
      </c>
      <c r="D20" s="134">
        <f>ROUND(VALUE(SUBSTITUTE(実質収支比率等に係る経年分析!H$47,"▲","-")),2)</f>
        <v>9</v>
      </c>
      <c r="E20" s="134">
        <f>ROUND(VALUE(SUBSTITUTE(実質収支比率等に係る経年分析!I$47,"▲","-")),2)</f>
        <v>9.91</v>
      </c>
      <c r="F20" s="134">
        <f>ROUND(VALUE(SUBSTITUTE(実質収支比率等に係る経年分析!J$47,"▲","-")),2)</f>
        <v>9.59</v>
      </c>
    </row>
    <row r="21" spans="1:11" x14ac:dyDescent="0.15">
      <c r="A21" s="134" t="s">
        <v>43</v>
      </c>
      <c r="B21" s="134">
        <f>IF(ISNUMBER(VALUE(SUBSTITUTE(実質収支比率等に係る経年分析!F$49,"▲","-"))),ROUND(VALUE(SUBSTITUTE(実質収支比率等に係る経年分析!F$49,"▲","-")),2),NA())</f>
        <v>1.27</v>
      </c>
      <c r="C21" s="134">
        <f>IF(ISNUMBER(VALUE(SUBSTITUTE(実質収支比率等に係る経年分析!G$49,"▲","-"))),ROUND(VALUE(SUBSTITUTE(実質収支比率等に係る経年分析!G$49,"▲","-")),2),NA())</f>
        <v>0.25</v>
      </c>
      <c r="D21" s="134">
        <f>IF(ISNUMBER(VALUE(SUBSTITUTE(実質収支比率等に係る経年分析!H$49,"▲","-"))),ROUND(VALUE(SUBSTITUTE(実質収支比率等に係る経年分析!H$49,"▲","-")),2),NA())</f>
        <v>0.68</v>
      </c>
      <c r="E21" s="134">
        <f>IF(ISNUMBER(VALUE(SUBSTITUTE(実質収支比率等に係る経年分析!I$49,"▲","-"))),ROUND(VALUE(SUBSTITUTE(実質収支比率等に係る経年分析!I$49,"▲","-")),2),NA())</f>
        <v>-1.75</v>
      </c>
      <c r="F21" s="134">
        <f>IF(ISNUMBER(VALUE(SUBSTITUTE(実質収支比率等に係る経年分析!J$49,"▲","-"))),ROUND(VALUE(SUBSTITUTE(実質収支比率等に係る経年分析!J$49,"▲","-")),2),NA())</f>
        <v>2.0099999999999998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母子・父子福祉資金特別会計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0.39</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20793</v>
      </c>
      <c r="E42" s="136"/>
      <c r="F42" s="136"/>
      <c r="G42" s="136">
        <f>'実質公債費比率（分子）の構造'!L$52</f>
        <v>20293</v>
      </c>
      <c r="H42" s="136"/>
      <c r="I42" s="136"/>
      <c r="J42" s="136">
        <f>'実質公債費比率（分子）の構造'!M$52</f>
        <v>19862</v>
      </c>
      <c r="K42" s="136"/>
      <c r="L42" s="136"/>
      <c r="M42" s="136">
        <f>'実質公債費比率（分子）の構造'!N$52</f>
        <v>19933</v>
      </c>
      <c r="N42" s="136"/>
      <c r="O42" s="136"/>
      <c r="P42" s="136">
        <f>'実質公債費比率（分子）の構造'!O$52</f>
        <v>18945</v>
      </c>
    </row>
    <row r="43" spans="1:16" x14ac:dyDescent="0.15">
      <c r="A43" s="136" t="s">
        <v>51</v>
      </c>
      <c r="B43" s="136">
        <f>'実質公債費比率（分子）の構造'!K$51</f>
        <v>4</v>
      </c>
      <c r="C43" s="136"/>
      <c r="D43" s="136"/>
      <c r="E43" s="136">
        <f>'実質公債費比率（分子）の構造'!L$51</f>
        <v>3</v>
      </c>
      <c r="F43" s="136"/>
      <c r="G43" s="136"/>
      <c r="H43" s="136">
        <f>'実質公債費比率（分子）の構造'!M$51</f>
        <v>4</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1185</v>
      </c>
      <c r="C44" s="136"/>
      <c r="D44" s="136"/>
      <c r="E44" s="136">
        <f>'実質公債費比率（分子）の構造'!L$50</f>
        <v>994</v>
      </c>
      <c r="F44" s="136"/>
      <c r="G44" s="136"/>
      <c r="H44" s="136">
        <f>'実質公債費比率（分子）の構造'!M$50</f>
        <v>967</v>
      </c>
      <c r="I44" s="136"/>
      <c r="J44" s="136"/>
      <c r="K44" s="136">
        <f>'実質公債費比率（分子）の構造'!N$50</f>
        <v>981</v>
      </c>
      <c r="L44" s="136"/>
      <c r="M44" s="136"/>
      <c r="N44" s="136">
        <f>'実質公債費比率（分子）の構造'!O$50</f>
        <v>1056</v>
      </c>
      <c r="O44" s="136"/>
      <c r="P44" s="136"/>
    </row>
    <row r="45" spans="1:16" x14ac:dyDescent="0.15">
      <c r="A45" s="136" t="s">
        <v>53</v>
      </c>
      <c r="B45" s="136">
        <f>'実質公債費比率（分子）の構造'!K$49</f>
        <v>592</v>
      </c>
      <c r="C45" s="136"/>
      <c r="D45" s="136"/>
      <c r="E45" s="136">
        <f>'実質公債費比率（分子）の構造'!L$49</f>
        <v>597</v>
      </c>
      <c r="F45" s="136"/>
      <c r="G45" s="136"/>
      <c r="H45" s="136">
        <f>'実質公債費比率（分子）の構造'!M$49</f>
        <v>522</v>
      </c>
      <c r="I45" s="136"/>
      <c r="J45" s="136"/>
      <c r="K45" s="136">
        <f>'実質公債費比率（分子）の構造'!N$49</f>
        <v>521</v>
      </c>
      <c r="L45" s="136"/>
      <c r="M45" s="136"/>
      <c r="N45" s="136">
        <f>'実質公債費比率（分子）の構造'!O$49</f>
        <v>467</v>
      </c>
      <c r="O45" s="136"/>
      <c r="P45" s="136"/>
    </row>
    <row r="46" spans="1:16" x14ac:dyDescent="0.15">
      <c r="A46" s="136" t="s">
        <v>54</v>
      </c>
      <c r="B46" s="136">
        <f>'実質公債費比率（分子）の構造'!K$48</f>
        <v>4108</v>
      </c>
      <c r="C46" s="136"/>
      <c r="D46" s="136"/>
      <c r="E46" s="136">
        <f>'実質公債費比率（分子）の構造'!L$48</f>
        <v>4181</v>
      </c>
      <c r="F46" s="136"/>
      <c r="G46" s="136"/>
      <c r="H46" s="136">
        <f>'実質公債費比率（分子）の構造'!M$48</f>
        <v>4213</v>
      </c>
      <c r="I46" s="136"/>
      <c r="J46" s="136"/>
      <c r="K46" s="136">
        <f>'実質公債費比率（分子）の構造'!N$48</f>
        <v>4179</v>
      </c>
      <c r="L46" s="136"/>
      <c r="M46" s="136"/>
      <c r="N46" s="136">
        <f>'実質公債費比率（分子）の構造'!O$48</f>
        <v>4263</v>
      </c>
      <c r="O46" s="136"/>
      <c r="P46" s="136"/>
    </row>
    <row r="47" spans="1:16" x14ac:dyDescent="0.15">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15117</v>
      </c>
      <c r="C49" s="136"/>
      <c r="D49" s="136"/>
      <c r="E49" s="136">
        <f>'実質公債費比率（分子）の構造'!L$45</f>
        <v>14622</v>
      </c>
      <c r="F49" s="136"/>
      <c r="G49" s="136"/>
      <c r="H49" s="136">
        <f>'実質公債費比率（分子）の構造'!M$45</f>
        <v>13995</v>
      </c>
      <c r="I49" s="136"/>
      <c r="J49" s="136"/>
      <c r="K49" s="136">
        <f>'実質公債費比率（分子）の構造'!N$45</f>
        <v>13232</v>
      </c>
      <c r="L49" s="136"/>
      <c r="M49" s="136"/>
      <c r="N49" s="136">
        <f>'実質公債費比率（分子）の構造'!O$45</f>
        <v>12706</v>
      </c>
      <c r="O49" s="136"/>
      <c r="P49" s="136"/>
    </row>
    <row r="50" spans="1:16" x14ac:dyDescent="0.15">
      <c r="A50" s="136" t="s">
        <v>57</v>
      </c>
      <c r="B50" s="136" t="e">
        <f>NA()</f>
        <v>#N/A</v>
      </c>
      <c r="C50" s="136">
        <f>IF(ISNUMBER('実質公債費比率（分子）の構造'!K$53),'実質公債費比率（分子）の構造'!K$53,NA())</f>
        <v>213</v>
      </c>
      <c r="D50" s="136" t="e">
        <f>NA()</f>
        <v>#N/A</v>
      </c>
      <c r="E50" s="136" t="e">
        <f>NA()</f>
        <v>#N/A</v>
      </c>
      <c r="F50" s="136">
        <f>IF(ISNUMBER('実質公債費比率（分子）の構造'!L$53),'実質公債費比率（分子）の構造'!L$53,NA())</f>
        <v>104</v>
      </c>
      <c r="G50" s="136" t="e">
        <f>NA()</f>
        <v>#N/A</v>
      </c>
      <c r="H50" s="136" t="e">
        <f>NA()</f>
        <v>#N/A</v>
      </c>
      <c r="I50" s="136">
        <f>IF(ISNUMBER('実質公債費比率（分子）の構造'!M$53),'実質公債費比率（分子）の構造'!M$53,NA())</f>
        <v>-161</v>
      </c>
      <c r="J50" s="136" t="e">
        <f>NA()</f>
        <v>#N/A</v>
      </c>
      <c r="K50" s="136" t="e">
        <f>NA()</f>
        <v>#N/A</v>
      </c>
      <c r="L50" s="136">
        <f>IF(ISNUMBER('実質公債費比率（分子）の構造'!N$53),'実質公債費比率（分子）の構造'!N$53,NA())</f>
        <v>-1020</v>
      </c>
      <c r="M50" s="136" t="e">
        <f>NA()</f>
        <v>#N/A</v>
      </c>
      <c r="N50" s="136" t="e">
        <f>NA()</f>
        <v>#N/A</v>
      </c>
      <c r="O50" s="136">
        <f>IF(ISNUMBER('実質公債費比率（分子）の構造'!O$53),'実質公債費比率（分子）の構造'!O$53,NA())</f>
        <v>-453</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134564</v>
      </c>
      <c r="E56" s="135"/>
      <c r="F56" s="135"/>
      <c r="G56" s="135">
        <f>'将来負担比率（分子）の構造'!J$51</f>
        <v>134840</v>
      </c>
      <c r="H56" s="135"/>
      <c r="I56" s="135"/>
      <c r="J56" s="135">
        <f>'将来負担比率（分子）の構造'!K$51</f>
        <v>133433</v>
      </c>
      <c r="K56" s="135"/>
      <c r="L56" s="135"/>
      <c r="M56" s="135">
        <f>'将来負担比率（分子）の構造'!L$51</f>
        <v>131279</v>
      </c>
      <c r="N56" s="135"/>
      <c r="O56" s="135"/>
      <c r="P56" s="135">
        <f>'将来負担比率（分子）の構造'!M$51</f>
        <v>129655</v>
      </c>
    </row>
    <row r="57" spans="1:16" x14ac:dyDescent="0.15">
      <c r="A57" s="135" t="s">
        <v>34</v>
      </c>
      <c r="B57" s="135"/>
      <c r="C57" s="135"/>
      <c r="D57" s="135">
        <f>'将来負担比率（分子）の構造'!I$50</f>
        <v>54883</v>
      </c>
      <c r="E57" s="135"/>
      <c r="F57" s="135"/>
      <c r="G57" s="135">
        <f>'将来負担比率（分子）の構造'!J$50</f>
        <v>53600</v>
      </c>
      <c r="H57" s="135"/>
      <c r="I57" s="135"/>
      <c r="J57" s="135">
        <f>'将来負担比率（分子）の構造'!K$50</f>
        <v>52165</v>
      </c>
      <c r="K57" s="135"/>
      <c r="L57" s="135"/>
      <c r="M57" s="135">
        <f>'将来負担比率（分子）の構造'!L$50</f>
        <v>50680</v>
      </c>
      <c r="N57" s="135"/>
      <c r="O57" s="135"/>
      <c r="P57" s="135">
        <f>'将来負担比率（分子）の構造'!M$50</f>
        <v>49479</v>
      </c>
    </row>
    <row r="58" spans="1:16" x14ac:dyDescent="0.15">
      <c r="A58" s="135" t="s">
        <v>33</v>
      </c>
      <c r="B58" s="135"/>
      <c r="C58" s="135"/>
      <c r="D58" s="135">
        <f>'将来負担比率（分子）の構造'!I$49</f>
        <v>14674</v>
      </c>
      <c r="E58" s="135"/>
      <c r="F58" s="135"/>
      <c r="G58" s="135">
        <f>'将来負担比率（分子）の構造'!J$49</f>
        <v>17917</v>
      </c>
      <c r="H58" s="135"/>
      <c r="I58" s="135"/>
      <c r="J58" s="135">
        <f>'将来負担比率（分子）の構造'!K$49</f>
        <v>18271</v>
      </c>
      <c r="K58" s="135"/>
      <c r="L58" s="135"/>
      <c r="M58" s="135">
        <f>'将来負担比率（分子）の構造'!L$49</f>
        <v>21055</v>
      </c>
      <c r="N58" s="135"/>
      <c r="O58" s="135"/>
      <c r="P58" s="135">
        <f>'将来負担比率（分子）の構造'!M$49</f>
        <v>23468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0</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32399</v>
      </c>
      <c r="C62" s="135"/>
      <c r="D62" s="135"/>
      <c r="E62" s="135">
        <f>'将来負担比率（分子）の構造'!J$45</f>
        <v>31036</v>
      </c>
      <c r="F62" s="135"/>
      <c r="G62" s="135"/>
      <c r="H62" s="135">
        <f>'将来負担比率（分子）の構造'!K$45</f>
        <v>29067</v>
      </c>
      <c r="I62" s="135"/>
      <c r="J62" s="135"/>
      <c r="K62" s="135">
        <f>'将来負担比率（分子）の構造'!L$45</f>
        <v>26008</v>
      </c>
      <c r="L62" s="135"/>
      <c r="M62" s="135"/>
      <c r="N62" s="135">
        <f>'将来負担比率（分子）の構造'!M$45</f>
        <v>24856</v>
      </c>
      <c r="O62" s="135"/>
      <c r="P62" s="135"/>
    </row>
    <row r="63" spans="1:16" x14ac:dyDescent="0.15">
      <c r="A63" s="135" t="s">
        <v>27</v>
      </c>
      <c r="B63" s="135">
        <f>'将来負担比率（分子）の構造'!I$44</f>
        <v>2846</v>
      </c>
      <c r="C63" s="135"/>
      <c r="D63" s="135"/>
      <c r="E63" s="135">
        <f>'将来負担比率（分子）の構造'!J$44</f>
        <v>2238</v>
      </c>
      <c r="F63" s="135"/>
      <c r="G63" s="135"/>
      <c r="H63" s="135">
        <f>'将来負担比率（分子）の構造'!K$44</f>
        <v>1783</v>
      </c>
      <c r="I63" s="135"/>
      <c r="J63" s="135"/>
      <c r="K63" s="135">
        <f>'将来負担比率（分子）の構造'!L$44</f>
        <v>1430</v>
      </c>
      <c r="L63" s="135"/>
      <c r="M63" s="135"/>
      <c r="N63" s="135">
        <f>'将来負担比率（分子）の構造'!M$44</f>
        <v>1077</v>
      </c>
      <c r="O63" s="135"/>
      <c r="P63" s="135"/>
    </row>
    <row r="64" spans="1:16" x14ac:dyDescent="0.15">
      <c r="A64" s="135" t="s">
        <v>26</v>
      </c>
      <c r="B64" s="135">
        <f>'将来負担比率（分子）の構造'!I$43</f>
        <v>44936</v>
      </c>
      <c r="C64" s="135"/>
      <c r="D64" s="135"/>
      <c r="E64" s="135">
        <f>'将来負担比率（分子）の構造'!J$43</f>
        <v>42280</v>
      </c>
      <c r="F64" s="135"/>
      <c r="G64" s="135"/>
      <c r="H64" s="135">
        <f>'将来負担比率（分子）の構造'!K$43</f>
        <v>39868</v>
      </c>
      <c r="I64" s="135"/>
      <c r="J64" s="135"/>
      <c r="K64" s="135">
        <f>'将来負担比率（分子）の構造'!L$43</f>
        <v>37403</v>
      </c>
      <c r="L64" s="135"/>
      <c r="M64" s="135"/>
      <c r="N64" s="135">
        <f>'将来負担比率（分子）の構造'!M$43</f>
        <v>35498</v>
      </c>
      <c r="O64" s="135"/>
      <c r="P64" s="135"/>
    </row>
    <row r="65" spans="1:16" x14ac:dyDescent="0.15">
      <c r="A65" s="135" t="s">
        <v>25</v>
      </c>
      <c r="B65" s="135">
        <f>'将来負担比率（分子）の構造'!I$42</f>
        <v>18005</v>
      </c>
      <c r="C65" s="135"/>
      <c r="D65" s="135"/>
      <c r="E65" s="135">
        <f>'将来負担比率（分子）の構造'!J$42</f>
        <v>16169</v>
      </c>
      <c r="F65" s="135"/>
      <c r="G65" s="135"/>
      <c r="H65" s="135">
        <f>'将来負担比率（分子）の構造'!K$42</f>
        <v>14599</v>
      </c>
      <c r="I65" s="135"/>
      <c r="J65" s="135"/>
      <c r="K65" s="135">
        <f>'将来負担比率（分子）の構造'!L$42</f>
        <v>12968</v>
      </c>
      <c r="L65" s="135"/>
      <c r="M65" s="135"/>
      <c r="N65" s="135">
        <f>'将来負担比率（分子）の構造'!M$42</f>
        <v>11376</v>
      </c>
      <c r="O65" s="135"/>
      <c r="P65" s="135"/>
    </row>
    <row r="66" spans="1:16" x14ac:dyDescent="0.15">
      <c r="A66" s="135" t="s">
        <v>24</v>
      </c>
      <c r="B66" s="135">
        <f>'将来負担比率（分子）の構造'!I$41</f>
        <v>126356</v>
      </c>
      <c r="C66" s="135"/>
      <c r="D66" s="135"/>
      <c r="E66" s="135">
        <f>'将来負担比率（分子）の構造'!J$41</f>
        <v>126389</v>
      </c>
      <c r="F66" s="135"/>
      <c r="G66" s="135"/>
      <c r="H66" s="135">
        <f>'将来負担比率（分子）の構造'!K$41</f>
        <v>128789</v>
      </c>
      <c r="I66" s="135"/>
      <c r="J66" s="135"/>
      <c r="K66" s="135">
        <f>'将来負担比率（分子）の構造'!L$41</f>
        <v>129662</v>
      </c>
      <c r="L66" s="135"/>
      <c r="M66" s="135"/>
      <c r="N66" s="135">
        <f>'将来負担比率（分子）の構造'!M$41</f>
        <v>129650</v>
      </c>
      <c r="O66" s="135"/>
      <c r="P66" s="135"/>
    </row>
    <row r="67" spans="1:16" x14ac:dyDescent="0.15">
      <c r="A67" s="135" t="s">
        <v>61</v>
      </c>
      <c r="B67" s="135" t="e">
        <f>NA()</f>
        <v>#N/A</v>
      </c>
      <c r="C67" s="135">
        <f>IF(ISNUMBER('将来負担比率（分子）の構造'!I$52), IF('将来負担比率（分子）の構造'!I$52 &lt; 0, 0, '将来負担比率（分子）の構造'!I$52), NA())</f>
        <v>20421</v>
      </c>
      <c r="D67" s="135" t="e">
        <f>NA()</f>
        <v>#N/A</v>
      </c>
      <c r="E67" s="135" t="e">
        <f>NA()</f>
        <v>#N/A</v>
      </c>
      <c r="F67" s="135">
        <f>IF(ISNUMBER('将来負担比率（分子）の構造'!J$52), IF('将来負担比率（分子）の構造'!J$52 &lt; 0, 0, '将来負担比率（分子）の構造'!J$52), NA())</f>
        <v>11755</v>
      </c>
      <c r="G67" s="135" t="e">
        <f>NA()</f>
        <v>#N/A</v>
      </c>
      <c r="H67" s="135" t="e">
        <f>NA()</f>
        <v>#N/A</v>
      </c>
      <c r="I67" s="135">
        <f>IF(ISNUMBER('将来負担比率（分子）の構造'!K$52), IF('将来負担比率（分子）の構造'!K$52 &lt; 0, 0, '将来負担比率（分子）の構造'!K$52), NA())</f>
        <v>10237</v>
      </c>
      <c r="J67" s="135" t="e">
        <f>NA()</f>
        <v>#N/A</v>
      </c>
      <c r="K67" s="135" t="e">
        <f>NA()</f>
        <v>#N/A</v>
      </c>
      <c r="L67" s="135">
        <f>IF(ISNUMBER('将来負担比率（分子）の構造'!L$52), IF('将来負担比率（分子）の構造'!L$52 &lt; 0, 0, '将来負担比率（分子）の構造'!L$52), NA())</f>
        <v>4456</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207</v>
      </c>
      <c r="C5" s="706"/>
      <c r="D5" s="706"/>
      <c r="E5" s="706"/>
      <c r="F5" s="706"/>
      <c r="G5" s="706"/>
      <c r="H5" s="706"/>
      <c r="I5" s="706"/>
      <c r="J5" s="706"/>
      <c r="K5" s="706"/>
      <c r="L5" s="706"/>
      <c r="M5" s="706"/>
      <c r="N5" s="706"/>
      <c r="O5" s="706"/>
      <c r="P5" s="706"/>
      <c r="Q5" s="707"/>
      <c r="R5" s="668">
        <v>90416744</v>
      </c>
      <c r="S5" s="669"/>
      <c r="T5" s="669"/>
      <c r="U5" s="669"/>
      <c r="V5" s="669"/>
      <c r="W5" s="669"/>
      <c r="X5" s="669"/>
      <c r="Y5" s="716"/>
      <c r="Z5" s="729">
        <v>46.1</v>
      </c>
      <c r="AA5" s="729"/>
      <c r="AB5" s="729"/>
      <c r="AC5" s="729"/>
      <c r="AD5" s="730">
        <v>83623238</v>
      </c>
      <c r="AE5" s="730"/>
      <c r="AF5" s="730"/>
      <c r="AG5" s="730"/>
      <c r="AH5" s="730"/>
      <c r="AI5" s="730"/>
      <c r="AJ5" s="730"/>
      <c r="AK5" s="730"/>
      <c r="AL5" s="717">
        <v>79</v>
      </c>
      <c r="AM5" s="686"/>
      <c r="AN5" s="686"/>
      <c r="AO5" s="718"/>
      <c r="AP5" s="705" t="s">
        <v>208</v>
      </c>
      <c r="AQ5" s="706"/>
      <c r="AR5" s="706"/>
      <c r="AS5" s="706"/>
      <c r="AT5" s="706"/>
      <c r="AU5" s="706"/>
      <c r="AV5" s="706"/>
      <c r="AW5" s="706"/>
      <c r="AX5" s="706"/>
      <c r="AY5" s="706"/>
      <c r="AZ5" s="706"/>
      <c r="BA5" s="706"/>
      <c r="BB5" s="706"/>
      <c r="BC5" s="706"/>
      <c r="BD5" s="706"/>
      <c r="BE5" s="706"/>
      <c r="BF5" s="707"/>
      <c r="BG5" s="618">
        <v>81717349</v>
      </c>
      <c r="BH5" s="619"/>
      <c r="BI5" s="619"/>
      <c r="BJ5" s="619"/>
      <c r="BK5" s="619"/>
      <c r="BL5" s="619"/>
      <c r="BM5" s="619"/>
      <c r="BN5" s="620"/>
      <c r="BO5" s="671">
        <v>90.4</v>
      </c>
      <c r="BP5" s="671"/>
      <c r="BQ5" s="671"/>
      <c r="BR5" s="671"/>
      <c r="BS5" s="672">
        <v>754563</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980045</v>
      </c>
      <c r="S6" s="619"/>
      <c r="T6" s="619"/>
      <c r="U6" s="619"/>
      <c r="V6" s="619"/>
      <c r="W6" s="619"/>
      <c r="X6" s="619"/>
      <c r="Y6" s="620"/>
      <c r="Z6" s="671">
        <v>0.5</v>
      </c>
      <c r="AA6" s="671"/>
      <c r="AB6" s="671"/>
      <c r="AC6" s="671"/>
      <c r="AD6" s="672">
        <v>980045</v>
      </c>
      <c r="AE6" s="672"/>
      <c r="AF6" s="672"/>
      <c r="AG6" s="672"/>
      <c r="AH6" s="672"/>
      <c r="AI6" s="672"/>
      <c r="AJ6" s="672"/>
      <c r="AK6" s="672"/>
      <c r="AL6" s="641">
        <v>0.9</v>
      </c>
      <c r="AM6" s="673"/>
      <c r="AN6" s="673"/>
      <c r="AO6" s="674"/>
      <c r="AP6" s="615" t="s">
        <v>213</v>
      </c>
      <c r="AQ6" s="616"/>
      <c r="AR6" s="616"/>
      <c r="AS6" s="616"/>
      <c r="AT6" s="616"/>
      <c r="AU6" s="616"/>
      <c r="AV6" s="616"/>
      <c r="AW6" s="616"/>
      <c r="AX6" s="616"/>
      <c r="AY6" s="616"/>
      <c r="AZ6" s="616"/>
      <c r="BA6" s="616"/>
      <c r="BB6" s="616"/>
      <c r="BC6" s="616"/>
      <c r="BD6" s="616"/>
      <c r="BE6" s="616"/>
      <c r="BF6" s="617"/>
      <c r="BG6" s="618">
        <v>81717349</v>
      </c>
      <c r="BH6" s="619"/>
      <c r="BI6" s="619"/>
      <c r="BJ6" s="619"/>
      <c r="BK6" s="619"/>
      <c r="BL6" s="619"/>
      <c r="BM6" s="619"/>
      <c r="BN6" s="620"/>
      <c r="BO6" s="671">
        <v>90.4</v>
      </c>
      <c r="BP6" s="671"/>
      <c r="BQ6" s="671"/>
      <c r="BR6" s="671"/>
      <c r="BS6" s="672">
        <v>754563</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784932</v>
      </c>
      <c r="CS6" s="619"/>
      <c r="CT6" s="619"/>
      <c r="CU6" s="619"/>
      <c r="CV6" s="619"/>
      <c r="CW6" s="619"/>
      <c r="CX6" s="619"/>
      <c r="CY6" s="620"/>
      <c r="CZ6" s="671">
        <v>0.4</v>
      </c>
      <c r="DA6" s="671"/>
      <c r="DB6" s="671"/>
      <c r="DC6" s="671"/>
      <c r="DD6" s="624" t="s">
        <v>215</v>
      </c>
      <c r="DE6" s="619"/>
      <c r="DF6" s="619"/>
      <c r="DG6" s="619"/>
      <c r="DH6" s="619"/>
      <c r="DI6" s="619"/>
      <c r="DJ6" s="619"/>
      <c r="DK6" s="619"/>
      <c r="DL6" s="619"/>
      <c r="DM6" s="619"/>
      <c r="DN6" s="619"/>
      <c r="DO6" s="619"/>
      <c r="DP6" s="620"/>
      <c r="DQ6" s="624">
        <v>784305</v>
      </c>
      <c r="DR6" s="619"/>
      <c r="DS6" s="619"/>
      <c r="DT6" s="619"/>
      <c r="DU6" s="619"/>
      <c r="DV6" s="619"/>
      <c r="DW6" s="619"/>
      <c r="DX6" s="619"/>
      <c r="DY6" s="619"/>
      <c r="DZ6" s="619"/>
      <c r="EA6" s="619"/>
      <c r="EB6" s="619"/>
      <c r="EC6" s="654"/>
    </row>
    <row r="7" spans="2:143" ht="11.25" customHeight="1" x14ac:dyDescent="0.15">
      <c r="B7" s="615" t="s">
        <v>216</v>
      </c>
      <c r="C7" s="616"/>
      <c r="D7" s="616"/>
      <c r="E7" s="616"/>
      <c r="F7" s="616"/>
      <c r="G7" s="616"/>
      <c r="H7" s="616"/>
      <c r="I7" s="616"/>
      <c r="J7" s="616"/>
      <c r="K7" s="616"/>
      <c r="L7" s="616"/>
      <c r="M7" s="616"/>
      <c r="N7" s="616"/>
      <c r="O7" s="616"/>
      <c r="P7" s="616"/>
      <c r="Q7" s="617"/>
      <c r="R7" s="618">
        <v>543208</v>
      </c>
      <c r="S7" s="619"/>
      <c r="T7" s="619"/>
      <c r="U7" s="619"/>
      <c r="V7" s="619"/>
      <c r="W7" s="619"/>
      <c r="X7" s="619"/>
      <c r="Y7" s="620"/>
      <c r="Z7" s="671">
        <v>0.3</v>
      </c>
      <c r="AA7" s="671"/>
      <c r="AB7" s="671"/>
      <c r="AC7" s="671"/>
      <c r="AD7" s="672">
        <v>543208</v>
      </c>
      <c r="AE7" s="672"/>
      <c r="AF7" s="672"/>
      <c r="AG7" s="672"/>
      <c r="AH7" s="672"/>
      <c r="AI7" s="672"/>
      <c r="AJ7" s="672"/>
      <c r="AK7" s="672"/>
      <c r="AL7" s="641">
        <v>0.5</v>
      </c>
      <c r="AM7" s="673"/>
      <c r="AN7" s="673"/>
      <c r="AO7" s="674"/>
      <c r="AP7" s="615" t="s">
        <v>217</v>
      </c>
      <c r="AQ7" s="616"/>
      <c r="AR7" s="616"/>
      <c r="AS7" s="616"/>
      <c r="AT7" s="616"/>
      <c r="AU7" s="616"/>
      <c r="AV7" s="616"/>
      <c r="AW7" s="616"/>
      <c r="AX7" s="616"/>
      <c r="AY7" s="616"/>
      <c r="AZ7" s="616"/>
      <c r="BA7" s="616"/>
      <c r="BB7" s="616"/>
      <c r="BC7" s="616"/>
      <c r="BD7" s="616"/>
      <c r="BE7" s="616"/>
      <c r="BF7" s="617"/>
      <c r="BG7" s="618">
        <v>42905061</v>
      </c>
      <c r="BH7" s="619"/>
      <c r="BI7" s="619"/>
      <c r="BJ7" s="619"/>
      <c r="BK7" s="619"/>
      <c r="BL7" s="619"/>
      <c r="BM7" s="619"/>
      <c r="BN7" s="620"/>
      <c r="BO7" s="671">
        <v>47.5</v>
      </c>
      <c r="BP7" s="671"/>
      <c r="BQ7" s="671"/>
      <c r="BR7" s="671"/>
      <c r="BS7" s="672">
        <v>754563</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16372805</v>
      </c>
      <c r="CS7" s="619"/>
      <c r="CT7" s="619"/>
      <c r="CU7" s="619"/>
      <c r="CV7" s="619"/>
      <c r="CW7" s="619"/>
      <c r="CX7" s="619"/>
      <c r="CY7" s="620"/>
      <c r="CZ7" s="671">
        <v>8.6</v>
      </c>
      <c r="DA7" s="671"/>
      <c r="DB7" s="671"/>
      <c r="DC7" s="671"/>
      <c r="DD7" s="624">
        <v>753400</v>
      </c>
      <c r="DE7" s="619"/>
      <c r="DF7" s="619"/>
      <c r="DG7" s="619"/>
      <c r="DH7" s="619"/>
      <c r="DI7" s="619"/>
      <c r="DJ7" s="619"/>
      <c r="DK7" s="619"/>
      <c r="DL7" s="619"/>
      <c r="DM7" s="619"/>
      <c r="DN7" s="619"/>
      <c r="DO7" s="619"/>
      <c r="DP7" s="620"/>
      <c r="DQ7" s="624">
        <v>13870408</v>
      </c>
      <c r="DR7" s="619"/>
      <c r="DS7" s="619"/>
      <c r="DT7" s="619"/>
      <c r="DU7" s="619"/>
      <c r="DV7" s="619"/>
      <c r="DW7" s="619"/>
      <c r="DX7" s="619"/>
      <c r="DY7" s="619"/>
      <c r="DZ7" s="619"/>
      <c r="EA7" s="619"/>
      <c r="EB7" s="619"/>
      <c r="EC7" s="654"/>
    </row>
    <row r="8" spans="2:143" ht="11.25" customHeight="1" x14ac:dyDescent="0.15">
      <c r="B8" s="615" t="s">
        <v>219</v>
      </c>
      <c r="C8" s="616"/>
      <c r="D8" s="616"/>
      <c r="E8" s="616"/>
      <c r="F8" s="616"/>
      <c r="G8" s="616"/>
      <c r="H8" s="616"/>
      <c r="I8" s="616"/>
      <c r="J8" s="616"/>
      <c r="K8" s="616"/>
      <c r="L8" s="616"/>
      <c r="M8" s="616"/>
      <c r="N8" s="616"/>
      <c r="O8" s="616"/>
      <c r="P8" s="616"/>
      <c r="Q8" s="617"/>
      <c r="R8" s="618">
        <v>651889</v>
      </c>
      <c r="S8" s="619"/>
      <c r="T8" s="619"/>
      <c r="U8" s="619"/>
      <c r="V8" s="619"/>
      <c r="W8" s="619"/>
      <c r="X8" s="619"/>
      <c r="Y8" s="620"/>
      <c r="Z8" s="671">
        <v>0.3</v>
      </c>
      <c r="AA8" s="671"/>
      <c r="AB8" s="671"/>
      <c r="AC8" s="671"/>
      <c r="AD8" s="672">
        <v>651889</v>
      </c>
      <c r="AE8" s="672"/>
      <c r="AF8" s="672"/>
      <c r="AG8" s="672"/>
      <c r="AH8" s="672"/>
      <c r="AI8" s="672"/>
      <c r="AJ8" s="672"/>
      <c r="AK8" s="672"/>
      <c r="AL8" s="641">
        <v>0.6</v>
      </c>
      <c r="AM8" s="673"/>
      <c r="AN8" s="673"/>
      <c r="AO8" s="674"/>
      <c r="AP8" s="615" t="s">
        <v>220</v>
      </c>
      <c r="AQ8" s="616"/>
      <c r="AR8" s="616"/>
      <c r="AS8" s="616"/>
      <c r="AT8" s="616"/>
      <c r="AU8" s="616"/>
      <c r="AV8" s="616"/>
      <c r="AW8" s="616"/>
      <c r="AX8" s="616"/>
      <c r="AY8" s="616"/>
      <c r="AZ8" s="616"/>
      <c r="BA8" s="616"/>
      <c r="BB8" s="616"/>
      <c r="BC8" s="616"/>
      <c r="BD8" s="616"/>
      <c r="BE8" s="616"/>
      <c r="BF8" s="617"/>
      <c r="BG8" s="618">
        <v>924135</v>
      </c>
      <c r="BH8" s="619"/>
      <c r="BI8" s="619"/>
      <c r="BJ8" s="619"/>
      <c r="BK8" s="619"/>
      <c r="BL8" s="619"/>
      <c r="BM8" s="619"/>
      <c r="BN8" s="620"/>
      <c r="BO8" s="671">
        <v>1</v>
      </c>
      <c r="BP8" s="671"/>
      <c r="BQ8" s="671"/>
      <c r="BR8" s="671"/>
      <c r="BS8" s="624" t="s">
        <v>221</v>
      </c>
      <c r="BT8" s="619"/>
      <c r="BU8" s="619"/>
      <c r="BV8" s="619"/>
      <c r="BW8" s="619"/>
      <c r="BX8" s="619"/>
      <c r="BY8" s="619"/>
      <c r="BZ8" s="619"/>
      <c r="CA8" s="619"/>
      <c r="CB8" s="654"/>
      <c r="CD8" s="655" t="s">
        <v>222</v>
      </c>
      <c r="CE8" s="652"/>
      <c r="CF8" s="652"/>
      <c r="CG8" s="652"/>
      <c r="CH8" s="652"/>
      <c r="CI8" s="652"/>
      <c r="CJ8" s="652"/>
      <c r="CK8" s="652"/>
      <c r="CL8" s="652"/>
      <c r="CM8" s="652"/>
      <c r="CN8" s="652"/>
      <c r="CO8" s="652"/>
      <c r="CP8" s="652"/>
      <c r="CQ8" s="653"/>
      <c r="CR8" s="618">
        <v>96597937</v>
      </c>
      <c r="CS8" s="619"/>
      <c r="CT8" s="619"/>
      <c r="CU8" s="619"/>
      <c r="CV8" s="619"/>
      <c r="CW8" s="619"/>
      <c r="CX8" s="619"/>
      <c r="CY8" s="620"/>
      <c r="CZ8" s="671">
        <v>50.5</v>
      </c>
      <c r="DA8" s="671"/>
      <c r="DB8" s="671"/>
      <c r="DC8" s="671"/>
      <c r="DD8" s="624">
        <v>1251830</v>
      </c>
      <c r="DE8" s="619"/>
      <c r="DF8" s="619"/>
      <c r="DG8" s="619"/>
      <c r="DH8" s="619"/>
      <c r="DI8" s="619"/>
      <c r="DJ8" s="619"/>
      <c r="DK8" s="619"/>
      <c r="DL8" s="619"/>
      <c r="DM8" s="619"/>
      <c r="DN8" s="619"/>
      <c r="DO8" s="619"/>
      <c r="DP8" s="620"/>
      <c r="DQ8" s="624">
        <v>44576760</v>
      </c>
      <c r="DR8" s="619"/>
      <c r="DS8" s="619"/>
      <c r="DT8" s="619"/>
      <c r="DU8" s="619"/>
      <c r="DV8" s="619"/>
      <c r="DW8" s="619"/>
      <c r="DX8" s="619"/>
      <c r="DY8" s="619"/>
      <c r="DZ8" s="619"/>
      <c r="EA8" s="619"/>
      <c r="EB8" s="619"/>
      <c r="EC8" s="654"/>
    </row>
    <row r="9" spans="2:143" ht="11.25" customHeight="1" x14ac:dyDescent="0.15">
      <c r="B9" s="615" t="s">
        <v>223</v>
      </c>
      <c r="C9" s="616"/>
      <c r="D9" s="616"/>
      <c r="E9" s="616"/>
      <c r="F9" s="616"/>
      <c r="G9" s="616"/>
      <c r="H9" s="616"/>
      <c r="I9" s="616"/>
      <c r="J9" s="616"/>
      <c r="K9" s="616"/>
      <c r="L9" s="616"/>
      <c r="M9" s="616"/>
      <c r="N9" s="616"/>
      <c r="O9" s="616"/>
      <c r="P9" s="616"/>
      <c r="Q9" s="617"/>
      <c r="R9" s="618">
        <v>641273</v>
      </c>
      <c r="S9" s="619"/>
      <c r="T9" s="619"/>
      <c r="U9" s="619"/>
      <c r="V9" s="619"/>
      <c r="W9" s="619"/>
      <c r="X9" s="619"/>
      <c r="Y9" s="620"/>
      <c r="Z9" s="671">
        <v>0.3</v>
      </c>
      <c r="AA9" s="671"/>
      <c r="AB9" s="671"/>
      <c r="AC9" s="671"/>
      <c r="AD9" s="672">
        <v>641273</v>
      </c>
      <c r="AE9" s="672"/>
      <c r="AF9" s="672"/>
      <c r="AG9" s="672"/>
      <c r="AH9" s="672"/>
      <c r="AI9" s="672"/>
      <c r="AJ9" s="672"/>
      <c r="AK9" s="672"/>
      <c r="AL9" s="641">
        <v>0.6</v>
      </c>
      <c r="AM9" s="673"/>
      <c r="AN9" s="673"/>
      <c r="AO9" s="674"/>
      <c r="AP9" s="615" t="s">
        <v>224</v>
      </c>
      <c r="AQ9" s="616"/>
      <c r="AR9" s="616"/>
      <c r="AS9" s="616"/>
      <c r="AT9" s="616"/>
      <c r="AU9" s="616"/>
      <c r="AV9" s="616"/>
      <c r="AW9" s="616"/>
      <c r="AX9" s="616"/>
      <c r="AY9" s="616"/>
      <c r="AZ9" s="616"/>
      <c r="BA9" s="616"/>
      <c r="BB9" s="616"/>
      <c r="BC9" s="616"/>
      <c r="BD9" s="616"/>
      <c r="BE9" s="616"/>
      <c r="BF9" s="617"/>
      <c r="BG9" s="618">
        <v>34783890</v>
      </c>
      <c r="BH9" s="619"/>
      <c r="BI9" s="619"/>
      <c r="BJ9" s="619"/>
      <c r="BK9" s="619"/>
      <c r="BL9" s="619"/>
      <c r="BM9" s="619"/>
      <c r="BN9" s="620"/>
      <c r="BO9" s="671">
        <v>38.5</v>
      </c>
      <c r="BP9" s="671"/>
      <c r="BQ9" s="671"/>
      <c r="BR9" s="671"/>
      <c r="BS9" s="624" t="s">
        <v>221</v>
      </c>
      <c r="BT9" s="619"/>
      <c r="BU9" s="619"/>
      <c r="BV9" s="619"/>
      <c r="BW9" s="619"/>
      <c r="BX9" s="619"/>
      <c r="BY9" s="619"/>
      <c r="BZ9" s="619"/>
      <c r="CA9" s="619"/>
      <c r="CB9" s="654"/>
      <c r="CD9" s="655" t="s">
        <v>225</v>
      </c>
      <c r="CE9" s="652"/>
      <c r="CF9" s="652"/>
      <c r="CG9" s="652"/>
      <c r="CH9" s="652"/>
      <c r="CI9" s="652"/>
      <c r="CJ9" s="652"/>
      <c r="CK9" s="652"/>
      <c r="CL9" s="652"/>
      <c r="CM9" s="652"/>
      <c r="CN9" s="652"/>
      <c r="CO9" s="652"/>
      <c r="CP9" s="652"/>
      <c r="CQ9" s="653"/>
      <c r="CR9" s="618">
        <v>16100839</v>
      </c>
      <c r="CS9" s="619"/>
      <c r="CT9" s="619"/>
      <c r="CU9" s="619"/>
      <c r="CV9" s="619"/>
      <c r="CW9" s="619"/>
      <c r="CX9" s="619"/>
      <c r="CY9" s="620"/>
      <c r="CZ9" s="671">
        <v>8.4</v>
      </c>
      <c r="DA9" s="671"/>
      <c r="DB9" s="671"/>
      <c r="DC9" s="671"/>
      <c r="DD9" s="624">
        <v>768793</v>
      </c>
      <c r="DE9" s="619"/>
      <c r="DF9" s="619"/>
      <c r="DG9" s="619"/>
      <c r="DH9" s="619"/>
      <c r="DI9" s="619"/>
      <c r="DJ9" s="619"/>
      <c r="DK9" s="619"/>
      <c r="DL9" s="619"/>
      <c r="DM9" s="619"/>
      <c r="DN9" s="619"/>
      <c r="DO9" s="619"/>
      <c r="DP9" s="620"/>
      <c r="DQ9" s="624">
        <v>11733672</v>
      </c>
      <c r="DR9" s="619"/>
      <c r="DS9" s="619"/>
      <c r="DT9" s="619"/>
      <c r="DU9" s="619"/>
      <c r="DV9" s="619"/>
      <c r="DW9" s="619"/>
      <c r="DX9" s="619"/>
      <c r="DY9" s="619"/>
      <c r="DZ9" s="619"/>
      <c r="EA9" s="619"/>
      <c r="EB9" s="619"/>
      <c r="EC9" s="654"/>
    </row>
    <row r="10" spans="2:143" ht="11.25" customHeight="1" x14ac:dyDescent="0.15">
      <c r="B10" s="615" t="s">
        <v>226</v>
      </c>
      <c r="C10" s="616"/>
      <c r="D10" s="616"/>
      <c r="E10" s="616"/>
      <c r="F10" s="616"/>
      <c r="G10" s="616"/>
      <c r="H10" s="616"/>
      <c r="I10" s="616"/>
      <c r="J10" s="616"/>
      <c r="K10" s="616"/>
      <c r="L10" s="616"/>
      <c r="M10" s="616"/>
      <c r="N10" s="616"/>
      <c r="O10" s="616"/>
      <c r="P10" s="616"/>
      <c r="Q10" s="617"/>
      <c r="R10" s="618">
        <v>13418612</v>
      </c>
      <c r="S10" s="619"/>
      <c r="T10" s="619"/>
      <c r="U10" s="619"/>
      <c r="V10" s="619"/>
      <c r="W10" s="619"/>
      <c r="X10" s="619"/>
      <c r="Y10" s="620"/>
      <c r="Z10" s="671">
        <v>6.8</v>
      </c>
      <c r="AA10" s="671"/>
      <c r="AB10" s="671"/>
      <c r="AC10" s="671"/>
      <c r="AD10" s="672">
        <v>13418612</v>
      </c>
      <c r="AE10" s="672"/>
      <c r="AF10" s="672"/>
      <c r="AG10" s="672"/>
      <c r="AH10" s="672"/>
      <c r="AI10" s="672"/>
      <c r="AJ10" s="672"/>
      <c r="AK10" s="672"/>
      <c r="AL10" s="641">
        <v>12.7</v>
      </c>
      <c r="AM10" s="673"/>
      <c r="AN10" s="673"/>
      <c r="AO10" s="674"/>
      <c r="AP10" s="615" t="s">
        <v>227</v>
      </c>
      <c r="AQ10" s="616"/>
      <c r="AR10" s="616"/>
      <c r="AS10" s="616"/>
      <c r="AT10" s="616"/>
      <c r="AU10" s="616"/>
      <c r="AV10" s="616"/>
      <c r="AW10" s="616"/>
      <c r="AX10" s="616"/>
      <c r="AY10" s="616"/>
      <c r="AZ10" s="616"/>
      <c r="BA10" s="616"/>
      <c r="BB10" s="616"/>
      <c r="BC10" s="616"/>
      <c r="BD10" s="616"/>
      <c r="BE10" s="616"/>
      <c r="BF10" s="617"/>
      <c r="BG10" s="618">
        <v>1398144</v>
      </c>
      <c r="BH10" s="619"/>
      <c r="BI10" s="619"/>
      <c r="BJ10" s="619"/>
      <c r="BK10" s="619"/>
      <c r="BL10" s="619"/>
      <c r="BM10" s="619"/>
      <c r="BN10" s="620"/>
      <c r="BO10" s="671">
        <v>1.5</v>
      </c>
      <c r="BP10" s="671"/>
      <c r="BQ10" s="671"/>
      <c r="BR10" s="671"/>
      <c r="BS10" s="624" t="s">
        <v>221</v>
      </c>
      <c r="BT10" s="619"/>
      <c r="BU10" s="619"/>
      <c r="BV10" s="619"/>
      <c r="BW10" s="619"/>
      <c r="BX10" s="619"/>
      <c r="BY10" s="619"/>
      <c r="BZ10" s="619"/>
      <c r="CA10" s="619"/>
      <c r="CB10" s="654"/>
      <c r="CD10" s="655" t="s">
        <v>228</v>
      </c>
      <c r="CE10" s="652"/>
      <c r="CF10" s="652"/>
      <c r="CG10" s="652"/>
      <c r="CH10" s="652"/>
      <c r="CI10" s="652"/>
      <c r="CJ10" s="652"/>
      <c r="CK10" s="652"/>
      <c r="CL10" s="652"/>
      <c r="CM10" s="652"/>
      <c r="CN10" s="652"/>
      <c r="CO10" s="652"/>
      <c r="CP10" s="652"/>
      <c r="CQ10" s="653"/>
      <c r="CR10" s="618">
        <v>364480</v>
      </c>
      <c r="CS10" s="619"/>
      <c r="CT10" s="619"/>
      <c r="CU10" s="619"/>
      <c r="CV10" s="619"/>
      <c r="CW10" s="619"/>
      <c r="CX10" s="619"/>
      <c r="CY10" s="620"/>
      <c r="CZ10" s="671">
        <v>0.2</v>
      </c>
      <c r="DA10" s="671"/>
      <c r="DB10" s="671"/>
      <c r="DC10" s="671"/>
      <c r="DD10" s="624" t="s">
        <v>221</v>
      </c>
      <c r="DE10" s="619"/>
      <c r="DF10" s="619"/>
      <c r="DG10" s="619"/>
      <c r="DH10" s="619"/>
      <c r="DI10" s="619"/>
      <c r="DJ10" s="619"/>
      <c r="DK10" s="619"/>
      <c r="DL10" s="619"/>
      <c r="DM10" s="619"/>
      <c r="DN10" s="619"/>
      <c r="DO10" s="619"/>
      <c r="DP10" s="620"/>
      <c r="DQ10" s="624">
        <v>310369</v>
      </c>
      <c r="DR10" s="619"/>
      <c r="DS10" s="619"/>
      <c r="DT10" s="619"/>
      <c r="DU10" s="619"/>
      <c r="DV10" s="619"/>
      <c r="DW10" s="619"/>
      <c r="DX10" s="619"/>
      <c r="DY10" s="619"/>
      <c r="DZ10" s="619"/>
      <c r="EA10" s="619"/>
      <c r="EB10" s="619"/>
      <c r="EC10" s="654"/>
    </row>
    <row r="11" spans="2:143" ht="11.25" customHeight="1" x14ac:dyDescent="0.15">
      <c r="B11" s="615" t="s">
        <v>229</v>
      </c>
      <c r="C11" s="616"/>
      <c r="D11" s="616"/>
      <c r="E11" s="616"/>
      <c r="F11" s="616"/>
      <c r="G11" s="616"/>
      <c r="H11" s="616"/>
      <c r="I11" s="616"/>
      <c r="J11" s="616"/>
      <c r="K11" s="616"/>
      <c r="L11" s="616"/>
      <c r="M11" s="616"/>
      <c r="N11" s="616"/>
      <c r="O11" s="616"/>
      <c r="P11" s="616"/>
      <c r="Q11" s="617"/>
      <c r="R11" s="618">
        <v>95557</v>
      </c>
      <c r="S11" s="619"/>
      <c r="T11" s="619"/>
      <c r="U11" s="619"/>
      <c r="V11" s="619"/>
      <c r="W11" s="619"/>
      <c r="X11" s="619"/>
      <c r="Y11" s="620"/>
      <c r="Z11" s="671">
        <v>0</v>
      </c>
      <c r="AA11" s="671"/>
      <c r="AB11" s="671"/>
      <c r="AC11" s="671"/>
      <c r="AD11" s="672">
        <v>95557</v>
      </c>
      <c r="AE11" s="672"/>
      <c r="AF11" s="672"/>
      <c r="AG11" s="672"/>
      <c r="AH11" s="672"/>
      <c r="AI11" s="672"/>
      <c r="AJ11" s="672"/>
      <c r="AK11" s="672"/>
      <c r="AL11" s="641">
        <v>0.1</v>
      </c>
      <c r="AM11" s="673"/>
      <c r="AN11" s="673"/>
      <c r="AO11" s="674"/>
      <c r="AP11" s="615" t="s">
        <v>230</v>
      </c>
      <c r="AQ11" s="616"/>
      <c r="AR11" s="616"/>
      <c r="AS11" s="616"/>
      <c r="AT11" s="616"/>
      <c r="AU11" s="616"/>
      <c r="AV11" s="616"/>
      <c r="AW11" s="616"/>
      <c r="AX11" s="616"/>
      <c r="AY11" s="616"/>
      <c r="AZ11" s="616"/>
      <c r="BA11" s="616"/>
      <c r="BB11" s="616"/>
      <c r="BC11" s="616"/>
      <c r="BD11" s="616"/>
      <c r="BE11" s="616"/>
      <c r="BF11" s="617"/>
      <c r="BG11" s="618">
        <v>5798892</v>
      </c>
      <c r="BH11" s="619"/>
      <c r="BI11" s="619"/>
      <c r="BJ11" s="619"/>
      <c r="BK11" s="619"/>
      <c r="BL11" s="619"/>
      <c r="BM11" s="619"/>
      <c r="BN11" s="620"/>
      <c r="BO11" s="671">
        <v>6.4</v>
      </c>
      <c r="BP11" s="671"/>
      <c r="BQ11" s="671"/>
      <c r="BR11" s="671"/>
      <c r="BS11" s="624">
        <v>754563</v>
      </c>
      <c r="BT11" s="619"/>
      <c r="BU11" s="619"/>
      <c r="BV11" s="619"/>
      <c r="BW11" s="619"/>
      <c r="BX11" s="619"/>
      <c r="BY11" s="619"/>
      <c r="BZ11" s="619"/>
      <c r="CA11" s="619"/>
      <c r="CB11" s="654"/>
      <c r="CD11" s="655" t="s">
        <v>231</v>
      </c>
      <c r="CE11" s="652"/>
      <c r="CF11" s="652"/>
      <c r="CG11" s="652"/>
      <c r="CH11" s="652"/>
      <c r="CI11" s="652"/>
      <c r="CJ11" s="652"/>
      <c r="CK11" s="652"/>
      <c r="CL11" s="652"/>
      <c r="CM11" s="652"/>
      <c r="CN11" s="652"/>
      <c r="CO11" s="652"/>
      <c r="CP11" s="652"/>
      <c r="CQ11" s="653"/>
      <c r="CR11" s="618">
        <v>563927</v>
      </c>
      <c r="CS11" s="619"/>
      <c r="CT11" s="619"/>
      <c r="CU11" s="619"/>
      <c r="CV11" s="619"/>
      <c r="CW11" s="619"/>
      <c r="CX11" s="619"/>
      <c r="CY11" s="620"/>
      <c r="CZ11" s="671">
        <v>0.3</v>
      </c>
      <c r="DA11" s="671"/>
      <c r="DB11" s="671"/>
      <c r="DC11" s="671"/>
      <c r="DD11" s="624">
        <v>31754</v>
      </c>
      <c r="DE11" s="619"/>
      <c r="DF11" s="619"/>
      <c r="DG11" s="619"/>
      <c r="DH11" s="619"/>
      <c r="DI11" s="619"/>
      <c r="DJ11" s="619"/>
      <c r="DK11" s="619"/>
      <c r="DL11" s="619"/>
      <c r="DM11" s="619"/>
      <c r="DN11" s="619"/>
      <c r="DO11" s="619"/>
      <c r="DP11" s="620"/>
      <c r="DQ11" s="624">
        <v>255110</v>
      </c>
      <c r="DR11" s="619"/>
      <c r="DS11" s="619"/>
      <c r="DT11" s="619"/>
      <c r="DU11" s="619"/>
      <c r="DV11" s="619"/>
      <c r="DW11" s="619"/>
      <c r="DX11" s="619"/>
      <c r="DY11" s="619"/>
      <c r="DZ11" s="619"/>
      <c r="EA11" s="619"/>
      <c r="EB11" s="619"/>
      <c r="EC11" s="654"/>
    </row>
    <row r="12" spans="2:143" ht="11.25" customHeight="1" x14ac:dyDescent="0.15">
      <c r="B12" s="615" t="s">
        <v>232</v>
      </c>
      <c r="C12" s="616"/>
      <c r="D12" s="616"/>
      <c r="E12" s="616"/>
      <c r="F12" s="616"/>
      <c r="G12" s="616"/>
      <c r="H12" s="616"/>
      <c r="I12" s="616"/>
      <c r="J12" s="616"/>
      <c r="K12" s="616"/>
      <c r="L12" s="616"/>
      <c r="M12" s="616"/>
      <c r="N12" s="616"/>
      <c r="O12" s="616"/>
      <c r="P12" s="616"/>
      <c r="Q12" s="617"/>
      <c r="R12" s="618" t="s">
        <v>221</v>
      </c>
      <c r="S12" s="619"/>
      <c r="T12" s="619"/>
      <c r="U12" s="619"/>
      <c r="V12" s="619"/>
      <c r="W12" s="619"/>
      <c r="X12" s="619"/>
      <c r="Y12" s="620"/>
      <c r="Z12" s="671" t="s">
        <v>221</v>
      </c>
      <c r="AA12" s="671"/>
      <c r="AB12" s="671"/>
      <c r="AC12" s="671"/>
      <c r="AD12" s="672" t="s">
        <v>221</v>
      </c>
      <c r="AE12" s="672"/>
      <c r="AF12" s="672"/>
      <c r="AG12" s="672"/>
      <c r="AH12" s="672"/>
      <c r="AI12" s="672"/>
      <c r="AJ12" s="672"/>
      <c r="AK12" s="672"/>
      <c r="AL12" s="641" t="s">
        <v>221</v>
      </c>
      <c r="AM12" s="673"/>
      <c r="AN12" s="673"/>
      <c r="AO12" s="674"/>
      <c r="AP12" s="615" t="s">
        <v>233</v>
      </c>
      <c r="AQ12" s="616"/>
      <c r="AR12" s="616"/>
      <c r="AS12" s="616"/>
      <c r="AT12" s="616"/>
      <c r="AU12" s="616"/>
      <c r="AV12" s="616"/>
      <c r="AW12" s="616"/>
      <c r="AX12" s="616"/>
      <c r="AY12" s="616"/>
      <c r="AZ12" s="616"/>
      <c r="BA12" s="616"/>
      <c r="BB12" s="616"/>
      <c r="BC12" s="616"/>
      <c r="BD12" s="616"/>
      <c r="BE12" s="616"/>
      <c r="BF12" s="617"/>
      <c r="BG12" s="618">
        <v>34724554</v>
      </c>
      <c r="BH12" s="619"/>
      <c r="BI12" s="619"/>
      <c r="BJ12" s="619"/>
      <c r="BK12" s="619"/>
      <c r="BL12" s="619"/>
      <c r="BM12" s="619"/>
      <c r="BN12" s="620"/>
      <c r="BO12" s="671">
        <v>38.4</v>
      </c>
      <c r="BP12" s="671"/>
      <c r="BQ12" s="671"/>
      <c r="BR12" s="671"/>
      <c r="BS12" s="624" t="s">
        <v>221</v>
      </c>
      <c r="BT12" s="619"/>
      <c r="BU12" s="619"/>
      <c r="BV12" s="619"/>
      <c r="BW12" s="619"/>
      <c r="BX12" s="619"/>
      <c r="BY12" s="619"/>
      <c r="BZ12" s="619"/>
      <c r="CA12" s="619"/>
      <c r="CB12" s="654"/>
      <c r="CD12" s="655" t="s">
        <v>234</v>
      </c>
      <c r="CE12" s="652"/>
      <c r="CF12" s="652"/>
      <c r="CG12" s="652"/>
      <c r="CH12" s="652"/>
      <c r="CI12" s="652"/>
      <c r="CJ12" s="652"/>
      <c r="CK12" s="652"/>
      <c r="CL12" s="652"/>
      <c r="CM12" s="652"/>
      <c r="CN12" s="652"/>
      <c r="CO12" s="652"/>
      <c r="CP12" s="652"/>
      <c r="CQ12" s="653"/>
      <c r="CR12" s="618">
        <v>2046166</v>
      </c>
      <c r="CS12" s="619"/>
      <c r="CT12" s="619"/>
      <c r="CU12" s="619"/>
      <c r="CV12" s="619"/>
      <c r="CW12" s="619"/>
      <c r="CX12" s="619"/>
      <c r="CY12" s="620"/>
      <c r="CZ12" s="671">
        <v>1.1000000000000001</v>
      </c>
      <c r="DA12" s="671"/>
      <c r="DB12" s="671"/>
      <c r="DC12" s="671"/>
      <c r="DD12" s="624">
        <v>12247</v>
      </c>
      <c r="DE12" s="619"/>
      <c r="DF12" s="619"/>
      <c r="DG12" s="619"/>
      <c r="DH12" s="619"/>
      <c r="DI12" s="619"/>
      <c r="DJ12" s="619"/>
      <c r="DK12" s="619"/>
      <c r="DL12" s="619"/>
      <c r="DM12" s="619"/>
      <c r="DN12" s="619"/>
      <c r="DO12" s="619"/>
      <c r="DP12" s="620"/>
      <c r="DQ12" s="624">
        <v>1654640</v>
      </c>
      <c r="DR12" s="619"/>
      <c r="DS12" s="619"/>
      <c r="DT12" s="619"/>
      <c r="DU12" s="619"/>
      <c r="DV12" s="619"/>
      <c r="DW12" s="619"/>
      <c r="DX12" s="619"/>
      <c r="DY12" s="619"/>
      <c r="DZ12" s="619"/>
      <c r="EA12" s="619"/>
      <c r="EB12" s="619"/>
      <c r="EC12" s="654"/>
    </row>
    <row r="13" spans="2:143" ht="11.25" customHeight="1" x14ac:dyDescent="0.15">
      <c r="B13" s="615" t="s">
        <v>235</v>
      </c>
      <c r="C13" s="616"/>
      <c r="D13" s="616"/>
      <c r="E13" s="616"/>
      <c r="F13" s="616"/>
      <c r="G13" s="616"/>
      <c r="H13" s="616"/>
      <c r="I13" s="616"/>
      <c r="J13" s="616"/>
      <c r="K13" s="616"/>
      <c r="L13" s="616"/>
      <c r="M13" s="616"/>
      <c r="N13" s="616"/>
      <c r="O13" s="616"/>
      <c r="P13" s="616"/>
      <c r="Q13" s="617"/>
      <c r="R13" s="618">
        <v>441541</v>
      </c>
      <c r="S13" s="619"/>
      <c r="T13" s="619"/>
      <c r="U13" s="619"/>
      <c r="V13" s="619"/>
      <c r="W13" s="619"/>
      <c r="X13" s="619"/>
      <c r="Y13" s="620"/>
      <c r="Z13" s="671">
        <v>0.2</v>
      </c>
      <c r="AA13" s="671"/>
      <c r="AB13" s="671"/>
      <c r="AC13" s="671"/>
      <c r="AD13" s="672">
        <v>441541</v>
      </c>
      <c r="AE13" s="672"/>
      <c r="AF13" s="672"/>
      <c r="AG13" s="672"/>
      <c r="AH13" s="672"/>
      <c r="AI13" s="672"/>
      <c r="AJ13" s="672"/>
      <c r="AK13" s="672"/>
      <c r="AL13" s="641">
        <v>0.4</v>
      </c>
      <c r="AM13" s="673"/>
      <c r="AN13" s="673"/>
      <c r="AO13" s="674"/>
      <c r="AP13" s="615" t="s">
        <v>236</v>
      </c>
      <c r="AQ13" s="616"/>
      <c r="AR13" s="616"/>
      <c r="AS13" s="616"/>
      <c r="AT13" s="616"/>
      <c r="AU13" s="616"/>
      <c r="AV13" s="616"/>
      <c r="AW13" s="616"/>
      <c r="AX13" s="616"/>
      <c r="AY13" s="616"/>
      <c r="AZ13" s="616"/>
      <c r="BA13" s="616"/>
      <c r="BB13" s="616"/>
      <c r="BC13" s="616"/>
      <c r="BD13" s="616"/>
      <c r="BE13" s="616"/>
      <c r="BF13" s="617"/>
      <c r="BG13" s="618">
        <v>33871809</v>
      </c>
      <c r="BH13" s="619"/>
      <c r="BI13" s="619"/>
      <c r="BJ13" s="619"/>
      <c r="BK13" s="619"/>
      <c r="BL13" s="619"/>
      <c r="BM13" s="619"/>
      <c r="BN13" s="620"/>
      <c r="BO13" s="671">
        <v>37.5</v>
      </c>
      <c r="BP13" s="671"/>
      <c r="BQ13" s="671"/>
      <c r="BR13" s="671"/>
      <c r="BS13" s="624" t="s">
        <v>221</v>
      </c>
      <c r="BT13" s="619"/>
      <c r="BU13" s="619"/>
      <c r="BV13" s="619"/>
      <c r="BW13" s="619"/>
      <c r="BX13" s="619"/>
      <c r="BY13" s="619"/>
      <c r="BZ13" s="619"/>
      <c r="CA13" s="619"/>
      <c r="CB13" s="654"/>
      <c r="CD13" s="655" t="s">
        <v>237</v>
      </c>
      <c r="CE13" s="652"/>
      <c r="CF13" s="652"/>
      <c r="CG13" s="652"/>
      <c r="CH13" s="652"/>
      <c r="CI13" s="652"/>
      <c r="CJ13" s="652"/>
      <c r="CK13" s="652"/>
      <c r="CL13" s="652"/>
      <c r="CM13" s="652"/>
      <c r="CN13" s="652"/>
      <c r="CO13" s="652"/>
      <c r="CP13" s="652"/>
      <c r="CQ13" s="653"/>
      <c r="CR13" s="618">
        <v>20022052</v>
      </c>
      <c r="CS13" s="619"/>
      <c r="CT13" s="619"/>
      <c r="CU13" s="619"/>
      <c r="CV13" s="619"/>
      <c r="CW13" s="619"/>
      <c r="CX13" s="619"/>
      <c r="CY13" s="620"/>
      <c r="CZ13" s="671">
        <v>10.5</v>
      </c>
      <c r="DA13" s="671"/>
      <c r="DB13" s="671"/>
      <c r="DC13" s="671"/>
      <c r="DD13" s="624">
        <v>7716113</v>
      </c>
      <c r="DE13" s="619"/>
      <c r="DF13" s="619"/>
      <c r="DG13" s="619"/>
      <c r="DH13" s="619"/>
      <c r="DI13" s="619"/>
      <c r="DJ13" s="619"/>
      <c r="DK13" s="619"/>
      <c r="DL13" s="619"/>
      <c r="DM13" s="619"/>
      <c r="DN13" s="619"/>
      <c r="DO13" s="619"/>
      <c r="DP13" s="620"/>
      <c r="DQ13" s="624">
        <v>14092323</v>
      </c>
      <c r="DR13" s="619"/>
      <c r="DS13" s="619"/>
      <c r="DT13" s="619"/>
      <c r="DU13" s="619"/>
      <c r="DV13" s="619"/>
      <c r="DW13" s="619"/>
      <c r="DX13" s="619"/>
      <c r="DY13" s="619"/>
      <c r="DZ13" s="619"/>
      <c r="EA13" s="619"/>
      <c r="EB13" s="619"/>
      <c r="EC13" s="654"/>
    </row>
    <row r="14" spans="2:143" ht="11.25" customHeight="1" x14ac:dyDescent="0.15">
      <c r="B14" s="615" t="s">
        <v>238</v>
      </c>
      <c r="C14" s="616"/>
      <c r="D14" s="616"/>
      <c r="E14" s="616"/>
      <c r="F14" s="616"/>
      <c r="G14" s="616"/>
      <c r="H14" s="616"/>
      <c r="I14" s="616"/>
      <c r="J14" s="616"/>
      <c r="K14" s="616"/>
      <c r="L14" s="616"/>
      <c r="M14" s="616"/>
      <c r="N14" s="616"/>
      <c r="O14" s="616"/>
      <c r="P14" s="616"/>
      <c r="Q14" s="617"/>
      <c r="R14" s="618" t="s">
        <v>221</v>
      </c>
      <c r="S14" s="619"/>
      <c r="T14" s="619"/>
      <c r="U14" s="619"/>
      <c r="V14" s="619"/>
      <c r="W14" s="619"/>
      <c r="X14" s="619"/>
      <c r="Y14" s="620"/>
      <c r="Z14" s="671" t="s">
        <v>221</v>
      </c>
      <c r="AA14" s="671"/>
      <c r="AB14" s="671"/>
      <c r="AC14" s="671"/>
      <c r="AD14" s="672" t="s">
        <v>221</v>
      </c>
      <c r="AE14" s="672"/>
      <c r="AF14" s="672"/>
      <c r="AG14" s="672"/>
      <c r="AH14" s="672"/>
      <c r="AI14" s="672"/>
      <c r="AJ14" s="672"/>
      <c r="AK14" s="672"/>
      <c r="AL14" s="641" t="s">
        <v>221</v>
      </c>
      <c r="AM14" s="673"/>
      <c r="AN14" s="673"/>
      <c r="AO14" s="674"/>
      <c r="AP14" s="615" t="s">
        <v>239</v>
      </c>
      <c r="AQ14" s="616"/>
      <c r="AR14" s="616"/>
      <c r="AS14" s="616"/>
      <c r="AT14" s="616"/>
      <c r="AU14" s="616"/>
      <c r="AV14" s="616"/>
      <c r="AW14" s="616"/>
      <c r="AX14" s="616"/>
      <c r="AY14" s="616"/>
      <c r="AZ14" s="616"/>
      <c r="BA14" s="616"/>
      <c r="BB14" s="616"/>
      <c r="BC14" s="616"/>
      <c r="BD14" s="616"/>
      <c r="BE14" s="616"/>
      <c r="BF14" s="617"/>
      <c r="BG14" s="618">
        <v>526733</v>
      </c>
      <c r="BH14" s="619"/>
      <c r="BI14" s="619"/>
      <c r="BJ14" s="619"/>
      <c r="BK14" s="619"/>
      <c r="BL14" s="619"/>
      <c r="BM14" s="619"/>
      <c r="BN14" s="620"/>
      <c r="BO14" s="671">
        <v>0.6</v>
      </c>
      <c r="BP14" s="671"/>
      <c r="BQ14" s="671"/>
      <c r="BR14" s="671"/>
      <c r="BS14" s="624" t="s">
        <v>221</v>
      </c>
      <c r="BT14" s="619"/>
      <c r="BU14" s="619"/>
      <c r="BV14" s="619"/>
      <c r="BW14" s="619"/>
      <c r="BX14" s="619"/>
      <c r="BY14" s="619"/>
      <c r="BZ14" s="619"/>
      <c r="CA14" s="619"/>
      <c r="CB14" s="654"/>
      <c r="CD14" s="655" t="s">
        <v>240</v>
      </c>
      <c r="CE14" s="652"/>
      <c r="CF14" s="652"/>
      <c r="CG14" s="652"/>
      <c r="CH14" s="652"/>
      <c r="CI14" s="652"/>
      <c r="CJ14" s="652"/>
      <c r="CK14" s="652"/>
      <c r="CL14" s="652"/>
      <c r="CM14" s="652"/>
      <c r="CN14" s="652"/>
      <c r="CO14" s="652"/>
      <c r="CP14" s="652"/>
      <c r="CQ14" s="653"/>
      <c r="CR14" s="618">
        <v>6749519</v>
      </c>
      <c r="CS14" s="619"/>
      <c r="CT14" s="619"/>
      <c r="CU14" s="619"/>
      <c r="CV14" s="619"/>
      <c r="CW14" s="619"/>
      <c r="CX14" s="619"/>
      <c r="CY14" s="620"/>
      <c r="CZ14" s="671">
        <v>3.5</v>
      </c>
      <c r="DA14" s="671"/>
      <c r="DB14" s="671"/>
      <c r="DC14" s="671"/>
      <c r="DD14" s="624">
        <v>321525</v>
      </c>
      <c r="DE14" s="619"/>
      <c r="DF14" s="619"/>
      <c r="DG14" s="619"/>
      <c r="DH14" s="619"/>
      <c r="DI14" s="619"/>
      <c r="DJ14" s="619"/>
      <c r="DK14" s="619"/>
      <c r="DL14" s="619"/>
      <c r="DM14" s="619"/>
      <c r="DN14" s="619"/>
      <c r="DO14" s="619"/>
      <c r="DP14" s="620"/>
      <c r="DQ14" s="624">
        <v>5573666</v>
      </c>
      <c r="DR14" s="619"/>
      <c r="DS14" s="619"/>
      <c r="DT14" s="619"/>
      <c r="DU14" s="619"/>
      <c r="DV14" s="619"/>
      <c r="DW14" s="619"/>
      <c r="DX14" s="619"/>
      <c r="DY14" s="619"/>
      <c r="DZ14" s="619"/>
      <c r="EA14" s="619"/>
      <c r="EB14" s="619"/>
      <c r="EC14" s="654"/>
    </row>
    <row r="15" spans="2:143" ht="11.25" customHeight="1" x14ac:dyDescent="0.15">
      <c r="B15" s="615" t="s">
        <v>241</v>
      </c>
      <c r="C15" s="616"/>
      <c r="D15" s="616"/>
      <c r="E15" s="616"/>
      <c r="F15" s="616"/>
      <c r="G15" s="616"/>
      <c r="H15" s="616"/>
      <c r="I15" s="616"/>
      <c r="J15" s="616"/>
      <c r="K15" s="616"/>
      <c r="L15" s="616"/>
      <c r="M15" s="616"/>
      <c r="N15" s="616"/>
      <c r="O15" s="616"/>
      <c r="P15" s="616"/>
      <c r="Q15" s="617"/>
      <c r="R15" s="618">
        <v>391797</v>
      </c>
      <c r="S15" s="619"/>
      <c r="T15" s="619"/>
      <c r="U15" s="619"/>
      <c r="V15" s="619"/>
      <c r="W15" s="619"/>
      <c r="X15" s="619"/>
      <c r="Y15" s="620"/>
      <c r="Z15" s="671">
        <v>0.2</v>
      </c>
      <c r="AA15" s="671"/>
      <c r="AB15" s="671"/>
      <c r="AC15" s="671"/>
      <c r="AD15" s="672">
        <v>391797</v>
      </c>
      <c r="AE15" s="672"/>
      <c r="AF15" s="672"/>
      <c r="AG15" s="672"/>
      <c r="AH15" s="672"/>
      <c r="AI15" s="672"/>
      <c r="AJ15" s="672"/>
      <c r="AK15" s="672"/>
      <c r="AL15" s="641">
        <v>0.4</v>
      </c>
      <c r="AM15" s="673"/>
      <c r="AN15" s="673"/>
      <c r="AO15" s="674"/>
      <c r="AP15" s="615" t="s">
        <v>242</v>
      </c>
      <c r="AQ15" s="616"/>
      <c r="AR15" s="616"/>
      <c r="AS15" s="616"/>
      <c r="AT15" s="616"/>
      <c r="AU15" s="616"/>
      <c r="AV15" s="616"/>
      <c r="AW15" s="616"/>
      <c r="AX15" s="616"/>
      <c r="AY15" s="616"/>
      <c r="AZ15" s="616"/>
      <c r="BA15" s="616"/>
      <c r="BB15" s="616"/>
      <c r="BC15" s="616"/>
      <c r="BD15" s="616"/>
      <c r="BE15" s="616"/>
      <c r="BF15" s="617"/>
      <c r="BG15" s="618">
        <v>3561001</v>
      </c>
      <c r="BH15" s="619"/>
      <c r="BI15" s="619"/>
      <c r="BJ15" s="619"/>
      <c r="BK15" s="619"/>
      <c r="BL15" s="619"/>
      <c r="BM15" s="619"/>
      <c r="BN15" s="620"/>
      <c r="BO15" s="671">
        <v>3.9</v>
      </c>
      <c r="BP15" s="671"/>
      <c r="BQ15" s="671"/>
      <c r="BR15" s="671"/>
      <c r="BS15" s="624" t="s">
        <v>221</v>
      </c>
      <c r="BT15" s="619"/>
      <c r="BU15" s="619"/>
      <c r="BV15" s="619"/>
      <c r="BW15" s="619"/>
      <c r="BX15" s="619"/>
      <c r="BY15" s="619"/>
      <c r="BZ15" s="619"/>
      <c r="CA15" s="619"/>
      <c r="CB15" s="654"/>
      <c r="CD15" s="655" t="s">
        <v>243</v>
      </c>
      <c r="CE15" s="652"/>
      <c r="CF15" s="652"/>
      <c r="CG15" s="652"/>
      <c r="CH15" s="652"/>
      <c r="CI15" s="652"/>
      <c r="CJ15" s="652"/>
      <c r="CK15" s="652"/>
      <c r="CL15" s="652"/>
      <c r="CM15" s="652"/>
      <c r="CN15" s="652"/>
      <c r="CO15" s="652"/>
      <c r="CP15" s="652"/>
      <c r="CQ15" s="653"/>
      <c r="CR15" s="618">
        <v>19002051</v>
      </c>
      <c r="CS15" s="619"/>
      <c r="CT15" s="619"/>
      <c r="CU15" s="619"/>
      <c r="CV15" s="619"/>
      <c r="CW15" s="619"/>
      <c r="CX15" s="619"/>
      <c r="CY15" s="620"/>
      <c r="CZ15" s="671">
        <v>9.9</v>
      </c>
      <c r="DA15" s="671"/>
      <c r="DB15" s="671"/>
      <c r="DC15" s="671"/>
      <c r="DD15" s="624">
        <v>5316943</v>
      </c>
      <c r="DE15" s="619"/>
      <c r="DF15" s="619"/>
      <c r="DG15" s="619"/>
      <c r="DH15" s="619"/>
      <c r="DI15" s="619"/>
      <c r="DJ15" s="619"/>
      <c r="DK15" s="619"/>
      <c r="DL15" s="619"/>
      <c r="DM15" s="619"/>
      <c r="DN15" s="619"/>
      <c r="DO15" s="619"/>
      <c r="DP15" s="620"/>
      <c r="DQ15" s="624">
        <v>13661115</v>
      </c>
      <c r="DR15" s="619"/>
      <c r="DS15" s="619"/>
      <c r="DT15" s="619"/>
      <c r="DU15" s="619"/>
      <c r="DV15" s="619"/>
      <c r="DW15" s="619"/>
      <c r="DX15" s="619"/>
      <c r="DY15" s="619"/>
      <c r="DZ15" s="619"/>
      <c r="EA15" s="619"/>
      <c r="EB15" s="619"/>
      <c r="EC15" s="654"/>
    </row>
    <row r="16" spans="2:143" ht="11.25" customHeight="1" x14ac:dyDescent="0.15">
      <c r="B16" s="615" t="s">
        <v>244</v>
      </c>
      <c r="C16" s="616"/>
      <c r="D16" s="616"/>
      <c r="E16" s="616"/>
      <c r="F16" s="616"/>
      <c r="G16" s="616"/>
      <c r="H16" s="616"/>
      <c r="I16" s="616"/>
      <c r="J16" s="616"/>
      <c r="K16" s="616"/>
      <c r="L16" s="616"/>
      <c r="M16" s="616"/>
      <c r="N16" s="616"/>
      <c r="O16" s="616"/>
      <c r="P16" s="616"/>
      <c r="Q16" s="617"/>
      <c r="R16" s="618">
        <v>4628943</v>
      </c>
      <c r="S16" s="619"/>
      <c r="T16" s="619"/>
      <c r="U16" s="619"/>
      <c r="V16" s="619"/>
      <c r="W16" s="619"/>
      <c r="X16" s="619"/>
      <c r="Y16" s="620"/>
      <c r="Z16" s="671">
        <v>2.4</v>
      </c>
      <c r="AA16" s="671"/>
      <c r="AB16" s="671"/>
      <c r="AC16" s="671"/>
      <c r="AD16" s="672">
        <v>4301044</v>
      </c>
      <c r="AE16" s="672"/>
      <c r="AF16" s="672"/>
      <c r="AG16" s="672"/>
      <c r="AH16" s="672"/>
      <c r="AI16" s="672"/>
      <c r="AJ16" s="672"/>
      <c r="AK16" s="672"/>
      <c r="AL16" s="641">
        <v>4.0999999999999996</v>
      </c>
      <c r="AM16" s="673"/>
      <c r="AN16" s="673"/>
      <c r="AO16" s="674"/>
      <c r="AP16" s="615" t="s">
        <v>245</v>
      </c>
      <c r="AQ16" s="616"/>
      <c r="AR16" s="616"/>
      <c r="AS16" s="616"/>
      <c r="AT16" s="616"/>
      <c r="AU16" s="616"/>
      <c r="AV16" s="616"/>
      <c r="AW16" s="616"/>
      <c r="AX16" s="616"/>
      <c r="AY16" s="616"/>
      <c r="AZ16" s="616"/>
      <c r="BA16" s="616"/>
      <c r="BB16" s="616"/>
      <c r="BC16" s="616"/>
      <c r="BD16" s="616"/>
      <c r="BE16" s="616"/>
      <c r="BF16" s="617"/>
      <c r="BG16" s="618" t="s">
        <v>221</v>
      </c>
      <c r="BH16" s="619"/>
      <c r="BI16" s="619"/>
      <c r="BJ16" s="619"/>
      <c r="BK16" s="619"/>
      <c r="BL16" s="619"/>
      <c r="BM16" s="619"/>
      <c r="BN16" s="620"/>
      <c r="BO16" s="671" t="s">
        <v>221</v>
      </c>
      <c r="BP16" s="671"/>
      <c r="BQ16" s="671"/>
      <c r="BR16" s="671"/>
      <c r="BS16" s="624" t="s">
        <v>221</v>
      </c>
      <c r="BT16" s="619"/>
      <c r="BU16" s="619"/>
      <c r="BV16" s="619"/>
      <c r="BW16" s="619"/>
      <c r="BX16" s="619"/>
      <c r="BY16" s="619"/>
      <c r="BZ16" s="619"/>
      <c r="CA16" s="619"/>
      <c r="CB16" s="654"/>
      <c r="CD16" s="655" t="s">
        <v>246</v>
      </c>
      <c r="CE16" s="652"/>
      <c r="CF16" s="652"/>
      <c r="CG16" s="652"/>
      <c r="CH16" s="652"/>
      <c r="CI16" s="652"/>
      <c r="CJ16" s="652"/>
      <c r="CK16" s="652"/>
      <c r="CL16" s="652"/>
      <c r="CM16" s="652"/>
      <c r="CN16" s="652"/>
      <c r="CO16" s="652"/>
      <c r="CP16" s="652"/>
      <c r="CQ16" s="653"/>
      <c r="CR16" s="618" t="s">
        <v>221</v>
      </c>
      <c r="CS16" s="619"/>
      <c r="CT16" s="619"/>
      <c r="CU16" s="619"/>
      <c r="CV16" s="619"/>
      <c r="CW16" s="619"/>
      <c r="CX16" s="619"/>
      <c r="CY16" s="620"/>
      <c r="CZ16" s="671" t="s">
        <v>221</v>
      </c>
      <c r="DA16" s="671"/>
      <c r="DB16" s="671"/>
      <c r="DC16" s="671"/>
      <c r="DD16" s="624" t="s">
        <v>221</v>
      </c>
      <c r="DE16" s="619"/>
      <c r="DF16" s="619"/>
      <c r="DG16" s="619"/>
      <c r="DH16" s="619"/>
      <c r="DI16" s="619"/>
      <c r="DJ16" s="619"/>
      <c r="DK16" s="619"/>
      <c r="DL16" s="619"/>
      <c r="DM16" s="619"/>
      <c r="DN16" s="619"/>
      <c r="DO16" s="619"/>
      <c r="DP16" s="620"/>
      <c r="DQ16" s="624" t="s">
        <v>221</v>
      </c>
      <c r="DR16" s="619"/>
      <c r="DS16" s="619"/>
      <c r="DT16" s="619"/>
      <c r="DU16" s="619"/>
      <c r="DV16" s="619"/>
      <c r="DW16" s="619"/>
      <c r="DX16" s="619"/>
      <c r="DY16" s="619"/>
      <c r="DZ16" s="619"/>
      <c r="EA16" s="619"/>
      <c r="EB16" s="619"/>
      <c r="EC16" s="654"/>
    </row>
    <row r="17" spans="2:133" ht="11.25" customHeight="1" x14ac:dyDescent="0.15">
      <c r="B17" s="615" t="s">
        <v>247</v>
      </c>
      <c r="C17" s="616"/>
      <c r="D17" s="616"/>
      <c r="E17" s="616"/>
      <c r="F17" s="616"/>
      <c r="G17" s="616"/>
      <c r="H17" s="616"/>
      <c r="I17" s="616"/>
      <c r="J17" s="616"/>
      <c r="K17" s="616"/>
      <c r="L17" s="616"/>
      <c r="M17" s="616"/>
      <c r="N17" s="616"/>
      <c r="O17" s="616"/>
      <c r="P17" s="616"/>
      <c r="Q17" s="617"/>
      <c r="R17" s="618">
        <v>4301044</v>
      </c>
      <c r="S17" s="619"/>
      <c r="T17" s="619"/>
      <c r="U17" s="619"/>
      <c r="V17" s="619"/>
      <c r="W17" s="619"/>
      <c r="X17" s="619"/>
      <c r="Y17" s="620"/>
      <c r="Z17" s="671">
        <v>2.2000000000000002</v>
      </c>
      <c r="AA17" s="671"/>
      <c r="AB17" s="671"/>
      <c r="AC17" s="671"/>
      <c r="AD17" s="672">
        <v>4301044</v>
      </c>
      <c r="AE17" s="672"/>
      <c r="AF17" s="672"/>
      <c r="AG17" s="672"/>
      <c r="AH17" s="672"/>
      <c r="AI17" s="672"/>
      <c r="AJ17" s="672"/>
      <c r="AK17" s="672"/>
      <c r="AL17" s="641">
        <v>4.0999999999999996</v>
      </c>
      <c r="AM17" s="673"/>
      <c r="AN17" s="673"/>
      <c r="AO17" s="674"/>
      <c r="AP17" s="615" t="s">
        <v>248</v>
      </c>
      <c r="AQ17" s="616"/>
      <c r="AR17" s="616"/>
      <c r="AS17" s="616"/>
      <c r="AT17" s="616"/>
      <c r="AU17" s="616"/>
      <c r="AV17" s="616"/>
      <c r="AW17" s="616"/>
      <c r="AX17" s="616"/>
      <c r="AY17" s="616"/>
      <c r="AZ17" s="616"/>
      <c r="BA17" s="616"/>
      <c r="BB17" s="616"/>
      <c r="BC17" s="616"/>
      <c r="BD17" s="616"/>
      <c r="BE17" s="616"/>
      <c r="BF17" s="617"/>
      <c r="BG17" s="618" t="s">
        <v>221</v>
      </c>
      <c r="BH17" s="619"/>
      <c r="BI17" s="619"/>
      <c r="BJ17" s="619"/>
      <c r="BK17" s="619"/>
      <c r="BL17" s="619"/>
      <c r="BM17" s="619"/>
      <c r="BN17" s="620"/>
      <c r="BO17" s="671" t="s">
        <v>221</v>
      </c>
      <c r="BP17" s="671"/>
      <c r="BQ17" s="671"/>
      <c r="BR17" s="671"/>
      <c r="BS17" s="624" t="s">
        <v>221</v>
      </c>
      <c r="BT17" s="619"/>
      <c r="BU17" s="619"/>
      <c r="BV17" s="619"/>
      <c r="BW17" s="619"/>
      <c r="BX17" s="619"/>
      <c r="BY17" s="619"/>
      <c r="BZ17" s="619"/>
      <c r="CA17" s="619"/>
      <c r="CB17" s="654"/>
      <c r="CD17" s="655" t="s">
        <v>249</v>
      </c>
      <c r="CE17" s="652"/>
      <c r="CF17" s="652"/>
      <c r="CG17" s="652"/>
      <c r="CH17" s="652"/>
      <c r="CI17" s="652"/>
      <c r="CJ17" s="652"/>
      <c r="CK17" s="652"/>
      <c r="CL17" s="652"/>
      <c r="CM17" s="652"/>
      <c r="CN17" s="652"/>
      <c r="CO17" s="652"/>
      <c r="CP17" s="652"/>
      <c r="CQ17" s="653"/>
      <c r="CR17" s="618">
        <v>12682419</v>
      </c>
      <c r="CS17" s="619"/>
      <c r="CT17" s="619"/>
      <c r="CU17" s="619"/>
      <c r="CV17" s="619"/>
      <c r="CW17" s="619"/>
      <c r="CX17" s="619"/>
      <c r="CY17" s="620"/>
      <c r="CZ17" s="671">
        <v>6.6</v>
      </c>
      <c r="DA17" s="671"/>
      <c r="DB17" s="671"/>
      <c r="DC17" s="671"/>
      <c r="DD17" s="624" t="s">
        <v>221</v>
      </c>
      <c r="DE17" s="619"/>
      <c r="DF17" s="619"/>
      <c r="DG17" s="619"/>
      <c r="DH17" s="619"/>
      <c r="DI17" s="619"/>
      <c r="DJ17" s="619"/>
      <c r="DK17" s="619"/>
      <c r="DL17" s="619"/>
      <c r="DM17" s="619"/>
      <c r="DN17" s="619"/>
      <c r="DO17" s="619"/>
      <c r="DP17" s="620"/>
      <c r="DQ17" s="624">
        <v>11053456</v>
      </c>
      <c r="DR17" s="619"/>
      <c r="DS17" s="619"/>
      <c r="DT17" s="619"/>
      <c r="DU17" s="619"/>
      <c r="DV17" s="619"/>
      <c r="DW17" s="619"/>
      <c r="DX17" s="619"/>
      <c r="DY17" s="619"/>
      <c r="DZ17" s="619"/>
      <c r="EA17" s="619"/>
      <c r="EB17" s="619"/>
      <c r="EC17" s="654"/>
    </row>
    <row r="18" spans="2:133" ht="11.25" customHeight="1" x14ac:dyDescent="0.15">
      <c r="B18" s="615" t="s">
        <v>250</v>
      </c>
      <c r="C18" s="616"/>
      <c r="D18" s="616"/>
      <c r="E18" s="616"/>
      <c r="F18" s="616"/>
      <c r="G18" s="616"/>
      <c r="H18" s="616"/>
      <c r="I18" s="616"/>
      <c r="J18" s="616"/>
      <c r="K18" s="616"/>
      <c r="L18" s="616"/>
      <c r="M18" s="616"/>
      <c r="N18" s="616"/>
      <c r="O18" s="616"/>
      <c r="P18" s="616"/>
      <c r="Q18" s="617"/>
      <c r="R18" s="618">
        <v>327407</v>
      </c>
      <c r="S18" s="619"/>
      <c r="T18" s="619"/>
      <c r="U18" s="619"/>
      <c r="V18" s="619"/>
      <c r="W18" s="619"/>
      <c r="X18" s="619"/>
      <c r="Y18" s="620"/>
      <c r="Z18" s="671">
        <v>0.2</v>
      </c>
      <c r="AA18" s="671"/>
      <c r="AB18" s="671"/>
      <c r="AC18" s="671"/>
      <c r="AD18" s="672" t="s">
        <v>221</v>
      </c>
      <c r="AE18" s="672"/>
      <c r="AF18" s="672"/>
      <c r="AG18" s="672"/>
      <c r="AH18" s="672"/>
      <c r="AI18" s="672"/>
      <c r="AJ18" s="672"/>
      <c r="AK18" s="672"/>
      <c r="AL18" s="641" t="s">
        <v>221</v>
      </c>
      <c r="AM18" s="673"/>
      <c r="AN18" s="673"/>
      <c r="AO18" s="674"/>
      <c r="AP18" s="615" t="s">
        <v>251</v>
      </c>
      <c r="AQ18" s="616"/>
      <c r="AR18" s="616"/>
      <c r="AS18" s="616"/>
      <c r="AT18" s="616"/>
      <c r="AU18" s="616"/>
      <c r="AV18" s="616"/>
      <c r="AW18" s="616"/>
      <c r="AX18" s="616"/>
      <c r="AY18" s="616"/>
      <c r="AZ18" s="616"/>
      <c r="BA18" s="616"/>
      <c r="BB18" s="616"/>
      <c r="BC18" s="616"/>
      <c r="BD18" s="616"/>
      <c r="BE18" s="616"/>
      <c r="BF18" s="617"/>
      <c r="BG18" s="618" t="s">
        <v>221</v>
      </c>
      <c r="BH18" s="619"/>
      <c r="BI18" s="619"/>
      <c r="BJ18" s="619"/>
      <c r="BK18" s="619"/>
      <c r="BL18" s="619"/>
      <c r="BM18" s="619"/>
      <c r="BN18" s="620"/>
      <c r="BO18" s="671" t="s">
        <v>221</v>
      </c>
      <c r="BP18" s="671"/>
      <c r="BQ18" s="671"/>
      <c r="BR18" s="671"/>
      <c r="BS18" s="624" t="s">
        <v>221</v>
      </c>
      <c r="BT18" s="619"/>
      <c r="BU18" s="619"/>
      <c r="BV18" s="619"/>
      <c r="BW18" s="619"/>
      <c r="BX18" s="619"/>
      <c r="BY18" s="619"/>
      <c r="BZ18" s="619"/>
      <c r="CA18" s="619"/>
      <c r="CB18" s="654"/>
      <c r="CD18" s="655" t="s">
        <v>252</v>
      </c>
      <c r="CE18" s="652"/>
      <c r="CF18" s="652"/>
      <c r="CG18" s="652"/>
      <c r="CH18" s="652"/>
      <c r="CI18" s="652"/>
      <c r="CJ18" s="652"/>
      <c r="CK18" s="652"/>
      <c r="CL18" s="652"/>
      <c r="CM18" s="652"/>
      <c r="CN18" s="652"/>
      <c r="CO18" s="652"/>
      <c r="CP18" s="652"/>
      <c r="CQ18" s="653"/>
      <c r="CR18" s="618" t="s">
        <v>221</v>
      </c>
      <c r="CS18" s="619"/>
      <c r="CT18" s="619"/>
      <c r="CU18" s="619"/>
      <c r="CV18" s="619"/>
      <c r="CW18" s="619"/>
      <c r="CX18" s="619"/>
      <c r="CY18" s="620"/>
      <c r="CZ18" s="671" t="s">
        <v>221</v>
      </c>
      <c r="DA18" s="671"/>
      <c r="DB18" s="671"/>
      <c r="DC18" s="671"/>
      <c r="DD18" s="624" t="s">
        <v>221</v>
      </c>
      <c r="DE18" s="619"/>
      <c r="DF18" s="619"/>
      <c r="DG18" s="619"/>
      <c r="DH18" s="619"/>
      <c r="DI18" s="619"/>
      <c r="DJ18" s="619"/>
      <c r="DK18" s="619"/>
      <c r="DL18" s="619"/>
      <c r="DM18" s="619"/>
      <c r="DN18" s="619"/>
      <c r="DO18" s="619"/>
      <c r="DP18" s="620"/>
      <c r="DQ18" s="624" t="s">
        <v>221</v>
      </c>
      <c r="DR18" s="619"/>
      <c r="DS18" s="619"/>
      <c r="DT18" s="619"/>
      <c r="DU18" s="619"/>
      <c r="DV18" s="619"/>
      <c r="DW18" s="619"/>
      <c r="DX18" s="619"/>
      <c r="DY18" s="619"/>
      <c r="DZ18" s="619"/>
      <c r="EA18" s="619"/>
      <c r="EB18" s="619"/>
      <c r="EC18" s="654"/>
    </row>
    <row r="19" spans="2:133" ht="11.25" customHeight="1" x14ac:dyDescent="0.15">
      <c r="B19" s="615" t="s">
        <v>253</v>
      </c>
      <c r="C19" s="616"/>
      <c r="D19" s="616"/>
      <c r="E19" s="616"/>
      <c r="F19" s="616"/>
      <c r="G19" s="616"/>
      <c r="H19" s="616"/>
      <c r="I19" s="616"/>
      <c r="J19" s="616"/>
      <c r="K19" s="616"/>
      <c r="L19" s="616"/>
      <c r="M19" s="616"/>
      <c r="N19" s="616"/>
      <c r="O19" s="616"/>
      <c r="P19" s="616"/>
      <c r="Q19" s="617"/>
      <c r="R19" s="618">
        <v>492</v>
      </c>
      <c r="S19" s="619"/>
      <c r="T19" s="619"/>
      <c r="U19" s="619"/>
      <c r="V19" s="619"/>
      <c r="W19" s="619"/>
      <c r="X19" s="619"/>
      <c r="Y19" s="620"/>
      <c r="Z19" s="671">
        <v>0</v>
      </c>
      <c r="AA19" s="671"/>
      <c r="AB19" s="671"/>
      <c r="AC19" s="671"/>
      <c r="AD19" s="672" t="s">
        <v>221</v>
      </c>
      <c r="AE19" s="672"/>
      <c r="AF19" s="672"/>
      <c r="AG19" s="672"/>
      <c r="AH19" s="672"/>
      <c r="AI19" s="672"/>
      <c r="AJ19" s="672"/>
      <c r="AK19" s="672"/>
      <c r="AL19" s="641" t="s">
        <v>221</v>
      </c>
      <c r="AM19" s="673"/>
      <c r="AN19" s="673"/>
      <c r="AO19" s="674"/>
      <c r="AP19" s="615" t="s">
        <v>254</v>
      </c>
      <c r="AQ19" s="616"/>
      <c r="AR19" s="616"/>
      <c r="AS19" s="616"/>
      <c r="AT19" s="616"/>
      <c r="AU19" s="616"/>
      <c r="AV19" s="616"/>
      <c r="AW19" s="616"/>
      <c r="AX19" s="616"/>
      <c r="AY19" s="616"/>
      <c r="AZ19" s="616"/>
      <c r="BA19" s="616"/>
      <c r="BB19" s="616"/>
      <c r="BC19" s="616"/>
      <c r="BD19" s="616"/>
      <c r="BE19" s="616"/>
      <c r="BF19" s="617"/>
      <c r="BG19" s="618">
        <v>8699395</v>
      </c>
      <c r="BH19" s="619"/>
      <c r="BI19" s="619"/>
      <c r="BJ19" s="619"/>
      <c r="BK19" s="619"/>
      <c r="BL19" s="619"/>
      <c r="BM19" s="619"/>
      <c r="BN19" s="620"/>
      <c r="BO19" s="671">
        <v>9.6</v>
      </c>
      <c r="BP19" s="671"/>
      <c r="BQ19" s="671"/>
      <c r="BR19" s="671"/>
      <c r="BS19" s="624" t="s">
        <v>221</v>
      </c>
      <c r="BT19" s="619"/>
      <c r="BU19" s="619"/>
      <c r="BV19" s="619"/>
      <c r="BW19" s="619"/>
      <c r="BX19" s="619"/>
      <c r="BY19" s="619"/>
      <c r="BZ19" s="619"/>
      <c r="CA19" s="619"/>
      <c r="CB19" s="654"/>
      <c r="CD19" s="655" t="s">
        <v>255</v>
      </c>
      <c r="CE19" s="652"/>
      <c r="CF19" s="652"/>
      <c r="CG19" s="652"/>
      <c r="CH19" s="652"/>
      <c r="CI19" s="652"/>
      <c r="CJ19" s="652"/>
      <c r="CK19" s="652"/>
      <c r="CL19" s="652"/>
      <c r="CM19" s="652"/>
      <c r="CN19" s="652"/>
      <c r="CO19" s="652"/>
      <c r="CP19" s="652"/>
      <c r="CQ19" s="653"/>
      <c r="CR19" s="618" t="s">
        <v>221</v>
      </c>
      <c r="CS19" s="619"/>
      <c r="CT19" s="619"/>
      <c r="CU19" s="619"/>
      <c r="CV19" s="619"/>
      <c r="CW19" s="619"/>
      <c r="CX19" s="619"/>
      <c r="CY19" s="620"/>
      <c r="CZ19" s="671" t="s">
        <v>221</v>
      </c>
      <c r="DA19" s="671"/>
      <c r="DB19" s="671"/>
      <c r="DC19" s="671"/>
      <c r="DD19" s="624" t="s">
        <v>221</v>
      </c>
      <c r="DE19" s="619"/>
      <c r="DF19" s="619"/>
      <c r="DG19" s="619"/>
      <c r="DH19" s="619"/>
      <c r="DI19" s="619"/>
      <c r="DJ19" s="619"/>
      <c r="DK19" s="619"/>
      <c r="DL19" s="619"/>
      <c r="DM19" s="619"/>
      <c r="DN19" s="619"/>
      <c r="DO19" s="619"/>
      <c r="DP19" s="620"/>
      <c r="DQ19" s="624" t="s">
        <v>221</v>
      </c>
      <c r="DR19" s="619"/>
      <c r="DS19" s="619"/>
      <c r="DT19" s="619"/>
      <c r="DU19" s="619"/>
      <c r="DV19" s="619"/>
      <c r="DW19" s="619"/>
      <c r="DX19" s="619"/>
      <c r="DY19" s="619"/>
      <c r="DZ19" s="619"/>
      <c r="EA19" s="619"/>
      <c r="EB19" s="619"/>
      <c r="EC19" s="654"/>
    </row>
    <row r="20" spans="2:133" ht="11.25" customHeight="1" x14ac:dyDescent="0.15">
      <c r="B20" s="615" t="s">
        <v>256</v>
      </c>
      <c r="C20" s="616"/>
      <c r="D20" s="616"/>
      <c r="E20" s="616"/>
      <c r="F20" s="616"/>
      <c r="G20" s="616"/>
      <c r="H20" s="616"/>
      <c r="I20" s="616"/>
      <c r="J20" s="616"/>
      <c r="K20" s="616"/>
      <c r="L20" s="616"/>
      <c r="M20" s="616"/>
      <c r="N20" s="616"/>
      <c r="O20" s="616"/>
      <c r="P20" s="616"/>
      <c r="Q20" s="617"/>
      <c r="R20" s="618">
        <v>112209609</v>
      </c>
      <c r="S20" s="619"/>
      <c r="T20" s="619"/>
      <c r="U20" s="619"/>
      <c r="V20" s="619"/>
      <c r="W20" s="619"/>
      <c r="X20" s="619"/>
      <c r="Y20" s="620"/>
      <c r="Z20" s="671">
        <v>57.2</v>
      </c>
      <c r="AA20" s="671"/>
      <c r="AB20" s="671"/>
      <c r="AC20" s="671"/>
      <c r="AD20" s="672">
        <v>105088204</v>
      </c>
      <c r="AE20" s="672"/>
      <c r="AF20" s="672"/>
      <c r="AG20" s="672"/>
      <c r="AH20" s="672"/>
      <c r="AI20" s="672"/>
      <c r="AJ20" s="672"/>
      <c r="AK20" s="672"/>
      <c r="AL20" s="641">
        <v>99.3</v>
      </c>
      <c r="AM20" s="673"/>
      <c r="AN20" s="673"/>
      <c r="AO20" s="674"/>
      <c r="AP20" s="615" t="s">
        <v>257</v>
      </c>
      <c r="AQ20" s="616"/>
      <c r="AR20" s="616"/>
      <c r="AS20" s="616"/>
      <c r="AT20" s="616"/>
      <c r="AU20" s="616"/>
      <c r="AV20" s="616"/>
      <c r="AW20" s="616"/>
      <c r="AX20" s="616"/>
      <c r="AY20" s="616"/>
      <c r="AZ20" s="616"/>
      <c r="BA20" s="616"/>
      <c r="BB20" s="616"/>
      <c r="BC20" s="616"/>
      <c r="BD20" s="616"/>
      <c r="BE20" s="616"/>
      <c r="BF20" s="617"/>
      <c r="BG20" s="618">
        <v>8699395</v>
      </c>
      <c r="BH20" s="619"/>
      <c r="BI20" s="619"/>
      <c r="BJ20" s="619"/>
      <c r="BK20" s="619"/>
      <c r="BL20" s="619"/>
      <c r="BM20" s="619"/>
      <c r="BN20" s="620"/>
      <c r="BO20" s="671">
        <v>9.6</v>
      </c>
      <c r="BP20" s="671"/>
      <c r="BQ20" s="671"/>
      <c r="BR20" s="671"/>
      <c r="BS20" s="624" t="s">
        <v>221</v>
      </c>
      <c r="BT20" s="619"/>
      <c r="BU20" s="619"/>
      <c r="BV20" s="619"/>
      <c r="BW20" s="619"/>
      <c r="BX20" s="619"/>
      <c r="BY20" s="619"/>
      <c r="BZ20" s="619"/>
      <c r="CA20" s="619"/>
      <c r="CB20" s="654"/>
      <c r="CD20" s="655" t="s">
        <v>258</v>
      </c>
      <c r="CE20" s="652"/>
      <c r="CF20" s="652"/>
      <c r="CG20" s="652"/>
      <c r="CH20" s="652"/>
      <c r="CI20" s="652"/>
      <c r="CJ20" s="652"/>
      <c r="CK20" s="652"/>
      <c r="CL20" s="652"/>
      <c r="CM20" s="652"/>
      <c r="CN20" s="652"/>
      <c r="CO20" s="652"/>
      <c r="CP20" s="652"/>
      <c r="CQ20" s="653"/>
      <c r="CR20" s="618">
        <v>191287127</v>
      </c>
      <c r="CS20" s="619"/>
      <c r="CT20" s="619"/>
      <c r="CU20" s="619"/>
      <c r="CV20" s="619"/>
      <c r="CW20" s="619"/>
      <c r="CX20" s="619"/>
      <c r="CY20" s="620"/>
      <c r="CZ20" s="671">
        <v>100</v>
      </c>
      <c r="DA20" s="671"/>
      <c r="DB20" s="671"/>
      <c r="DC20" s="671"/>
      <c r="DD20" s="624">
        <v>16172605</v>
      </c>
      <c r="DE20" s="619"/>
      <c r="DF20" s="619"/>
      <c r="DG20" s="619"/>
      <c r="DH20" s="619"/>
      <c r="DI20" s="619"/>
      <c r="DJ20" s="619"/>
      <c r="DK20" s="619"/>
      <c r="DL20" s="619"/>
      <c r="DM20" s="619"/>
      <c r="DN20" s="619"/>
      <c r="DO20" s="619"/>
      <c r="DP20" s="620"/>
      <c r="DQ20" s="624">
        <v>117565824</v>
      </c>
      <c r="DR20" s="619"/>
      <c r="DS20" s="619"/>
      <c r="DT20" s="619"/>
      <c r="DU20" s="619"/>
      <c r="DV20" s="619"/>
      <c r="DW20" s="619"/>
      <c r="DX20" s="619"/>
      <c r="DY20" s="619"/>
      <c r="DZ20" s="619"/>
      <c r="EA20" s="619"/>
      <c r="EB20" s="619"/>
      <c r="EC20" s="654"/>
    </row>
    <row r="21" spans="2:133" ht="11.25" customHeight="1" x14ac:dyDescent="0.15">
      <c r="B21" s="615" t="s">
        <v>259</v>
      </c>
      <c r="C21" s="616"/>
      <c r="D21" s="616"/>
      <c r="E21" s="616"/>
      <c r="F21" s="616"/>
      <c r="G21" s="616"/>
      <c r="H21" s="616"/>
      <c r="I21" s="616"/>
      <c r="J21" s="616"/>
      <c r="K21" s="616"/>
      <c r="L21" s="616"/>
      <c r="M21" s="616"/>
      <c r="N21" s="616"/>
      <c r="O21" s="616"/>
      <c r="P21" s="616"/>
      <c r="Q21" s="617"/>
      <c r="R21" s="618">
        <v>77576</v>
      </c>
      <c r="S21" s="619"/>
      <c r="T21" s="619"/>
      <c r="U21" s="619"/>
      <c r="V21" s="619"/>
      <c r="W21" s="619"/>
      <c r="X21" s="619"/>
      <c r="Y21" s="620"/>
      <c r="Z21" s="671">
        <v>0</v>
      </c>
      <c r="AA21" s="671"/>
      <c r="AB21" s="671"/>
      <c r="AC21" s="671"/>
      <c r="AD21" s="672">
        <v>77576</v>
      </c>
      <c r="AE21" s="672"/>
      <c r="AF21" s="672"/>
      <c r="AG21" s="672"/>
      <c r="AH21" s="672"/>
      <c r="AI21" s="672"/>
      <c r="AJ21" s="672"/>
      <c r="AK21" s="672"/>
      <c r="AL21" s="641">
        <v>0.1</v>
      </c>
      <c r="AM21" s="673"/>
      <c r="AN21" s="673"/>
      <c r="AO21" s="674"/>
      <c r="AP21" s="709" t="s">
        <v>260</v>
      </c>
      <c r="AQ21" s="719"/>
      <c r="AR21" s="719"/>
      <c r="AS21" s="719"/>
      <c r="AT21" s="719"/>
      <c r="AU21" s="719"/>
      <c r="AV21" s="719"/>
      <c r="AW21" s="719"/>
      <c r="AX21" s="719"/>
      <c r="AY21" s="719"/>
      <c r="AZ21" s="719"/>
      <c r="BA21" s="719"/>
      <c r="BB21" s="719"/>
      <c r="BC21" s="719"/>
      <c r="BD21" s="719"/>
      <c r="BE21" s="719"/>
      <c r="BF21" s="711"/>
      <c r="BG21" s="618" t="s">
        <v>221</v>
      </c>
      <c r="BH21" s="619"/>
      <c r="BI21" s="619"/>
      <c r="BJ21" s="619"/>
      <c r="BK21" s="619"/>
      <c r="BL21" s="619"/>
      <c r="BM21" s="619"/>
      <c r="BN21" s="620"/>
      <c r="BO21" s="671" t="s">
        <v>221</v>
      </c>
      <c r="BP21" s="671"/>
      <c r="BQ21" s="671"/>
      <c r="BR21" s="671"/>
      <c r="BS21" s="624" t="s">
        <v>221</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261</v>
      </c>
      <c r="C22" s="616"/>
      <c r="D22" s="616"/>
      <c r="E22" s="616"/>
      <c r="F22" s="616"/>
      <c r="G22" s="616"/>
      <c r="H22" s="616"/>
      <c r="I22" s="616"/>
      <c r="J22" s="616"/>
      <c r="K22" s="616"/>
      <c r="L22" s="616"/>
      <c r="M22" s="616"/>
      <c r="N22" s="616"/>
      <c r="O22" s="616"/>
      <c r="P22" s="616"/>
      <c r="Q22" s="617"/>
      <c r="R22" s="618">
        <v>1976150</v>
      </c>
      <c r="S22" s="619"/>
      <c r="T22" s="619"/>
      <c r="U22" s="619"/>
      <c r="V22" s="619"/>
      <c r="W22" s="619"/>
      <c r="X22" s="619"/>
      <c r="Y22" s="620"/>
      <c r="Z22" s="671">
        <v>1</v>
      </c>
      <c r="AA22" s="671"/>
      <c r="AB22" s="671"/>
      <c r="AC22" s="671"/>
      <c r="AD22" s="672" t="s">
        <v>221</v>
      </c>
      <c r="AE22" s="672"/>
      <c r="AF22" s="672"/>
      <c r="AG22" s="672"/>
      <c r="AH22" s="672"/>
      <c r="AI22" s="672"/>
      <c r="AJ22" s="672"/>
      <c r="AK22" s="672"/>
      <c r="AL22" s="641" t="s">
        <v>221</v>
      </c>
      <c r="AM22" s="673"/>
      <c r="AN22" s="673"/>
      <c r="AO22" s="674"/>
      <c r="AP22" s="709" t="s">
        <v>262</v>
      </c>
      <c r="AQ22" s="719"/>
      <c r="AR22" s="719"/>
      <c r="AS22" s="719"/>
      <c r="AT22" s="719"/>
      <c r="AU22" s="719"/>
      <c r="AV22" s="719"/>
      <c r="AW22" s="719"/>
      <c r="AX22" s="719"/>
      <c r="AY22" s="719"/>
      <c r="AZ22" s="719"/>
      <c r="BA22" s="719"/>
      <c r="BB22" s="719"/>
      <c r="BC22" s="719"/>
      <c r="BD22" s="719"/>
      <c r="BE22" s="719"/>
      <c r="BF22" s="711"/>
      <c r="BG22" s="618">
        <v>1905889</v>
      </c>
      <c r="BH22" s="619"/>
      <c r="BI22" s="619"/>
      <c r="BJ22" s="619"/>
      <c r="BK22" s="619"/>
      <c r="BL22" s="619"/>
      <c r="BM22" s="619"/>
      <c r="BN22" s="620"/>
      <c r="BO22" s="671">
        <v>2.1</v>
      </c>
      <c r="BP22" s="671"/>
      <c r="BQ22" s="671"/>
      <c r="BR22" s="671"/>
      <c r="BS22" s="624" t="s">
        <v>221</v>
      </c>
      <c r="BT22" s="619"/>
      <c r="BU22" s="619"/>
      <c r="BV22" s="619"/>
      <c r="BW22" s="619"/>
      <c r="BX22" s="619"/>
      <c r="BY22" s="619"/>
      <c r="BZ22" s="619"/>
      <c r="CA22" s="619"/>
      <c r="CB22" s="654"/>
      <c r="CD22" s="723" t="s">
        <v>263</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264</v>
      </c>
      <c r="C23" s="616"/>
      <c r="D23" s="616"/>
      <c r="E23" s="616"/>
      <c r="F23" s="616"/>
      <c r="G23" s="616"/>
      <c r="H23" s="616"/>
      <c r="I23" s="616"/>
      <c r="J23" s="616"/>
      <c r="K23" s="616"/>
      <c r="L23" s="616"/>
      <c r="M23" s="616"/>
      <c r="N23" s="616"/>
      <c r="O23" s="616"/>
      <c r="P23" s="616"/>
      <c r="Q23" s="617"/>
      <c r="R23" s="618">
        <v>1867299</v>
      </c>
      <c r="S23" s="619"/>
      <c r="T23" s="619"/>
      <c r="U23" s="619"/>
      <c r="V23" s="619"/>
      <c r="W23" s="619"/>
      <c r="X23" s="619"/>
      <c r="Y23" s="620"/>
      <c r="Z23" s="671">
        <v>1</v>
      </c>
      <c r="AA23" s="671"/>
      <c r="AB23" s="671"/>
      <c r="AC23" s="671"/>
      <c r="AD23" s="672">
        <v>397431</v>
      </c>
      <c r="AE23" s="672"/>
      <c r="AF23" s="672"/>
      <c r="AG23" s="672"/>
      <c r="AH23" s="672"/>
      <c r="AI23" s="672"/>
      <c r="AJ23" s="672"/>
      <c r="AK23" s="672"/>
      <c r="AL23" s="641">
        <v>0.4</v>
      </c>
      <c r="AM23" s="673"/>
      <c r="AN23" s="673"/>
      <c r="AO23" s="674"/>
      <c r="AP23" s="709" t="s">
        <v>265</v>
      </c>
      <c r="AQ23" s="719"/>
      <c r="AR23" s="719"/>
      <c r="AS23" s="719"/>
      <c r="AT23" s="719"/>
      <c r="AU23" s="719"/>
      <c r="AV23" s="719"/>
      <c r="AW23" s="719"/>
      <c r="AX23" s="719"/>
      <c r="AY23" s="719"/>
      <c r="AZ23" s="719"/>
      <c r="BA23" s="719"/>
      <c r="BB23" s="719"/>
      <c r="BC23" s="719"/>
      <c r="BD23" s="719"/>
      <c r="BE23" s="719"/>
      <c r="BF23" s="711"/>
      <c r="BG23" s="618">
        <v>6793506</v>
      </c>
      <c r="BH23" s="619"/>
      <c r="BI23" s="619"/>
      <c r="BJ23" s="619"/>
      <c r="BK23" s="619"/>
      <c r="BL23" s="619"/>
      <c r="BM23" s="619"/>
      <c r="BN23" s="620"/>
      <c r="BO23" s="671">
        <v>7.5</v>
      </c>
      <c r="BP23" s="671"/>
      <c r="BQ23" s="671"/>
      <c r="BR23" s="671"/>
      <c r="BS23" s="624" t="s">
        <v>221</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266</v>
      </c>
      <c r="CS23" s="724"/>
      <c r="CT23" s="724"/>
      <c r="CU23" s="724"/>
      <c r="CV23" s="724"/>
      <c r="CW23" s="724"/>
      <c r="CX23" s="724"/>
      <c r="CY23" s="725"/>
      <c r="CZ23" s="723" t="s">
        <v>267</v>
      </c>
      <c r="DA23" s="724"/>
      <c r="DB23" s="724"/>
      <c r="DC23" s="725"/>
      <c r="DD23" s="723" t="s">
        <v>268</v>
      </c>
      <c r="DE23" s="724"/>
      <c r="DF23" s="724"/>
      <c r="DG23" s="724"/>
      <c r="DH23" s="724"/>
      <c r="DI23" s="724"/>
      <c r="DJ23" s="724"/>
      <c r="DK23" s="725"/>
      <c r="DL23" s="726" t="s">
        <v>269</v>
      </c>
      <c r="DM23" s="727"/>
      <c r="DN23" s="727"/>
      <c r="DO23" s="727"/>
      <c r="DP23" s="727"/>
      <c r="DQ23" s="727"/>
      <c r="DR23" s="727"/>
      <c r="DS23" s="727"/>
      <c r="DT23" s="727"/>
      <c r="DU23" s="727"/>
      <c r="DV23" s="728"/>
      <c r="DW23" s="723" t="s">
        <v>270</v>
      </c>
      <c r="DX23" s="724"/>
      <c r="DY23" s="724"/>
      <c r="DZ23" s="724"/>
      <c r="EA23" s="724"/>
      <c r="EB23" s="724"/>
      <c r="EC23" s="725"/>
    </row>
    <row r="24" spans="2:133" ht="11.25" customHeight="1" x14ac:dyDescent="0.15">
      <c r="B24" s="615" t="s">
        <v>271</v>
      </c>
      <c r="C24" s="616"/>
      <c r="D24" s="616"/>
      <c r="E24" s="616"/>
      <c r="F24" s="616"/>
      <c r="G24" s="616"/>
      <c r="H24" s="616"/>
      <c r="I24" s="616"/>
      <c r="J24" s="616"/>
      <c r="K24" s="616"/>
      <c r="L24" s="616"/>
      <c r="M24" s="616"/>
      <c r="N24" s="616"/>
      <c r="O24" s="616"/>
      <c r="P24" s="616"/>
      <c r="Q24" s="617"/>
      <c r="R24" s="618">
        <v>2588026</v>
      </c>
      <c r="S24" s="619"/>
      <c r="T24" s="619"/>
      <c r="U24" s="619"/>
      <c r="V24" s="619"/>
      <c r="W24" s="619"/>
      <c r="X24" s="619"/>
      <c r="Y24" s="620"/>
      <c r="Z24" s="671">
        <v>1.3</v>
      </c>
      <c r="AA24" s="671"/>
      <c r="AB24" s="671"/>
      <c r="AC24" s="671"/>
      <c r="AD24" s="672" t="s">
        <v>221</v>
      </c>
      <c r="AE24" s="672"/>
      <c r="AF24" s="672"/>
      <c r="AG24" s="672"/>
      <c r="AH24" s="672"/>
      <c r="AI24" s="672"/>
      <c r="AJ24" s="672"/>
      <c r="AK24" s="672"/>
      <c r="AL24" s="641" t="s">
        <v>221</v>
      </c>
      <c r="AM24" s="673"/>
      <c r="AN24" s="673"/>
      <c r="AO24" s="674"/>
      <c r="AP24" s="709" t="s">
        <v>272</v>
      </c>
      <c r="AQ24" s="719"/>
      <c r="AR24" s="719"/>
      <c r="AS24" s="719"/>
      <c r="AT24" s="719"/>
      <c r="AU24" s="719"/>
      <c r="AV24" s="719"/>
      <c r="AW24" s="719"/>
      <c r="AX24" s="719"/>
      <c r="AY24" s="719"/>
      <c r="AZ24" s="719"/>
      <c r="BA24" s="719"/>
      <c r="BB24" s="719"/>
      <c r="BC24" s="719"/>
      <c r="BD24" s="719"/>
      <c r="BE24" s="719"/>
      <c r="BF24" s="711"/>
      <c r="BG24" s="618" t="s">
        <v>221</v>
      </c>
      <c r="BH24" s="619"/>
      <c r="BI24" s="619"/>
      <c r="BJ24" s="619"/>
      <c r="BK24" s="619"/>
      <c r="BL24" s="619"/>
      <c r="BM24" s="619"/>
      <c r="BN24" s="620"/>
      <c r="BO24" s="671" t="s">
        <v>221</v>
      </c>
      <c r="BP24" s="671"/>
      <c r="BQ24" s="671"/>
      <c r="BR24" s="671"/>
      <c r="BS24" s="624" t="s">
        <v>221</v>
      </c>
      <c r="BT24" s="619"/>
      <c r="BU24" s="619"/>
      <c r="BV24" s="619"/>
      <c r="BW24" s="619"/>
      <c r="BX24" s="619"/>
      <c r="BY24" s="619"/>
      <c r="BZ24" s="619"/>
      <c r="CA24" s="619"/>
      <c r="CB24" s="654"/>
      <c r="CD24" s="675" t="s">
        <v>273</v>
      </c>
      <c r="CE24" s="676"/>
      <c r="CF24" s="676"/>
      <c r="CG24" s="676"/>
      <c r="CH24" s="676"/>
      <c r="CI24" s="676"/>
      <c r="CJ24" s="676"/>
      <c r="CK24" s="676"/>
      <c r="CL24" s="676"/>
      <c r="CM24" s="676"/>
      <c r="CN24" s="676"/>
      <c r="CO24" s="676"/>
      <c r="CP24" s="676"/>
      <c r="CQ24" s="677"/>
      <c r="CR24" s="668">
        <v>106503121</v>
      </c>
      <c r="CS24" s="669"/>
      <c r="CT24" s="669"/>
      <c r="CU24" s="669"/>
      <c r="CV24" s="669"/>
      <c r="CW24" s="669"/>
      <c r="CX24" s="669"/>
      <c r="CY24" s="716"/>
      <c r="CZ24" s="720">
        <v>55.7</v>
      </c>
      <c r="DA24" s="721"/>
      <c r="DB24" s="721"/>
      <c r="DC24" s="722"/>
      <c r="DD24" s="715">
        <v>56465177</v>
      </c>
      <c r="DE24" s="669"/>
      <c r="DF24" s="669"/>
      <c r="DG24" s="669"/>
      <c r="DH24" s="669"/>
      <c r="DI24" s="669"/>
      <c r="DJ24" s="669"/>
      <c r="DK24" s="716"/>
      <c r="DL24" s="715">
        <v>56228781</v>
      </c>
      <c r="DM24" s="669"/>
      <c r="DN24" s="669"/>
      <c r="DO24" s="669"/>
      <c r="DP24" s="669"/>
      <c r="DQ24" s="669"/>
      <c r="DR24" s="669"/>
      <c r="DS24" s="669"/>
      <c r="DT24" s="669"/>
      <c r="DU24" s="669"/>
      <c r="DV24" s="716"/>
      <c r="DW24" s="717">
        <v>50.7</v>
      </c>
      <c r="DX24" s="686"/>
      <c r="DY24" s="686"/>
      <c r="DZ24" s="686"/>
      <c r="EA24" s="686"/>
      <c r="EB24" s="686"/>
      <c r="EC24" s="718"/>
    </row>
    <row r="25" spans="2:133" ht="11.25" customHeight="1" x14ac:dyDescent="0.15">
      <c r="B25" s="615" t="s">
        <v>274</v>
      </c>
      <c r="C25" s="616"/>
      <c r="D25" s="616"/>
      <c r="E25" s="616"/>
      <c r="F25" s="616"/>
      <c r="G25" s="616"/>
      <c r="H25" s="616"/>
      <c r="I25" s="616"/>
      <c r="J25" s="616"/>
      <c r="K25" s="616"/>
      <c r="L25" s="616"/>
      <c r="M25" s="616"/>
      <c r="N25" s="616"/>
      <c r="O25" s="616"/>
      <c r="P25" s="616"/>
      <c r="Q25" s="617"/>
      <c r="R25" s="618">
        <v>35097330</v>
      </c>
      <c r="S25" s="619"/>
      <c r="T25" s="619"/>
      <c r="U25" s="619"/>
      <c r="V25" s="619"/>
      <c r="W25" s="619"/>
      <c r="X25" s="619"/>
      <c r="Y25" s="620"/>
      <c r="Z25" s="671">
        <v>17.899999999999999</v>
      </c>
      <c r="AA25" s="671"/>
      <c r="AB25" s="671"/>
      <c r="AC25" s="671"/>
      <c r="AD25" s="672" t="s">
        <v>221</v>
      </c>
      <c r="AE25" s="672"/>
      <c r="AF25" s="672"/>
      <c r="AG25" s="672"/>
      <c r="AH25" s="672"/>
      <c r="AI25" s="672"/>
      <c r="AJ25" s="672"/>
      <c r="AK25" s="672"/>
      <c r="AL25" s="641" t="s">
        <v>221</v>
      </c>
      <c r="AM25" s="673"/>
      <c r="AN25" s="673"/>
      <c r="AO25" s="674"/>
      <c r="AP25" s="709" t="s">
        <v>275</v>
      </c>
      <c r="AQ25" s="719"/>
      <c r="AR25" s="719"/>
      <c r="AS25" s="719"/>
      <c r="AT25" s="719"/>
      <c r="AU25" s="719"/>
      <c r="AV25" s="719"/>
      <c r="AW25" s="719"/>
      <c r="AX25" s="719"/>
      <c r="AY25" s="719"/>
      <c r="AZ25" s="719"/>
      <c r="BA25" s="719"/>
      <c r="BB25" s="719"/>
      <c r="BC25" s="719"/>
      <c r="BD25" s="719"/>
      <c r="BE25" s="719"/>
      <c r="BF25" s="711"/>
      <c r="BG25" s="618" t="s">
        <v>221</v>
      </c>
      <c r="BH25" s="619"/>
      <c r="BI25" s="619"/>
      <c r="BJ25" s="619"/>
      <c r="BK25" s="619"/>
      <c r="BL25" s="619"/>
      <c r="BM25" s="619"/>
      <c r="BN25" s="620"/>
      <c r="BO25" s="671" t="s">
        <v>221</v>
      </c>
      <c r="BP25" s="671"/>
      <c r="BQ25" s="671"/>
      <c r="BR25" s="671"/>
      <c r="BS25" s="624" t="s">
        <v>221</v>
      </c>
      <c r="BT25" s="619"/>
      <c r="BU25" s="619"/>
      <c r="BV25" s="619"/>
      <c r="BW25" s="619"/>
      <c r="BX25" s="619"/>
      <c r="BY25" s="619"/>
      <c r="BZ25" s="619"/>
      <c r="CA25" s="619"/>
      <c r="CB25" s="654"/>
      <c r="CD25" s="655" t="s">
        <v>276</v>
      </c>
      <c r="CE25" s="652"/>
      <c r="CF25" s="652"/>
      <c r="CG25" s="652"/>
      <c r="CH25" s="652"/>
      <c r="CI25" s="652"/>
      <c r="CJ25" s="652"/>
      <c r="CK25" s="652"/>
      <c r="CL25" s="652"/>
      <c r="CM25" s="652"/>
      <c r="CN25" s="652"/>
      <c r="CO25" s="652"/>
      <c r="CP25" s="652"/>
      <c r="CQ25" s="653"/>
      <c r="CR25" s="618">
        <v>27424796</v>
      </c>
      <c r="CS25" s="637"/>
      <c r="CT25" s="637"/>
      <c r="CU25" s="637"/>
      <c r="CV25" s="637"/>
      <c r="CW25" s="637"/>
      <c r="CX25" s="637"/>
      <c r="CY25" s="638"/>
      <c r="CZ25" s="621">
        <v>14.3</v>
      </c>
      <c r="DA25" s="639"/>
      <c r="DB25" s="639"/>
      <c r="DC25" s="640"/>
      <c r="DD25" s="624">
        <v>25483160</v>
      </c>
      <c r="DE25" s="637"/>
      <c r="DF25" s="637"/>
      <c r="DG25" s="637"/>
      <c r="DH25" s="637"/>
      <c r="DI25" s="637"/>
      <c r="DJ25" s="637"/>
      <c r="DK25" s="638"/>
      <c r="DL25" s="624">
        <v>25248385</v>
      </c>
      <c r="DM25" s="637"/>
      <c r="DN25" s="637"/>
      <c r="DO25" s="637"/>
      <c r="DP25" s="637"/>
      <c r="DQ25" s="637"/>
      <c r="DR25" s="637"/>
      <c r="DS25" s="637"/>
      <c r="DT25" s="637"/>
      <c r="DU25" s="637"/>
      <c r="DV25" s="638"/>
      <c r="DW25" s="641">
        <v>22.8</v>
      </c>
      <c r="DX25" s="642"/>
      <c r="DY25" s="642"/>
      <c r="DZ25" s="642"/>
      <c r="EA25" s="642"/>
      <c r="EB25" s="642"/>
      <c r="EC25" s="643"/>
    </row>
    <row r="26" spans="2:133" ht="11.25" customHeight="1" x14ac:dyDescent="0.15">
      <c r="B26" s="712" t="s">
        <v>277</v>
      </c>
      <c r="C26" s="713"/>
      <c r="D26" s="713"/>
      <c r="E26" s="713"/>
      <c r="F26" s="713"/>
      <c r="G26" s="713"/>
      <c r="H26" s="713"/>
      <c r="I26" s="713"/>
      <c r="J26" s="713"/>
      <c r="K26" s="713"/>
      <c r="L26" s="713"/>
      <c r="M26" s="713"/>
      <c r="N26" s="713"/>
      <c r="O26" s="713"/>
      <c r="P26" s="713"/>
      <c r="Q26" s="714"/>
      <c r="R26" s="618">
        <v>1611</v>
      </c>
      <c r="S26" s="619"/>
      <c r="T26" s="619"/>
      <c r="U26" s="619"/>
      <c r="V26" s="619"/>
      <c r="W26" s="619"/>
      <c r="X26" s="619"/>
      <c r="Y26" s="620"/>
      <c r="Z26" s="671">
        <v>0</v>
      </c>
      <c r="AA26" s="671"/>
      <c r="AB26" s="671"/>
      <c r="AC26" s="671"/>
      <c r="AD26" s="672">
        <v>1611</v>
      </c>
      <c r="AE26" s="672"/>
      <c r="AF26" s="672"/>
      <c r="AG26" s="672"/>
      <c r="AH26" s="672"/>
      <c r="AI26" s="672"/>
      <c r="AJ26" s="672"/>
      <c r="AK26" s="672"/>
      <c r="AL26" s="641">
        <v>0</v>
      </c>
      <c r="AM26" s="673"/>
      <c r="AN26" s="673"/>
      <c r="AO26" s="674"/>
      <c r="AP26" s="709" t="s">
        <v>278</v>
      </c>
      <c r="AQ26" s="710"/>
      <c r="AR26" s="710"/>
      <c r="AS26" s="710"/>
      <c r="AT26" s="710"/>
      <c r="AU26" s="710"/>
      <c r="AV26" s="710"/>
      <c r="AW26" s="710"/>
      <c r="AX26" s="710"/>
      <c r="AY26" s="710"/>
      <c r="AZ26" s="710"/>
      <c r="BA26" s="710"/>
      <c r="BB26" s="710"/>
      <c r="BC26" s="710"/>
      <c r="BD26" s="710"/>
      <c r="BE26" s="710"/>
      <c r="BF26" s="711"/>
      <c r="BG26" s="618" t="s">
        <v>221</v>
      </c>
      <c r="BH26" s="619"/>
      <c r="BI26" s="619"/>
      <c r="BJ26" s="619"/>
      <c r="BK26" s="619"/>
      <c r="BL26" s="619"/>
      <c r="BM26" s="619"/>
      <c r="BN26" s="620"/>
      <c r="BO26" s="671" t="s">
        <v>221</v>
      </c>
      <c r="BP26" s="671"/>
      <c r="BQ26" s="671"/>
      <c r="BR26" s="671"/>
      <c r="BS26" s="624" t="s">
        <v>221</v>
      </c>
      <c r="BT26" s="619"/>
      <c r="BU26" s="619"/>
      <c r="BV26" s="619"/>
      <c r="BW26" s="619"/>
      <c r="BX26" s="619"/>
      <c r="BY26" s="619"/>
      <c r="BZ26" s="619"/>
      <c r="CA26" s="619"/>
      <c r="CB26" s="654"/>
      <c r="CD26" s="655" t="s">
        <v>279</v>
      </c>
      <c r="CE26" s="652"/>
      <c r="CF26" s="652"/>
      <c r="CG26" s="652"/>
      <c r="CH26" s="652"/>
      <c r="CI26" s="652"/>
      <c r="CJ26" s="652"/>
      <c r="CK26" s="652"/>
      <c r="CL26" s="652"/>
      <c r="CM26" s="652"/>
      <c r="CN26" s="652"/>
      <c r="CO26" s="652"/>
      <c r="CP26" s="652"/>
      <c r="CQ26" s="653"/>
      <c r="CR26" s="618">
        <v>18758589</v>
      </c>
      <c r="CS26" s="619"/>
      <c r="CT26" s="619"/>
      <c r="CU26" s="619"/>
      <c r="CV26" s="619"/>
      <c r="CW26" s="619"/>
      <c r="CX26" s="619"/>
      <c r="CY26" s="620"/>
      <c r="CZ26" s="621">
        <v>9.8000000000000007</v>
      </c>
      <c r="DA26" s="639"/>
      <c r="DB26" s="639"/>
      <c r="DC26" s="640"/>
      <c r="DD26" s="624">
        <v>17265959</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x14ac:dyDescent="0.15">
      <c r="B27" s="615" t="s">
        <v>280</v>
      </c>
      <c r="C27" s="616"/>
      <c r="D27" s="616"/>
      <c r="E27" s="616"/>
      <c r="F27" s="616"/>
      <c r="G27" s="616"/>
      <c r="H27" s="616"/>
      <c r="I27" s="616"/>
      <c r="J27" s="616"/>
      <c r="K27" s="616"/>
      <c r="L27" s="616"/>
      <c r="M27" s="616"/>
      <c r="N27" s="616"/>
      <c r="O27" s="616"/>
      <c r="P27" s="616"/>
      <c r="Q27" s="617"/>
      <c r="R27" s="618">
        <v>25518787</v>
      </c>
      <c r="S27" s="619"/>
      <c r="T27" s="619"/>
      <c r="U27" s="619"/>
      <c r="V27" s="619"/>
      <c r="W27" s="619"/>
      <c r="X27" s="619"/>
      <c r="Y27" s="620"/>
      <c r="Z27" s="671">
        <v>13</v>
      </c>
      <c r="AA27" s="671"/>
      <c r="AB27" s="671"/>
      <c r="AC27" s="671"/>
      <c r="AD27" s="672" t="s">
        <v>221</v>
      </c>
      <c r="AE27" s="672"/>
      <c r="AF27" s="672"/>
      <c r="AG27" s="672"/>
      <c r="AH27" s="672"/>
      <c r="AI27" s="672"/>
      <c r="AJ27" s="672"/>
      <c r="AK27" s="672"/>
      <c r="AL27" s="641" t="s">
        <v>221</v>
      </c>
      <c r="AM27" s="673"/>
      <c r="AN27" s="673"/>
      <c r="AO27" s="674"/>
      <c r="AP27" s="615" t="s">
        <v>281</v>
      </c>
      <c r="AQ27" s="616"/>
      <c r="AR27" s="616"/>
      <c r="AS27" s="616"/>
      <c r="AT27" s="616"/>
      <c r="AU27" s="616"/>
      <c r="AV27" s="616"/>
      <c r="AW27" s="616"/>
      <c r="AX27" s="616"/>
      <c r="AY27" s="616"/>
      <c r="AZ27" s="616"/>
      <c r="BA27" s="616"/>
      <c r="BB27" s="616"/>
      <c r="BC27" s="616"/>
      <c r="BD27" s="616"/>
      <c r="BE27" s="616"/>
      <c r="BF27" s="617"/>
      <c r="BG27" s="618">
        <v>90416744</v>
      </c>
      <c r="BH27" s="619"/>
      <c r="BI27" s="619"/>
      <c r="BJ27" s="619"/>
      <c r="BK27" s="619"/>
      <c r="BL27" s="619"/>
      <c r="BM27" s="619"/>
      <c r="BN27" s="620"/>
      <c r="BO27" s="671">
        <v>100</v>
      </c>
      <c r="BP27" s="671"/>
      <c r="BQ27" s="671"/>
      <c r="BR27" s="671"/>
      <c r="BS27" s="624">
        <v>754563</v>
      </c>
      <c r="BT27" s="619"/>
      <c r="BU27" s="619"/>
      <c r="BV27" s="619"/>
      <c r="BW27" s="619"/>
      <c r="BX27" s="619"/>
      <c r="BY27" s="619"/>
      <c r="BZ27" s="619"/>
      <c r="CA27" s="619"/>
      <c r="CB27" s="654"/>
      <c r="CD27" s="655" t="s">
        <v>282</v>
      </c>
      <c r="CE27" s="652"/>
      <c r="CF27" s="652"/>
      <c r="CG27" s="652"/>
      <c r="CH27" s="652"/>
      <c r="CI27" s="652"/>
      <c r="CJ27" s="652"/>
      <c r="CK27" s="652"/>
      <c r="CL27" s="652"/>
      <c r="CM27" s="652"/>
      <c r="CN27" s="652"/>
      <c r="CO27" s="652"/>
      <c r="CP27" s="652"/>
      <c r="CQ27" s="653"/>
      <c r="CR27" s="618">
        <v>66395906</v>
      </c>
      <c r="CS27" s="637"/>
      <c r="CT27" s="637"/>
      <c r="CU27" s="637"/>
      <c r="CV27" s="637"/>
      <c r="CW27" s="637"/>
      <c r="CX27" s="637"/>
      <c r="CY27" s="638"/>
      <c r="CZ27" s="621">
        <v>34.700000000000003</v>
      </c>
      <c r="DA27" s="639"/>
      <c r="DB27" s="639"/>
      <c r="DC27" s="640"/>
      <c r="DD27" s="624">
        <v>19928561</v>
      </c>
      <c r="DE27" s="637"/>
      <c r="DF27" s="637"/>
      <c r="DG27" s="637"/>
      <c r="DH27" s="637"/>
      <c r="DI27" s="637"/>
      <c r="DJ27" s="637"/>
      <c r="DK27" s="638"/>
      <c r="DL27" s="624">
        <v>19926940</v>
      </c>
      <c r="DM27" s="637"/>
      <c r="DN27" s="637"/>
      <c r="DO27" s="637"/>
      <c r="DP27" s="637"/>
      <c r="DQ27" s="637"/>
      <c r="DR27" s="637"/>
      <c r="DS27" s="637"/>
      <c r="DT27" s="637"/>
      <c r="DU27" s="637"/>
      <c r="DV27" s="638"/>
      <c r="DW27" s="641">
        <v>18</v>
      </c>
      <c r="DX27" s="642"/>
      <c r="DY27" s="642"/>
      <c r="DZ27" s="642"/>
      <c r="EA27" s="642"/>
      <c r="EB27" s="642"/>
      <c r="EC27" s="643"/>
    </row>
    <row r="28" spans="2:133" ht="11.25" customHeight="1" x14ac:dyDescent="0.15">
      <c r="B28" s="615" t="s">
        <v>283</v>
      </c>
      <c r="C28" s="616"/>
      <c r="D28" s="616"/>
      <c r="E28" s="616"/>
      <c r="F28" s="616"/>
      <c r="G28" s="616"/>
      <c r="H28" s="616"/>
      <c r="I28" s="616"/>
      <c r="J28" s="616"/>
      <c r="K28" s="616"/>
      <c r="L28" s="616"/>
      <c r="M28" s="616"/>
      <c r="N28" s="616"/>
      <c r="O28" s="616"/>
      <c r="P28" s="616"/>
      <c r="Q28" s="617"/>
      <c r="R28" s="618">
        <v>525898</v>
      </c>
      <c r="S28" s="619"/>
      <c r="T28" s="619"/>
      <c r="U28" s="619"/>
      <c r="V28" s="619"/>
      <c r="W28" s="619"/>
      <c r="X28" s="619"/>
      <c r="Y28" s="620"/>
      <c r="Z28" s="671">
        <v>0.3</v>
      </c>
      <c r="AA28" s="671"/>
      <c r="AB28" s="671"/>
      <c r="AC28" s="671"/>
      <c r="AD28" s="672">
        <v>87216</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284</v>
      </c>
      <c r="CE28" s="652"/>
      <c r="CF28" s="652"/>
      <c r="CG28" s="652"/>
      <c r="CH28" s="652"/>
      <c r="CI28" s="652"/>
      <c r="CJ28" s="652"/>
      <c r="CK28" s="652"/>
      <c r="CL28" s="652"/>
      <c r="CM28" s="652"/>
      <c r="CN28" s="652"/>
      <c r="CO28" s="652"/>
      <c r="CP28" s="652"/>
      <c r="CQ28" s="653"/>
      <c r="CR28" s="618">
        <v>12682419</v>
      </c>
      <c r="CS28" s="619"/>
      <c r="CT28" s="619"/>
      <c r="CU28" s="619"/>
      <c r="CV28" s="619"/>
      <c r="CW28" s="619"/>
      <c r="CX28" s="619"/>
      <c r="CY28" s="620"/>
      <c r="CZ28" s="621">
        <v>6.6</v>
      </c>
      <c r="DA28" s="639"/>
      <c r="DB28" s="639"/>
      <c r="DC28" s="640"/>
      <c r="DD28" s="624">
        <v>11053456</v>
      </c>
      <c r="DE28" s="619"/>
      <c r="DF28" s="619"/>
      <c r="DG28" s="619"/>
      <c r="DH28" s="619"/>
      <c r="DI28" s="619"/>
      <c r="DJ28" s="619"/>
      <c r="DK28" s="620"/>
      <c r="DL28" s="624">
        <v>11053456</v>
      </c>
      <c r="DM28" s="619"/>
      <c r="DN28" s="619"/>
      <c r="DO28" s="619"/>
      <c r="DP28" s="619"/>
      <c r="DQ28" s="619"/>
      <c r="DR28" s="619"/>
      <c r="DS28" s="619"/>
      <c r="DT28" s="619"/>
      <c r="DU28" s="619"/>
      <c r="DV28" s="620"/>
      <c r="DW28" s="641">
        <v>10</v>
      </c>
      <c r="DX28" s="642"/>
      <c r="DY28" s="642"/>
      <c r="DZ28" s="642"/>
      <c r="EA28" s="642"/>
      <c r="EB28" s="642"/>
      <c r="EC28" s="643"/>
    </row>
    <row r="29" spans="2:133" ht="11.25" customHeight="1" x14ac:dyDescent="0.15">
      <c r="B29" s="615" t="s">
        <v>285</v>
      </c>
      <c r="C29" s="616"/>
      <c r="D29" s="616"/>
      <c r="E29" s="616"/>
      <c r="F29" s="616"/>
      <c r="G29" s="616"/>
      <c r="H29" s="616"/>
      <c r="I29" s="616"/>
      <c r="J29" s="616"/>
      <c r="K29" s="616"/>
      <c r="L29" s="616"/>
      <c r="M29" s="616"/>
      <c r="N29" s="616"/>
      <c r="O29" s="616"/>
      <c r="P29" s="616"/>
      <c r="Q29" s="617"/>
      <c r="R29" s="618">
        <v>396020</v>
      </c>
      <c r="S29" s="619"/>
      <c r="T29" s="619"/>
      <c r="U29" s="619"/>
      <c r="V29" s="619"/>
      <c r="W29" s="619"/>
      <c r="X29" s="619"/>
      <c r="Y29" s="620"/>
      <c r="Z29" s="671">
        <v>0.2</v>
      </c>
      <c r="AA29" s="671"/>
      <c r="AB29" s="671"/>
      <c r="AC29" s="671"/>
      <c r="AD29" s="672" t="s">
        <v>221</v>
      </c>
      <c r="AE29" s="672"/>
      <c r="AF29" s="672"/>
      <c r="AG29" s="672"/>
      <c r="AH29" s="672"/>
      <c r="AI29" s="672"/>
      <c r="AJ29" s="672"/>
      <c r="AK29" s="672"/>
      <c r="AL29" s="641" t="s">
        <v>221</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286</v>
      </c>
      <c r="BH29" s="694"/>
      <c r="BI29" s="694"/>
      <c r="BJ29" s="694"/>
      <c r="BK29" s="694"/>
      <c r="BL29" s="694"/>
      <c r="BM29" s="694"/>
      <c r="BN29" s="694"/>
      <c r="BO29" s="694"/>
      <c r="BP29" s="694"/>
      <c r="BQ29" s="695"/>
      <c r="BR29" s="678" t="s">
        <v>287</v>
      </c>
      <c r="BS29" s="694"/>
      <c r="BT29" s="694"/>
      <c r="BU29" s="694"/>
      <c r="BV29" s="694"/>
      <c r="BW29" s="694"/>
      <c r="BX29" s="694"/>
      <c r="BY29" s="694"/>
      <c r="BZ29" s="694"/>
      <c r="CA29" s="694"/>
      <c r="CB29" s="695"/>
      <c r="CD29" s="688" t="s">
        <v>288</v>
      </c>
      <c r="CE29" s="689"/>
      <c r="CF29" s="655" t="s">
        <v>289</v>
      </c>
      <c r="CG29" s="652"/>
      <c r="CH29" s="652"/>
      <c r="CI29" s="652"/>
      <c r="CJ29" s="652"/>
      <c r="CK29" s="652"/>
      <c r="CL29" s="652"/>
      <c r="CM29" s="652"/>
      <c r="CN29" s="652"/>
      <c r="CO29" s="652"/>
      <c r="CP29" s="652"/>
      <c r="CQ29" s="653"/>
      <c r="CR29" s="618">
        <v>12682419</v>
      </c>
      <c r="CS29" s="637"/>
      <c r="CT29" s="637"/>
      <c r="CU29" s="637"/>
      <c r="CV29" s="637"/>
      <c r="CW29" s="637"/>
      <c r="CX29" s="637"/>
      <c r="CY29" s="638"/>
      <c r="CZ29" s="621">
        <v>6.6</v>
      </c>
      <c r="DA29" s="639"/>
      <c r="DB29" s="639"/>
      <c r="DC29" s="640"/>
      <c r="DD29" s="624">
        <v>11053456</v>
      </c>
      <c r="DE29" s="637"/>
      <c r="DF29" s="637"/>
      <c r="DG29" s="637"/>
      <c r="DH29" s="637"/>
      <c r="DI29" s="637"/>
      <c r="DJ29" s="637"/>
      <c r="DK29" s="638"/>
      <c r="DL29" s="624">
        <v>11053456</v>
      </c>
      <c r="DM29" s="637"/>
      <c r="DN29" s="637"/>
      <c r="DO29" s="637"/>
      <c r="DP29" s="637"/>
      <c r="DQ29" s="637"/>
      <c r="DR29" s="637"/>
      <c r="DS29" s="637"/>
      <c r="DT29" s="637"/>
      <c r="DU29" s="637"/>
      <c r="DV29" s="638"/>
      <c r="DW29" s="641">
        <v>10</v>
      </c>
      <c r="DX29" s="642"/>
      <c r="DY29" s="642"/>
      <c r="DZ29" s="642"/>
      <c r="EA29" s="642"/>
      <c r="EB29" s="642"/>
      <c r="EC29" s="643"/>
    </row>
    <row r="30" spans="2:133" ht="11.25" customHeight="1" x14ac:dyDescent="0.15">
      <c r="B30" s="615" t="s">
        <v>290</v>
      </c>
      <c r="C30" s="616"/>
      <c r="D30" s="616"/>
      <c r="E30" s="616"/>
      <c r="F30" s="616"/>
      <c r="G30" s="616"/>
      <c r="H30" s="616"/>
      <c r="I30" s="616"/>
      <c r="J30" s="616"/>
      <c r="K30" s="616"/>
      <c r="L30" s="616"/>
      <c r="M30" s="616"/>
      <c r="N30" s="616"/>
      <c r="O30" s="616"/>
      <c r="P30" s="616"/>
      <c r="Q30" s="617"/>
      <c r="R30" s="618">
        <v>733441</v>
      </c>
      <c r="S30" s="619"/>
      <c r="T30" s="619"/>
      <c r="U30" s="619"/>
      <c r="V30" s="619"/>
      <c r="W30" s="619"/>
      <c r="X30" s="619"/>
      <c r="Y30" s="620"/>
      <c r="Z30" s="671">
        <v>0.4</v>
      </c>
      <c r="AA30" s="671"/>
      <c r="AB30" s="671"/>
      <c r="AC30" s="671"/>
      <c r="AD30" s="672" t="s">
        <v>221</v>
      </c>
      <c r="AE30" s="672"/>
      <c r="AF30" s="672"/>
      <c r="AG30" s="672"/>
      <c r="AH30" s="672"/>
      <c r="AI30" s="672"/>
      <c r="AJ30" s="672"/>
      <c r="AK30" s="672"/>
      <c r="AL30" s="641" t="s">
        <v>221</v>
      </c>
      <c r="AM30" s="673"/>
      <c r="AN30" s="673"/>
      <c r="AO30" s="674"/>
      <c r="AP30" s="696" t="s">
        <v>291</v>
      </c>
      <c r="AQ30" s="697"/>
      <c r="AR30" s="697"/>
      <c r="AS30" s="697"/>
      <c r="AT30" s="702" t="s">
        <v>292</v>
      </c>
      <c r="AU30" s="182"/>
      <c r="AV30" s="182"/>
      <c r="AW30" s="182"/>
      <c r="AX30" s="705" t="s">
        <v>169</v>
      </c>
      <c r="AY30" s="706"/>
      <c r="AZ30" s="706"/>
      <c r="BA30" s="706"/>
      <c r="BB30" s="706"/>
      <c r="BC30" s="706"/>
      <c r="BD30" s="706"/>
      <c r="BE30" s="706"/>
      <c r="BF30" s="707"/>
      <c r="BG30" s="684">
        <v>99.1</v>
      </c>
      <c r="BH30" s="685"/>
      <c r="BI30" s="685"/>
      <c r="BJ30" s="685"/>
      <c r="BK30" s="685"/>
      <c r="BL30" s="685"/>
      <c r="BM30" s="686">
        <v>97</v>
      </c>
      <c r="BN30" s="685"/>
      <c r="BO30" s="685"/>
      <c r="BP30" s="685"/>
      <c r="BQ30" s="687"/>
      <c r="BR30" s="684">
        <v>99</v>
      </c>
      <c r="BS30" s="685"/>
      <c r="BT30" s="685"/>
      <c r="BU30" s="685"/>
      <c r="BV30" s="685"/>
      <c r="BW30" s="685"/>
      <c r="BX30" s="686">
        <v>96.4</v>
      </c>
      <c r="BY30" s="685"/>
      <c r="BZ30" s="685"/>
      <c r="CA30" s="685"/>
      <c r="CB30" s="687"/>
      <c r="CD30" s="690"/>
      <c r="CE30" s="691"/>
      <c r="CF30" s="655" t="s">
        <v>293</v>
      </c>
      <c r="CG30" s="652"/>
      <c r="CH30" s="652"/>
      <c r="CI30" s="652"/>
      <c r="CJ30" s="652"/>
      <c r="CK30" s="652"/>
      <c r="CL30" s="652"/>
      <c r="CM30" s="652"/>
      <c r="CN30" s="652"/>
      <c r="CO30" s="652"/>
      <c r="CP30" s="652"/>
      <c r="CQ30" s="653"/>
      <c r="CR30" s="618">
        <v>11132585</v>
      </c>
      <c r="CS30" s="619"/>
      <c r="CT30" s="619"/>
      <c r="CU30" s="619"/>
      <c r="CV30" s="619"/>
      <c r="CW30" s="619"/>
      <c r="CX30" s="619"/>
      <c r="CY30" s="620"/>
      <c r="CZ30" s="621">
        <v>5.8</v>
      </c>
      <c r="DA30" s="639"/>
      <c r="DB30" s="639"/>
      <c r="DC30" s="640"/>
      <c r="DD30" s="624">
        <v>9746713</v>
      </c>
      <c r="DE30" s="619"/>
      <c r="DF30" s="619"/>
      <c r="DG30" s="619"/>
      <c r="DH30" s="619"/>
      <c r="DI30" s="619"/>
      <c r="DJ30" s="619"/>
      <c r="DK30" s="620"/>
      <c r="DL30" s="624">
        <v>9746713</v>
      </c>
      <c r="DM30" s="619"/>
      <c r="DN30" s="619"/>
      <c r="DO30" s="619"/>
      <c r="DP30" s="619"/>
      <c r="DQ30" s="619"/>
      <c r="DR30" s="619"/>
      <c r="DS30" s="619"/>
      <c r="DT30" s="619"/>
      <c r="DU30" s="619"/>
      <c r="DV30" s="620"/>
      <c r="DW30" s="641">
        <v>8.8000000000000007</v>
      </c>
      <c r="DX30" s="642"/>
      <c r="DY30" s="642"/>
      <c r="DZ30" s="642"/>
      <c r="EA30" s="642"/>
      <c r="EB30" s="642"/>
      <c r="EC30" s="643"/>
    </row>
    <row r="31" spans="2:133" ht="11.25" customHeight="1" x14ac:dyDescent="0.15">
      <c r="B31" s="615" t="s">
        <v>294</v>
      </c>
      <c r="C31" s="616"/>
      <c r="D31" s="616"/>
      <c r="E31" s="616"/>
      <c r="F31" s="616"/>
      <c r="G31" s="616"/>
      <c r="H31" s="616"/>
      <c r="I31" s="616"/>
      <c r="J31" s="616"/>
      <c r="K31" s="616"/>
      <c r="L31" s="616"/>
      <c r="M31" s="616"/>
      <c r="N31" s="616"/>
      <c r="O31" s="616"/>
      <c r="P31" s="616"/>
      <c r="Q31" s="617"/>
      <c r="R31" s="618">
        <v>2114796</v>
      </c>
      <c r="S31" s="619"/>
      <c r="T31" s="619"/>
      <c r="U31" s="619"/>
      <c r="V31" s="619"/>
      <c r="W31" s="619"/>
      <c r="X31" s="619"/>
      <c r="Y31" s="620"/>
      <c r="Z31" s="671">
        <v>1.1000000000000001</v>
      </c>
      <c r="AA31" s="671"/>
      <c r="AB31" s="671"/>
      <c r="AC31" s="671"/>
      <c r="AD31" s="672" t="s">
        <v>221</v>
      </c>
      <c r="AE31" s="672"/>
      <c r="AF31" s="672"/>
      <c r="AG31" s="672"/>
      <c r="AH31" s="672"/>
      <c r="AI31" s="672"/>
      <c r="AJ31" s="672"/>
      <c r="AK31" s="672"/>
      <c r="AL31" s="641" t="s">
        <v>221</v>
      </c>
      <c r="AM31" s="673"/>
      <c r="AN31" s="673"/>
      <c r="AO31" s="674"/>
      <c r="AP31" s="698"/>
      <c r="AQ31" s="699"/>
      <c r="AR31" s="699"/>
      <c r="AS31" s="699"/>
      <c r="AT31" s="703"/>
      <c r="AU31" s="181" t="s">
        <v>295</v>
      </c>
      <c r="AV31" s="181"/>
      <c r="AW31" s="181"/>
      <c r="AX31" s="615" t="s">
        <v>296</v>
      </c>
      <c r="AY31" s="616"/>
      <c r="AZ31" s="616"/>
      <c r="BA31" s="616"/>
      <c r="BB31" s="616"/>
      <c r="BC31" s="616"/>
      <c r="BD31" s="616"/>
      <c r="BE31" s="616"/>
      <c r="BF31" s="617"/>
      <c r="BG31" s="682">
        <v>98.9</v>
      </c>
      <c r="BH31" s="637"/>
      <c r="BI31" s="637"/>
      <c r="BJ31" s="637"/>
      <c r="BK31" s="637"/>
      <c r="BL31" s="637"/>
      <c r="BM31" s="673">
        <v>96.2</v>
      </c>
      <c r="BN31" s="683"/>
      <c r="BO31" s="683"/>
      <c r="BP31" s="683"/>
      <c r="BQ31" s="647"/>
      <c r="BR31" s="682">
        <v>98.7</v>
      </c>
      <c r="BS31" s="637"/>
      <c r="BT31" s="637"/>
      <c r="BU31" s="637"/>
      <c r="BV31" s="637"/>
      <c r="BW31" s="637"/>
      <c r="BX31" s="673">
        <v>95.6</v>
      </c>
      <c r="BY31" s="683"/>
      <c r="BZ31" s="683"/>
      <c r="CA31" s="683"/>
      <c r="CB31" s="647"/>
      <c r="CD31" s="690"/>
      <c r="CE31" s="691"/>
      <c r="CF31" s="655" t="s">
        <v>297</v>
      </c>
      <c r="CG31" s="652"/>
      <c r="CH31" s="652"/>
      <c r="CI31" s="652"/>
      <c r="CJ31" s="652"/>
      <c r="CK31" s="652"/>
      <c r="CL31" s="652"/>
      <c r="CM31" s="652"/>
      <c r="CN31" s="652"/>
      <c r="CO31" s="652"/>
      <c r="CP31" s="652"/>
      <c r="CQ31" s="653"/>
      <c r="CR31" s="618">
        <v>1549834</v>
      </c>
      <c r="CS31" s="637"/>
      <c r="CT31" s="637"/>
      <c r="CU31" s="637"/>
      <c r="CV31" s="637"/>
      <c r="CW31" s="637"/>
      <c r="CX31" s="637"/>
      <c r="CY31" s="638"/>
      <c r="CZ31" s="621">
        <v>0.8</v>
      </c>
      <c r="DA31" s="639"/>
      <c r="DB31" s="639"/>
      <c r="DC31" s="640"/>
      <c r="DD31" s="624">
        <v>1306743</v>
      </c>
      <c r="DE31" s="637"/>
      <c r="DF31" s="637"/>
      <c r="DG31" s="637"/>
      <c r="DH31" s="637"/>
      <c r="DI31" s="637"/>
      <c r="DJ31" s="637"/>
      <c r="DK31" s="638"/>
      <c r="DL31" s="624">
        <v>1306743</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15">
      <c r="B32" s="615" t="s">
        <v>298</v>
      </c>
      <c r="C32" s="616"/>
      <c r="D32" s="616"/>
      <c r="E32" s="616"/>
      <c r="F32" s="616"/>
      <c r="G32" s="616"/>
      <c r="H32" s="616"/>
      <c r="I32" s="616"/>
      <c r="J32" s="616"/>
      <c r="K32" s="616"/>
      <c r="L32" s="616"/>
      <c r="M32" s="616"/>
      <c r="N32" s="616"/>
      <c r="O32" s="616"/>
      <c r="P32" s="616"/>
      <c r="Q32" s="617"/>
      <c r="R32" s="618">
        <v>1912527</v>
      </c>
      <c r="S32" s="619"/>
      <c r="T32" s="619"/>
      <c r="U32" s="619"/>
      <c r="V32" s="619"/>
      <c r="W32" s="619"/>
      <c r="X32" s="619"/>
      <c r="Y32" s="620"/>
      <c r="Z32" s="671">
        <v>1</v>
      </c>
      <c r="AA32" s="671"/>
      <c r="AB32" s="671"/>
      <c r="AC32" s="671"/>
      <c r="AD32" s="672">
        <v>196685</v>
      </c>
      <c r="AE32" s="672"/>
      <c r="AF32" s="672"/>
      <c r="AG32" s="672"/>
      <c r="AH32" s="672"/>
      <c r="AI32" s="672"/>
      <c r="AJ32" s="672"/>
      <c r="AK32" s="672"/>
      <c r="AL32" s="641">
        <v>0.2</v>
      </c>
      <c r="AM32" s="673"/>
      <c r="AN32" s="673"/>
      <c r="AO32" s="674"/>
      <c r="AP32" s="700"/>
      <c r="AQ32" s="701"/>
      <c r="AR32" s="701"/>
      <c r="AS32" s="701"/>
      <c r="AT32" s="704"/>
      <c r="AU32" s="183"/>
      <c r="AV32" s="183"/>
      <c r="AW32" s="183"/>
      <c r="AX32" s="599" t="s">
        <v>299</v>
      </c>
      <c r="AY32" s="600"/>
      <c r="AZ32" s="600"/>
      <c r="BA32" s="600"/>
      <c r="BB32" s="600"/>
      <c r="BC32" s="600"/>
      <c r="BD32" s="600"/>
      <c r="BE32" s="600"/>
      <c r="BF32" s="601"/>
      <c r="BG32" s="681">
        <v>99.3</v>
      </c>
      <c r="BH32" s="603"/>
      <c r="BI32" s="603"/>
      <c r="BJ32" s="603"/>
      <c r="BK32" s="603"/>
      <c r="BL32" s="603"/>
      <c r="BM32" s="666">
        <v>97.5</v>
      </c>
      <c r="BN32" s="603"/>
      <c r="BO32" s="603"/>
      <c r="BP32" s="603"/>
      <c r="BQ32" s="660"/>
      <c r="BR32" s="681">
        <v>99.1</v>
      </c>
      <c r="BS32" s="603"/>
      <c r="BT32" s="603"/>
      <c r="BU32" s="603"/>
      <c r="BV32" s="603"/>
      <c r="BW32" s="603"/>
      <c r="BX32" s="666">
        <v>96.9</v>
      </c>
      <c r="BY32" s="603"/>
      <c r="BZ32" s="603"/>
      <c r="CA32" s="603"/>
      <c r="CB32" s="660"/>
      <c r="CD32" s="692"/>
      <c r="CE32" s="693"/>
      <c r="CF32" s="655" t="s">
        <v>300</v>
      </c>
      <c r="CG32" s="652"/>
      <c r="CH32" s="652"/>
      <c r="CI32" s="652"/>
      <c r="CJ32" s="652"/>
      <c r="CK32" s="652"/>
      <c r="CL32" s="652"/>
      <c r="CM32" s="652"/>
      <c r="CN32" s="652"/>
      <c r="CO32" s="652"/>
      <c r="CP32" s="652"/>
      <c r="CQ32" s="653"/>
      <c r="CR32" s="618" t="s">
        <v>221</v>
      </c>
      <c r="CS32" s="619"/>
      <c r="CT32" s="619"/>
      <c r="CU32" s="619"/>
      <c r="CV32" s="619"/>
      <c r="CW32" s="619"/>
      <c r="CX32" s="619"/>
      <c r="CY32" s="620"/>
      <c r="CZ32" s="621" t="s">
        <v>221</v>
      </c>
      <c r="DA32" s="639"/>
      <c r="DB32" s="639"/>
      <c r="DC32" s="640"/>
      <c r="DD32" s="624" t="s">
        <v>221</v>
      </c>
      <c r="DE32" s="619"/>
      <c r="DF32" s="619"/>
      <c r="DG32" s="619"/>
      <c r="DH32" s="619"/>
      <c r="DI32" s="619"/>
      <c r="DJ32" s="619"/>
      <c r="DK32" s="620"/>
      <c r="DL32" s="624" t="s">
        <v>221</v>
      </c>
      <c r="DM32" s="619"/>
      <c r="DN32" s="619"/>
      <c r="DO32" s="619"/>
      <c r="DP32" s="619"/>
      <c r="DQ32" s="619"/>
      <c r="DR32" s="619"/>
      <c r="DS32" s="619"/>
      <c r="DT32" s="619"/>
      <c r="DU32" s="619"/>
      <c r="DV32" s="620"/>
      <c r="DW32" s="641" t="s">
        <v>221</v>
      </c>
      <c r="DX32" s="642"/>
      <c r="DY32" s="642"/>
      <c r="DZ32" s="642"/>
      <c r="EA32" s="642"/>
      <c r="EB32" s="642"/>
      <c r="EC32" s="643"/>
    </row>
    <row r="33" spans="2:133" ht="11.25" customHeight="1" x14ac:dyDescent="0.15">
      <c r="B33" s="615" t="s">
        <v>301</v>
      </c>
      <c r="C33" s="616"/>
      <c r="D33" s="616"/>
      <c r="E33" s="616"/>
      <c r="F33" s="616"/>
      <c r="G33" s="616"/>
      <c r="H33" s="616"/>
      <c r="I33" s="616"/>
      <c r="J33" s="616"/>
      <c r="K33" s="616"/>
      <c r="L33" s="616"/>
      <c r="M33" s="616"/>
      <c r="N33" s="616"/>
      <c r="O33" s="616"/>
      <c r="P33" s="616"/>
      <c r="Q33" s="617"/>
      <c r="R33" s="618">
        <v>11142900</v>
      </c>
      <c r="S33" s="619"/>
      <c r="T33" s="619"/>
      <c r="U33" s="619"/>
      <c r="V33" s="619"/>
      <c r="W33" s="619"/>
      <c r="X33" s="619"/>
      <c r="Y33" s="620"/>
      <c r="Z33" s="671">
        <v>5.7</v>
      </c>
      <c r="AA33" s="671"/>
      <c r="AB33" s="671"/>
      <c r="AC33" s="671"/>
      <c r="AD33" s="672" t="s">
        <v>221</v>
      </c>
      <c r="AE33" s="672"/>
      <c r="AF33" s="672"/>
      <c r="AG33" s="672"/>
      <c r="AH33" s="672"/>
      <c r="AI33" s="672"/>
      <c r="AJ33" s="672"/>
      <c r="AK33" s="672"/>
      <c r="AL33" s="641" t="s">
        <v>221</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302</v>
      </c>
      <c r="CE33" s="652"/>
      <c r="CF33" s="652"/>
      <c r="CG33" s="652"/>
      <c r="CH33" s="652"/>
      <c r="CI33" s="652"/>
      <c r="CJ33" s="652"/>
      <c r="CK33" s="652"/>
      <c r="CL33" s="652"/>
      <c r="CM33" s="652"/>
      <c r="CN33" s="652"/>
      <c r="CO33" s="652"/>
      <c r="CP33" s="652"/>
      <c r="CQ33" s="653"/>
      <c r="CR33" s="618">
        <v>68611401</v>
      </c>
      <c r="CS33" s="637"/>
      <c r="CT33" s="637"/>
      <c r="CU33" s="637"/>
      <c r="CV33" s="637"/>
      <c r="CW33" s="637"/>
      <c r="CX33" s="637"/>
      <c r="CY33" s="638"/>
      <c r="CZ33" s="621">
        <v>35.9</v>
      </c>
      <c r="DA33" s="639"/>
      <c r="DB33" s="639"/>
      <c r="DC33" s="640"/>
      <c r="DD33" s="624">
        <v>55884247</v>
      </c>
      <c r="DE33" s="637"/>
      <c r="DF33" s="637"/>
      <c r="DG33" s="637"/>
      <c r="DH33" s="637"/>
      <c r="DI33" s="637"/>
      <c r="DJ33" s="637"/>
      <c r="DK33" s="638"/>
      <c r="DL33" s="624">
        <v>36964907</v>
      </c>
      <c r="DM33" s="637"/>
      <c r="DN33" s="637"/>
      <c r="DO33" s="637"/>
      <c r="DP33" s="637"/>
      <c r="DQ33" s="637"/>
      <c r="DR33" s="637"/>
      <c r="DS33" s="637"/>
      <c r="DT33" s="637"/>
      <c r="DU33" s="637"/>
      <c r="DV33" s="638"/>
      <c r="DW33" s="641">
        <v>33.299999999999997</v>
      </c>
      <c r="DX33" s="642"/>
      <c r="DY33" s="642"/>
      <c r="DZ33" s="642"/>
      <c r="EA33" s="642"/>
      <c r="EB33" s="642"/>
      <c r="EC33" s="643"/>
    </row>
    <row r="34" spans="2:133" ht="11.25" customHeight="1" x14ac:dyDescent="0.15">
      <c r="B34" s="615" t="s">
        <v>303</v>
      </c>
      <c r="C34" s="616"/>
      <c r="D34" s="616"/>
      <c r="E34" s="616"/>
      <c r="F34" s="616"/>
      <c r="G34" s="616"/>
      <c r="H34" s="616"/>
      <c r="I34" s="616"/>
      <c r="J34" s="616"/>
      <c r="K34" s="616"/>
      <c r="L34" s="616"/>
      <c r="M34" s="616"/>
      <c r="N34" s="616"/>
      <c r="O34" s="616"/>
      <c r="P34" s="616"/>
      <c r="Q34" s="617"/>
      <c r="R34" s="618" t="s">
        <v>221</v>
      </c>
      <c r="S34" s="619"/>
      <c r="T34" s="619"/>
      <c r="U34" s="619"/>
      <c r="V34" s="619"/>
      <c r="W34" s="619"/>
      <c r="X34" s="619"/>
      <c r="Y34" s="620"/>
      <c r="Z34" s="671" t="s">
        <v>221</v>
      </c>
      <c r="AA34" s="671"/>
      <c r="AB34" s="671"/>
      <c r="AC34" s="671"/>
      <c r="AD34" s="672" t="s">
        <v>221</v>
      </c>
      <c r="AE34" s="672"/>
      <c r="AF34" s="672"/>
      <c r="AG34" s="672"/>
      <c r="AH34" s="672"/>
      <c r="AI34" s="672"/>
      <c r="AJ34" s="672"/>
      <c r="AK34" s="672"/>
      <c r="AL34" s="641" t="s">
        <v>221</v>
      </c>
      <c r="AM34" s="673"/>
      <c r="AN34" s="673"/>
      <c r="AO34" s="674"/>
      <c r="AP34" s="186"/>
      <c r="AQ34" s="678" t="s">
        <v>304</v>
      </c>
      <c r="AR34" s="679"/>
      <c r="AS34" s="679"/>
      <c r="AT34" s="679"/>
      <c r="AU34" s="679"/>
      <c r="AV34" s="679"/>
      <c r="AW34" s="679"/>
      <c r="AX34" s="679"/>
      <c r="AY34" s="679"/>
      <c r="AZ34" s="679"/>
      <c r="BA34" s="679"/>
      <c r="BB34" s="679"/>
      <c r="BC34" s="679"/>
      <c r="BD34" s="679"/>
      <c r="BE34" s="679"/>
      <c r="BF34" s="680"/>
      <c r="BG34" s="678" t="s">
        <v>305</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306</v>
      </c>
      <c r="CE34" s="652"/>
      <c r="CF34" s="652"/>
      <c r="CG34" s="652"/>
      <c r="CH34" s="652"/>
      <c r="CI34" s="652"/>
      <c r="CJ34" s="652"/>
      <c r="CK34" s="652"/>
      <c r="CL34" s="652"/>
      <c r="CM34" s="652"/>
      <c r="CN34" s="652"/>
      <c r="CO34" s="652"/>
      <c r="CP34" s="652"/>
      <c r="CQ34" s="653"/>
      <c r="CR34" s="618">
        <v>23254596</v>
      </c>
      <c r="CS34" s="619"/>
      <c r="CT34" s="619"/>
      <c r="CU34" s="619"/>
      <c r="CV34" s="619"/>
      <c r="CW34" s="619"/>
      <c r="CX34" s="619"/>
      <c r="CY34" s="620"/>
      <c r="CZ34" s="621">
        <v>12.2</v>
      </c>
      <c r="DA34" s="639"/>
      <c r="DB34" s="639"/>
      <c r="DC34" s="640"/>
      <c r="DD34" s="624">
        <v>16957899</v>
      </c>
      <c r="DE34" s="619"/>
      <c r="DF34" s="619"/>
      <c r="DG34" s="619"/>
      <c r="DH34" s="619"/>
      <c r="DI34" s="619"/>
      <c r="DJ34" s="619"/>
      <c r="DK34" s="620"/>
      <c r="DL34" s="624">
        <v>13654392</v>
      </c>
      <c r="DM34" s="619"/>
      <c r="DN34" s="619"/>
      <c r="DO34" s="619"/>
      <c r="DP34" s="619"/>
      <c r="DQ34" s="619"/>
      <c r="DR34" s="619"/>
      <c r="DS34" s="619"/>
      <c r="DT34" s="619"/>
      <c r="DU34" s="619"/>
      <c r="DV34" s="620"/>
      <c r="DW34" s="641">
        <v>12.3</v>
      </c>
      <c r="DX34" s="642"/>
      <c r="DY34" s="642"/>
      <c r="DZ34" s="642"/>
      <c r="EA34" s="642"/>
      <c r="EB34" s="642"/>
      <c r="EC34" s="643"/>
    </row>
    <row r="35" spans="2:133" ht="11.25" customHeight="1" x14ac:dyDescent="0.15">
      <c r="B35" s="615" t="s">
        <v>307</v>
      </c>
      <c r="C35" s="616"/>
      <c r="D35" s="616"/>
      <c r="E35" s="616"/>
      <c r="F35" s="616"/>
      <c r="G35" s="616"/>
      <c r="H35" s="616"/>
      <c r="I35" s="616"/>
      <c r="J35" s="616"/>
      <c r="K35" s="616"/>
      <c r="L35" s="616"/>
      <c r="M35" s="616"/>
      <c r="N35" s="616"/>
      <c r="O35" s="616"/>
      <c r="P35" s="616"/>
      <c r="Q35" s="617"/>
      <c r="R35" s="618">
        <v>5100000</v>
      </c>
      <c r="S35" s="619"/>
      <c r="T35" s="619"/>
      <c r="U35" s="619"/>
      <c r="V35" s="619"/>
      <c r="W35" s="619"/>
      <c r="X35" s="619"/>
      <c r="Y35" s="620"/>
      <c r="Z35" s="671">
        <v>2.6</v>
      </c>
      <c r="AA35" s="671"/>
      <c r="AB35" s="671"/>
      <c r="AC35" s="671"/>
      <c r="AD35" s="672" t="s">
        <v>221</v>
      </c>
      <c r="AE35" s="672"/>
      <c r="AF35" s="672"/>
      <c r="AG35" s="672"/>
      <c r="AH35" s="672"/>
      <c r="AI35" s="672"/>
      <c r="AJ35" s="672"/>
      <c r="AK35" s="672"/>
      <c r="AL35" s="641" t="s">
        <v>221</v>
      </c>
      <c r="AM35" s="673"/>
      <c r="AN35" s="673"/>
      <c r="AO35" s="674"/>
      <c r="AP35" s="186"/>
      <c r="AQ35" s="675" t="s">
        <v>308</v>
      </c>
      <c r="AR35" s="676"/>
      <c r="AS35" s="676"/>
      <c r="AT35" s="676"/>
      <c r="AU35" s="676"/>
      <c r="AV35" s="676"/>
      <c r="AW35" s="676"/>
      <c r="AX35" s="676"/>
      <c r="AY35" s="677"/>
      <c r="AZ35" s="668">
        <v>25639572</v>
      </c>
      <c r="BA35" s="669"/>
      <c r="BB35" s="669"/>
      <c r="BC35" s="669"/>
      <c r="BD35" s="669"/>
      <c r="BE35" s="669"/>
      <c r="BF35" s="670"/>
      <c r="BG35" s="675" t="s">
        <v>309</v>
      </c>
      <c r="BH35" s="676"/>
      <c r="BI35" s="676"/>
      <c r="BJ35" s="676"/>
      <c r="BK35" s="676"/>
      <c r="BL35" s="676"/>
      <c r="BM35" s="676"/>
      <c r="BN35" s="676"/>
      <c r="BO35" s="676"/>
      <c r="BP35" s="676"/>
      <c r="BQ35" s="676"/>
      <c r="BR35" s="676"/>
      <c r="BS35" s="676"/>
      <c r="BT35" s="676"/>
      <c r="BU35" s="677"/>
      <c r="BV35" s="668">
        <v>1084356</v>
      </c>
      <c r="BW35" s="669"/>
      <c r="BX35" s="669"/>
      <c r="BY35" s="669"/>
      <c r="BZ35" s="669"/>
      <c r="CA35" s="669"/>
      <c r="CB35" s="670"/>
      <c r="CD35" s="655" t="s">
        <v>310</v>
      </c>
      <c r="CE35" s="652"/>
      <c r="CF35" s="652"/>
      <c r="CG35" s="652"/>
      <c r="CH35" s="652"/>
      <c r="CI35" s="652"/>
      <c r="CJ35" s="652"/>
      <c r="CK35" s="652"/>
      <c r="CL35" s="652"/>
      <c r="CM35" s="652"/>
      <c r="CN35" s="652"/>
      <c r="CO35" s="652"/>
      <c r="CP35" s="652"/>
      <c r="CQ35" s="653"/>
      <c r="CR35" s="618">
        <v>2148425</v>
      </c>
      <c r="CS35" s="637"/>
      <c r="CT35" s="637"/>
      <c r="CU35" s="637"/>
      <c r="CV35" s="637"/>
      <c r="CW35" s="637"/>
      <c r="CX35" s="637"/>
      <c r="CY35" s="638"/>
      <c r="CZ35" s="621">
        <v>1.1000000000000001</v>
      </c>
      <c r="DA35" s="639"/>
      <c r="DB35" s="639"/>
      <c r="DC35" s="640"/>
      <c r="DD35" s="624">
        <v>1741878</v>
      </c>
      <c r="DE35" s="637"/>
      <c r="DF35" s="637"/>
      <c r="DG35" s="637"/>
      <c r="DH35" s="637"/>
      <c r="DI35" s="637"/>
      <c r="DJ35" s="637"/>
      <c r="DK35" s="638"/>
      <c r="DL35" s="624">
        <v>1741878</v>
      </c>
      <c r="DM35" s="637"/>
      <c r="DN35" s="637"/>
      <c r="DO35" s="637"/>
      <c r="DP35" s="637"/>
      <c r="DQ35" s="637"/>
      <c r="DR35" s="637"/>
      <c r="DS35" s="637"/>
      <c r="DT35" s="637"/>
      <c r="DU35" s="637"/>
      <c r="DV35" s="638"/>
      <c r="DW35" s="641">
        <v>1.6</v>
      </c>
      <c r="DX35" s="642"/>
      <c r="DY35" s="642"/>
      <c r="DZ35" s="642"/>
      <c r="EA35" s="642"/>
      <c r="EB35" s="642"/>
      <c r="EC35" s="643"/>
    </row>
    <row r="36" spans="2:133" ht="11.25" customHeight="1" x14ac:dyDescent="0.15">
      <c r="B36" s="599" t="s">
        <v>311</v>
      </c>
      <c r="C36" s="600"/>
      <c r="D36" s="600"/>
      <c r="E36" s="600"/>
      <c r="F36" s="600"/>
      <c r="G36" s="600"/>
      <c r="H36" s="600"/>
      <c r="I36" s="600"/>
      <c r="J36" s="600"/>
      <c r="K36" s="600"/>
      <c r="L36" s="600"/>
      <c r="M36" s="600"/>
      <c r="N36" s="600"/>
      <c r="O36" s="600"/>
      <c r="P36" s="600"/>
      <c r="Q36" s="601"/>
      <c r="R36" s="602">
        <v>196161970</v>
      </c>
      <c r="S36" s="659"/>
      <c r="T36" s="659"/>
      <c r="U36" s="659"/>
      <c r="V36" s="659"/>
      <c r="W36" s="659"/>
      <c r="X36" s="659"/>
      <c r="Y36" s="662"/>
      <c r="Z36" s="663">
        <v>100</v>
      </c>
      <c r="AA36" s="663"/>
      <c r="AB36" s="663"/>
      <c r="AC36" s="663"/>
      <c r="AD36" s="664">
        <v>105848723</v>
      </c>
      <c r="AE36" s="664"/>
      <c r="AF36" s="664"/>
      <c r="AG36" s="664"/>
      <c r="AH36" s="664"/>
      <c r="AI36" s="664"/>
      <c r="AJ36" s="664"/>
      <c r="AK36" s="664"/>
      <c r="AL36" s="665">
        <v>100</v>
      </c>
      <c r="AM36" s="666"/>
      <c r="AN36" s="666"/>
      <c r="AO36" s="667"/>
      <c r="AQ36" s="644" t="s">
        <v>312</v>
      </c>
      <c r="AR36" s="645"/>
      <c r="AS36" s="645"/>
      <c r="AT36" s="645"/>
      <c r="AU36" s="645"/>
      <c r="AV36" s="645"/>
      <c r="AW36" s="645"/>
      <c r="AX36" s="645"/>
      <c r="AY36" s="646"/>
      <c r="AZ36" s="618">
        <v>4444000</v>
      </c>
      <c r="BA36" s="619"/>
      <c r="BB36" s="619"/>
      <c r="BC36" s="619"/>
      <c r="BD36" s="637"/>
      <c r="BE36" s="637"/>
      <c r="BF36" s="647"/>
      <c r="BG36" s="655" t="s">
        <v>313</v>
      </c>
      <c r="BH36" s="652"/>
      <c r="BI36" s="652"/>
      <c r="BJ36" s="652"/>
      <c r="BK36" s="652"/>
      <c r="BL36" s="652"/>
      <c r="BM36" s="652"/>
      <c r="BN36" s="652"/>
      <c r="BO36" s="652"/>
      <c r="BP36" s="652"/>
      <c r="BQ36" s="652"/>
      <c r="BR36" s="652"/>
      <c r="BS36" s="652"/>
      <c r="BT36" s="652"/>
      <c r="BU36" s="653"/>
      <c r="BV36" s="618">
        <v>-6268371</v>
      </c>
      <c r="BW36" s="619"/>
      <c r="BX36" s="619"/>
      <c r="BY36" s="619"/>
      <c r="BZ36" s="619"/>
      <c r="CA36" s="619"/>
      <c r="CB36" s="654"/>
      <c r="CD36" s="655" t="s">
        <v>314</v>
      </c>
      <c r="CE36" s="652"/>
      <c r="CF36" s="652"/>
      <c r="CG36" s="652"/>
      <c r="CH36" s="652"/>
      <c r="CI36" s="652"/>
      <c r="CJ36" s="652"/>
      <c r="CK36" s="652"/>
      <c r="CL36" s="652"/>
      <c r="CM36" s="652"/>
      <c r="CN36" s="652"/>
      <c r="CO36" s="652"/>
      <c r="CP36" s="652"/>
      <c r="CQ36" s="653"/>
      <c r="CR36" s="618">
        <v>15233148</v>
      </c>
      <c r="CS36" s="619"/>
      <c r="CT36" s="619"/>
      <c r="CU36" s="619"/>
      <c r="CV36" s="619"/>
      <c r="CW36" s="619"/>
      <c r="CX36" s="619"/>
      <c r="CY36" s="620"/>
      <c r="CZ36" s="621">
        <v>8</v>
      </c>
      <c r="DA36" s="639"/>
      <c r="DB36" s="639"/>
      <c r="DC36" s="640"/>
      <c r="DD36" s="624">
        <v>11757582</v>
      </c>
      <c r="DE36" s="619"/>
      <c r="DF36" s="619"/>
      <c r="DG36" s="619"/>
      <c r="DH36" s="619"/>
      <c r="DI36" s="619"/>
      <c r="DJ36" s="619"/>
      <c r="DK36" s="620"/>
      <c r="DL36" s="624">
        <v>7942842</v>
      </c>
      <c r="DM36" s="619"/>
      <c r="DN36" s="619"/>
      <c r="DO36" s="619"/>
      <c r="DP36" s="619"/>
      <c r="DQ36" s="619"/>
      <c r="DR36" s="619"/>
      <c r="DS36" s="619"/>
      <c r="DT36" s="619"/>
      <c r="DU36" s="619"/>
      <c r="DV36" s="620"/>
      <c r="DW36" s="641">
        <v>7.2</v>
      </c>
      <c r="DX36" s="642"/>
      <c r="DY36" s="642"/>
      <c r="DZ36" s="642"/>
      <c r="EA36" s="642"/>
      <c r="EB36" s="642"/>
      <c r="EC36" s="643"/>
    </row>
    <row r="37" spans="2:133" ht="11.25" customHeight="1" x14ac:dyDescent="0.15">
      <c r="AQ37" s="644" t="s">
        <v>315</v>
      </c>
      <c r="AR37" s="645"/>
      <c r="AS37" s="645"/>
      <c r="AT37" s="645"/>
      <c r="AU37" s="645"/>
      <c r="AV37" s="645"/>
      <c r="AW37" s="645"/>
      <c r="AX37" s="645"/>
      <c r="AY37" s="646"/>
      <c r="AZ37" s="618">
        <v>934681</v>
      </c>
      <c r="BA37" s="619"/>
      <c r="BB37" s="619"/>
      <c r="BC37" s="619"/>
      <c r="BD37" s="637"/>
      <c r="BE37" s="637"/>
      <c r="BF37" s="647"/>
      <c r="BG37" s="655" t="s">
        <v>316</v>
      </c>
      <c r="BH37" s="652"/>
      <c r="BI37" s="652"/>
      <c r="BJ37" s="652"/>
      <c r="BK37" s="652"/>
      <c r="BL37" s="652"/>
      <c r="BM37" s="652"/>
      <c r="BN37" s="652"/>
      <c r="BO37" s="652"/>
      <c r="BP37" s="652"/>
      <c r="BQ37" s="652"/>
      <c r="BR37" s="652"/>
      <c r="BS37" s="652"/>
      <c r="BT37" s="652"/>
      <c r="BU37" s="653"/>
      <c r="BV37" s="618">
        <v>92478</v>
      </c>
      <c r="BW37" s="619"/>
      <c r="BX37" s="619"/>
      <c r="BY37" s="619"/>
      <c r="BZ37" s="619"/>
      <c r="CA37" s="619"/>
      <c r="CB37" s="654"/>
      <c r="CD37" s="655" t="s">
        <v>317</v>
      </c>
      <c r="CE37" s="652"/>
      <c r="CF37" s="652"/>
      <c r="CG37" s="652"/>
      <c r="CH37" s="652"/>
      <c r="CI37" s="652"/>
      <c r="CJ37" s="652"/>
      <c r="CK37" s="652"/>
      <c r="CL37" s="652"/>
      <c r="CM37" s="652"/>
      <c r="CN37" s="652"/>
      <c r="CO37" s="652"/>
      <c r="CP37" s="652"/>
      <c r="CQ37" s="653"/>
      <c r="CR37" s="618">
        <v>2153698</v>
      </c>
      <c r="CS37" s="637"/>
      <c r="CT37" s="637"/>
      <c r="CU37" s="637"/>
      <c r="CV37" s="637"/>
      <c r="CW37" s="637"/>
      <c r="CX37" s="637"/>
      <c r="CY37" s="638"/>
      <c r="CZ37" s="621">
        <v>1.1000000000000001</v>
      </c>
      <c r="DA37" s="639"/>
      <c r="DB37" s="639"/>
      <c r="DC37" s="640"/>
      <c r="DD37" s="624">
        <v>1742225</v>
      </c>
      <c r="DE37" s="637"/>
      <c r="DF37" s="637"/>
      <c r="DG37" s="637"/>
      <c r="DH37" s="637"/>
      <c r="DI37" s="637"/>
      <c r="DJ37" s="637"/>
      <c r="DK37" s="638"/>
      <c r="DL37" s="624">
        <v>1730208</v>
      </c>
      <c r="DM37" s="637"/>
      <c r="DN37" s="637"/>
      <c r="DO37" s="637"/>
      <c r="DP37" s="637"/>
      <c r="DQ37" s="637"/>
      <c r="DR37" s="637"/>
      <c r="DS37" s="637"/>
      <c r="DT37" s="637"/>
      <c r="DU37" s="637"/>
      <c r="DV37" s="638"/>
      <c r="DW37" s="641">
        <v>1.6</v>
      </c>
      <c r="DX37" s="642"/>
      <c r="DY37" s="642"/>
      <c r="DZ37" s="642"/>
      <c r="EA37" s="642"/>
      <c r="EB37" s="642"/>
      <c r="EC37" s="643"/>
    </row>
    <row r="38" spans="2:133" ht="11.25" customHeight="1" x14ac:dyDescent="0.15">
      <c r="AQ38" s="644" t="s">
        <v>318</v>
      </c>
      <c r="AR38" s="645"/>
      <c r="AS38" s="645"/>
      <c r="AT38" s="645"/>
      <c r="AU38" s="645"/>
      <c r="AV38" s="645"/>
      <c r="AW38" s="645"/>
      <c r="AX38" s="645"/>
      <c r="AY38" s="646"/>
      <c r="AZ38" s="618">
        <v>23776</v>
      </c>
      <c r="BA38" s="619"/>
      <c r="BB38" s="619"/>
      <c r="BC38" s="619"/>
      <c r="BD38" s="637"/>
      <c r="BE38" s="637"/>
      <c r="BF38" s="647"/>
      <c r="BG38" s="655" t="s">
        <v>319</v>
      </c>
      <c r="BH38" s="652"/>
      <c r="BI38" s="652"/>
      <c r="BJ38" s="652"/>
      <c r="BK38" s="652"/>
      <c r="BL38" s="652"/>
      <c r="BM38" s="652"/>
      <c r="BN38" s="652"/>
      <c r="BO38" s="652"/>
      <c r="BP38" s="652"/>
      <c r="BQ38" s="652"/>
      <c r="BR38" s="652"/>
      <c r="BS38" s="652"/>
      <c r="BT38" s="652"/>
      <c r="BU38" s="653"/>
      <c r="BV38" s="618">
        <v>150289</v>
      </c>
      <c r="BW38" s="619"/>
      <c r="BX38" s="619"/>
      <c r="BY38" s="619"/>
      <c r="BZ38" s="619"/>
      <c r="CA38" s="619"/>
      <c r="CB38" s="654"/>
      <c r="CD38" s="655" t="s">
        <v>320</v>
      </c>
      <c r="CE38" s="652"/>
      <c r="CF38" s="652"/>
      <c r="CG38" s="652"/>
      <c r="CH38" s="652"/>
      <c r="CI38" s="652"/>
      <c r="CJ38" s="652"/>
      <c r="CK38" s="652"/>
      <c r="CL38" s="652"/>
      <c r="CM38" s="652"/>
      <c r="CN38" s="652"/>
      <c r="CO38" s="652"/>
      <c r="CP38" s="652"/>
      <c r="CQ38" s="653"/>
      <c r="CR38" s="618">
        <v>25639572</v>
      </c>
      <c r="CS38" s="619"/>
      <c r="CT38" s="619"/>
      <c r="CU38" s="619"/>
      <c r="CV38" s="619"/>
      <c r="CW38" s="619"/>
      <c r="CX38" s="619"/>
      <c r="CY38" s="620"/>
      <c r="CZ38" s="621">
        <v>13.4</v>
      </c>
      <c r="DA38" s="639"/>
      <c r="DB38" s="639"/>
      <c r="DC38" s="640"/>
      <c r="DD38" s="624">
        <v>23503740</v>
      </c>
      <c r="DE38" s="619"/>
      <c r="DF38" s="619"/>
      <c r="DG38" s="619"/>
      <c r="DH38" s="619"/>
      <c r="DI38" s="619"/>
      <c r="DJ38" s="619"/>
      <c r="DK38" s="620"/>
      <c r="DL38" s="624">
        <v>13498004</v>
      </c>
      <c r="DM38" s="619"/>
      <c r="DN38" s="619"/>
      <c r="DO38" s="619"/>
      <c r="DP38" s="619"/>
      <c r="DQ38" s="619"/>
      <c r="DR38" s="619"/>
      <c r="DS38" s="619"/>
      <c r="DT38" s="619"/>
      <c r="DU38" s="619"/>
      <c r="DV38" s="620"/>
      <c r="DW38" s="641">
        <v>12.2</v>
      </c>
      <c r="DX38" s="642"/>
      <c r="DY38" s="642"/>
      <c r="DZ38" s="642"/>
      <c r="EA38" s="642"/>
      <c r="EB38" s="642"/>
      <c r="EC38" s="643"/>
    </row>
    <row r="39" spans="2:133" ht="11.25" customHeight="1" x14ac:dyDescent="0.15">
      <c r="AQ39" s="644" t="s">
        <v>321</v>
      </c>
      <c r="AR39" s="645"/>
      <c r="AS39" s="645"/>
      <c r="AT39" s="645"/>
      <c r="AU39" s="645"/>
      <c r="AV39" s="645"/>
      <c r="AW39" s="645"/>
      <c r="AX39" s="645"/>
      <c r="AY39" s="646"/>
      <c r="AZ39" s="618" t="s">
        <v>322</v>
      </c>
      <c r="BA39" s="619"/>
      <c r="BB39" s="619"/>
      <c r="BC39" s="619"/>
      <c r="BD39" s="637"/>
      <c r="BE39" s="637"/>
      <c r="BF39" s="647"/>
      <c r="BG39" s="648" t="s">
        <v>323</v>
      </c>
      <c r="BH39" s="649"/>
      <c r="BI39" s="649"/>
      <c r="BJ39" s="649"/>
      <c r="BK39" s="649"/>
      <c r="BL39" s="187"/>
      <c r="BM39" s="652" t="s">
        <v>324</v>
      </c>
      <c r="BN39" s="652"/>
      <c r="BO39" s="652"/>
      <c r="BP39" s="652"/>
      <c r="BQ39" s="652"/>
      <c r="BR39" s="652"/>
      <c r="BS39" s="652"/>
      <c r="BT39" s="652"/>
      <c r="BU39" s="653"/>
      <c r="BV39" s="618">
        <v>81</v>
      </c>
      <c r="BW39" s="619"/>
      <c r="BX39" s="619"/>
      <c r="BY39" s="619"/>
      <c r="BZ39" s="619"/>
      <c r="CA39" s="619"/>
      <c r="CB39" s="654"/>
      <c r="CD39" s="655" t="s">
        <v>325</v>
      </c>
      <c r="CE39" s="652"/>
      <c r="CF39" s="652"/>
      <c r="CG39" s="652"/>
      <c r="CH39" s="652"/>
      <c r="CI39" s="652"/>
      <c r="CJ39" s="652"/>
      <c r="CK39" s="652"/>
      <c r="CL39" s="652"/>
      <c r="CM39" s="652"/>
      <c r="CN39" s="652"/>
      <c r="CO39" s="652"/>
      <c r="CP39" s="652"/>
      <c r="CQ39" s="653"/>
      <c r="CR39" s="618">
        <v>2207869</v>
      </c>
      <c r="CS39" s="637"/>
      <c r="CT39" s="637"/>
      <c r="CU39" s="637"/>
      <c r="CV39" s="637"/>
      <c r="CW39" s="637"/>
      <c r="CX39" s="637"/>
      <c r="CY39" s="638"/>
      <c r="CZ39" s="621">
        <v>1.2</v>
      </c>
      <c r="DA39" s="639"/>
      <c r="DB39" s="639"/>
      <c r="DC39" s="640"/>
      <c r="DD39" s="624">
        <v>1795357</v>
      </c>
      <c r="DE39" s="637"/>
      <c r="DF39" s="637"/>
      <c r="DG39" s="637"/>
      <c r="DH39" s="637"/>
      <c r="DI39" s="637"/>
      <c r="DJ39" s="637"/>
      <c r="DK39" s="638"/>
      <c r="DL39" s="624" t="s">
        <v>322</v>
      </c>
      <c r="DM39" s="637"/>
      <c r="DN39" s="637"/>
      <c r="DO39" s="637"/>
      <c r="DP39" s="637"/>
      <c r="DQ39" s="637"/>
      <c r="DR39" s="637"/>
      <c r="DS39" s="637"/>
      <c r="DT39" s="637"/>
      <c r="DU39" s="637"/>
      <c r="DV39" s="638"/>
      <c r="DW39" s="641" t="s">
        <v>322</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326</v>
      </c>
      <c r="AR40" s="645"/>
      <c r="AS40" s="645"/>
      <c r="AT40" s="645"/>
      <c r="AU40" s="645"/>
      <c r="AV40" s="645"/>
      <c r="AW40" s="645"/>
      <c r="AX40" s="645"/>
      <c r="AY40" s="646"/>
      <c r="AZ40" s="618">
        <v>9619000</v>
      </c>
      <c r="BA40" s="619"/>
      <c r="BB40" s="619"/>
      <c r="BC40" s="619"/>
      <c r="BD40" s="637"/>
      <c r="BE40" s="637"/>
      <c r="BF40" s="647"/>
      <c r="BG40" s="648"/>
      <c r="BH40" s="649"/>
      <c r="BI40" s="649"/>
      <c r="BJ40" s="649"/>
      <c r="BK40" s="649"/>
      <c r="BL40" s="187"/>
      <c r="BM40" s="652" t="s">
        <v>327</v>
      </c>
      <c r="BN40" s="652"/>
      <c r="BO40" s="652"/>
      <c r="BP40" s="652"/>
      <c r="BQ40" s="652"/>
      <c r="BR40" s="652"/>
      <c r="BS40" s="652"/>
      <c r="BT40" s="652"/>
      <c r="BU40" s="653"/>
      <c r="BV40" s="618">
        <v>84</v>
      </c>
      <c r="BW40" s="619"/>
      <c r="BX40" s="619"/>
      <c r="BY40" s="619"/>
      <c r="BZ40" s="619"/>
      <c r="CA40" s="619"/>
      <c r="CB40" s="654"/>
      <c r="CD40" s="655" t="s">
        <v>328</v>
      </c>
      <c r="CE40" s="652"/>
      <c r="CF40" s="652"/>
      <c r="CG40" s="652"/>
      <c r="CH40" s="652"/>
      <c r="CI40" s="652"/>
      <c r="CJ40" s="652"/>
      <c r="CK40" s="652"/>
      <c r="CL40" s="652"/>
      <c r="CM40" s="652"/>
      <c r="CN40" s="652"/>
      <c r="CO40" s="652"/>
      <c r="CP40" s="652"/>
      <c r="CQ40" s="653"/>
      <c r="CR40" s="618">
        <v>127791</v>
      </c>
      <c r="CS40" s="619"/>
      <c r="CT40" s="619"/>
      <c r="CU40" s="619"/>
      <c r="CV40" s="619"/>
      <c r="CW40" s="619"/>
      <c r="CX40" s="619"/>
      <c r="CY40" s="620"/>
      <c r="CZ40" s="621">
        <v>0.1</v>
      </c>
      <c r="DA40" s="639"/>
      <c r="DB40" s="639"/>
      <c r="DC40" s="640"/>
      <c r="DD40" s="624">
        <v>127791</v>
      </c>
      <c r="DE40" s="619"/>
      <c r="DF40" s="619"/>
      <c r="DG40" s="619"/>
      <c r="DH40" s="619"/>
      <c r="DI40" s="619"/>
      <c r="DJ40" s="619"/>
      <c r="DK40" s="620"/>
      <c r="DL40" s="624">
        <v>127791</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329</v>
      </c>
      <c r="AR41" s="657"/>
      <c r="AS41" s="657"/>
      <c r="AT41" s="657"/>
      <c r="AU41" s="657"/>
      <c r="AV41" s="657"/>
      <c r="AW41" s="657"/>
      <c r="AX41" s="657"/>
      <c r="AY41" s="658"/>
      <c r="AZ41" s="602">
        <v>10618115</v>
      </c>
      <c r="BA41" s="659"/>
      <c r="BB41" s="659"/>
      <c r="BC41" s="659"/>
      <c r="BD41" s="603"/>
      <c r="BE41" s="603"/>
      <c r="BF41" s="660"/>
      <c r="BG41" s="650"/>
      <c r="BH41" s="651"/>
      <c r="BI41" s="651"/>
      <c r="BJ41" s="651"/>
      <c r="BK41" s="651"/>
      <c r="BL41" s="189"/>
      <c r="BM41" s="657" t="s">
        <v>330</v>
      </c>
      <c r="BN41" s="657"/>
      <c r="BO41" s="657"/>
      <c r="BP41" s="657"/>
      <c r="BQ41" s="657"/>
      <c r="BR41" s="657"/>
      <c r="BS41" s="657"/>
      <c r="BT41" s="657"/>
      <c r="BU41" s="658"/>
      <c r="BV41" s="602">
        <v>276</v>
      </c>
      <c r="BW41" s="659"/>
      <c r="BX41" s="659"/>
      <c r="BY41" s="659"/>
      <c r="BZ41" s="659"/>
      <c r="CA41" s="659"/>
      <c r="CB41" s="661"/>
      <c r="CD41" s="655" t="s">
        <v>331</v>
      </c>
      <c r="CE41" s="652"/>
      <c r="CF41" s="652"/>
      <c r="CG41" s="652"/>
      <c r="CH41" s="652"/>
      <c r="CI41" s="652"/>
      <c r="CJ41" s="652"/>
      <c r="CK41" s="652"/>
      <c r="CL41" s="652"/>
      <c r="CM41" s="652"/>
      <c r="CN41" s="652"/>
      <c r="CO41" s="652"/>
      <c r="CP41" s="652"/>
      <c r="CQ41" s="653"/>
      <c r="CR41" s="618" t="s">
        <v>332</v>
      </c>
      <c r="CS41" s="637"/>
      <c r="CT41" s="637"/>
      <c r="CU41" s="637"/>
      <c r="CV41" s="637"/>
      <c r="CW41" s="637"/>
      <c r="CX41" s="637"/>
      <c r="CY41" s="638"/>
      <c r="CZ41" s="621" t="s">
        <v>332</v>
      </c>
      <c r="DA41" s="639"/>
      <c r="DB41" s="639"/>
      <c r="DC41" s="640"/>
      <c r="DD41" s="624" t="s">
        <v>332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334</v>
      </c>
      <c r="CE42" s="616"/>
      <c r="CF42" s="616"/>
      <c r="CG42" s="616"/>
      <c r="CH42" s="616"/>
      <c r="CI42" s="616"/>
      <c r="CJ42" s="616"/>
      <c r="CK42" s="616"/>
      <c r="CL42" s="616"/>
      <c r="CM42" s="616"/>
      <c r="CN42" s="616"/>
      <c r="CO42" s="616"/>
      <c r="CP42" s="616"/>
      <c r="CQ42" s="617"/>
      <c r="CR42" s="618">
        <v>16172605</v>
      </c>
      <c r="CS42" s="619"/>
      <c r="CT42" s="619"/>
      <c r="CU42" s="619"/>
      <c r="CV42" s="619"/>
      <c r="CW42" s="619"/>
      <c r="CX42" s="619"/>
      <c r="CY42" s="620"/>
      <c r="CZ42" s="621">
        <v>8.5</v>
      </c>
      <c r="DA42" s="622"/>
      <c r="DB42" s="622"/>
      <c r="DC42" s="623"/>
      <c r="DD42" s="624">
        <v>5216400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336</v>
      </c>
      <c r="CE43" s="616"/>
      <c r="CF43" s="616"/>
      <c r="CG43" s="616"/>
      <c r="CH43" s="616"/>
      <c r="CI43" s="616"/>
      <c r="CJ43" s="616"/>
      <c r="CK43" s="616"/>
      <c r="CL43" s="616"/>
      <c r="CM43" s="616"/>
      <c r="CN43" s="616"/>
      <c r="CO43" s="616"/>
      <c r="CP43" s="616"/>
      <c r="CQ43" s="617"/>
      <c r="CR43" s="618">
        <v>846283</v>
      </c>
      <c r="CS43" s="637"/>
      <c r="CT43" s="637"/>
      <c r="CU43" s="637"/>
      <c r="CV43" s="637"/>
      <c r="CW43" s="637"/>
      <c r="CX43" s="637"/>
      <c r="CY43" s="638"/>
      <c r="CZ43" s="621">
        <v>0.4</v>
      </c>
      <c r="DA43" s="639"/>
      <c r="DB43" s="639"/>
      <c r="DC43" s="640"/>
      <c r="DD43" s="624">
        <v>846283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337</v>
      </c>
      <c r="CD44" s="631" t="s">
        <v>288</v>
      </c>
      <c r="CE44" s="632"/>
      <c r="CF44" s="615" t="s">
        <v>338</v>
      </c>
      <c r="CG44" s="616"/>
      <c r="CH44" s="616"/>
      <c r="CI44" s="616"/>
      <c r="CJ44" s="616"/>
      <c r="CK44" s="616"/>
      <c r="CL44" s="616"/>
      <c r="CM44" s="616"/>
      <c r="CN44" s="616"/>
      <c r="CO44" s="616"/>
      <c r="CP44" s="616"/>
      <c r="CQ44" s="617"/>
      <c r="CR44" s="618">
        <v>16172605</v>
      </c>
      <c r="CS44" s="619"/>
      <c r="CT44" s="619"/>
      <c r="CU44" s="619"/>
      <c r="CV44" s="619"/>
      <c r="CW44" s="619"/>
      <c r="CX44" s="619"/>
      <c r="CY44" s="620"/>
      <c r="CZ44" s="621">
        <v>8.5</v>
      </c>
      <c r="DA44" s="622"/>
      <c r="DB44" s="622"/>
      <c r="DC44" s="623"/>
      <c r="DD44" s="624">
        <v>5216400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339</v>
      </c>
      <c r="CG45" s="616"/>
      <c r="CH45" s="616"/>
      <c r="CI45" s="616"/>
      <c r="CJ45" s="616"/>
      <c r="CK45" s="616"/>
      <c r="CL45" s="616"/>
      <c r="CM45" s="616"/>
      <c r="CN45" s="616"/>
      <c r="CO45" s="616"/>
      <c r="CP45" s="616"/>
      <c r="CQ45" s="617"/>
      <c r="CR45" s="618">
        <v>4017818</v>
      </c>
      <c r="CS45" s="637"/>
      <c r="CT45" s="637"/>
      <c r="CU45" s="637"/>
      <c r="CV45" s="637"/>
      <c r="CW45" s="637"/>
      <c r="CX45" s="637"/>
      <c r="CY45" s="638"/>
      <c r="CZ45" s="621">
        <v>2.1</v>
      </c>
      <c r="DA45" s="639"/>
      <c r="DB45" s="639"/>
      <c r="DC45" s="640"/>
      <c r="DD45" s="624">
        <v>283197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340</v>
      </c>
      <c r="CG46" s="616"/>
      <c r="CH46" s="616"/>
      <c r="CI46" s="616"/>
      <c r="CJ46" s="616"/>
      <c r="CK46" s="616"/>
      <c r="CL46" s="616"/>
      <c r="CM46" s="616"/>
      <c r="CN46" s="616"/>
      <c r="CO46" s="616"/>
      <c r="CP46" s="616"/>
      <c r="CQ46" s="617"/>
      <c r="CR46" s="618">
        <v>12090953</v>
      </c>
      <c r="CS46" s="619"/>
      <c r="CT46" s="619"/>
      <c r="CU46" s="619"/>
      <c r="CV46" s="619"/>
      <c r="CW46" s="619"/>
      <c r="CX46" s="619"/>
      <c r="CY46" s="620"/>
      <c r="CZ46" s="621">
        <v>6.3</v>
      </c>
      <c r="DA46" s="622"/>
      <c r="DB46" s="622"/>
      <c r="DC46" s="623"/>
      <c r="DD46" s="624">
        <v>4906802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341</v>
      </c>
      <c r="CG47" s="616"/>
      <c r="CH47" s="616"/>
      <c r="CI47" s="616"/>
      <c r="CJ47" s="616"/>
      <c r="CK47" s="616"/>
      <c r="CL47" s="616"/>
      <c r="CM47" s="616"/>
      <c r="CN47" s="616"/>
      <c r="CO47" s="616"/>
      <c r="CP47" s="616"/>
      <c r="CQ47" s="617"/>
      <c r="CR47" s="618" t="s">
        <v>221</v>
      </c>
      <c r="CS47" s="637"/>
      <c r="CT47" s="637"/>
      <c r="CU47" s="637"/>
      <c r="CV47" s="637"/>
      <c r="CW47" s="637"/>
      <c r="CX47" s="637"/>
      <c r="CY47" s="638"/>
      <c r="CZ47" s="621" t="s">
        <v>221</v>
      </c>
      <c r="DA47" s="639"/>
      <c r="DB47" s="639"/>
      <c r="DC47" s="640"/>
      <c r="DD47" s="624" t="s">
        <v>221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342</v>
      </c>
      <c r="CG48" s="616"/>
      <c r="CH48" s="616"/>
      <c r="CI48" s="616"/>
      <c r="CJ48" s="616"/>
      <c r="CK48" s="616"/>
      <c r="CL48" s="616"/>
      <c r="CM48" s="616"/>
      <c r="CN48" s="616"/>
      <c r="CO48" s="616"/>
      <c r="CP48" s="616"/>
      <c r="CQ48" s="617"/>
      <c r="CR48" s="618" t="s">
        <v>221</v>
      </c>
      <c r="CS48" s="619"/>
      <c r="CT48" s="619"/>
      <c r="CU48" s="619"/>
      <c r="CV48" s="619"/>
      <c r="CW48" s="619"/>
      <c r="CX48" s="619"/>
      <c r="CY48" s="620"/>
      <c r="CZ48" s="621" t="s">
        <v>221</v>
      </c>
      <c r="DA48" s="622"/>
      <c r="DB48" s="622"/>
      <c r="DC48" s="623"/>
      <c r="DD48" s="624" t="s">
        <v>221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343</v>
      </c>
      <c r="CE49" s="600"/>
      <c r="CF49" s="600"/>
      <c r="CG49" s="600"/>
      <c r="CH49" s="600"/>
      <c r="CI49" s="600"/>
      <c r="CJ49" s="600"/>
      <c r="CK49" s="600"/>
      <c r="CL49" s="600"/>
      <c r="CM49" s="600"/>
      <c r="CN49" s="600"/>
      <c r="CO49" s="600"/>
      <c r="CP49" s="600"/>
      <c r="CQ49" s="601"/>
      <c r="CR49" s="602">
        <v>191287127</v>
      </c>
      <c r="CS49" s="603"/>
      <c r="CT49" s="603"/>
      <c r="CU49" s="603"/>
      <c r="CV49" s="603"/>
      <c r="CW49" s="603"/>
      <c r="CX49" s="603"/>
      <c r="CY49" s="604"/>
      <c r="CZ49" s="605">
        <v>100</v>
      </c>
      <c r="DA49" s="606"/>
      <c r="DB49" s="606"/>
      <c r="DC49" s="607"/>
      <c r="DD49" s="608">
        <v>117565824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345</v>
      </c>
      <c r="DK2" s="1137"/>
      <c r="DL2" s="1137"/>
      <c r="DM2" s="1137"/>
      <c r="DN2" s="1137"/>
      <c r="DO2" s="1138"/>
      <c r="DP2" s="200"/>
      <c r="DQ2" s="1136" t="s">
        <v>346</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347</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349</v>
      </c>
      <c r="B5" s="1022"/>
      <c r="C5" s="1022"/>
      <c r="D5" s="1022"/>
      <c r="E5" s="1022"/>
      <c r="F5" s="1022"/>
      <c r="G5" s="1022"/>
      <c r="H5" s="1022"/>
      <c r="I5" s="1022"/>
      <c r="J5" s="1022"/>
      <c r="K5" s="1022"/>
      <c r="L5" s="1022"/>
      <c r="M5" s="1022"/>
      <c r="N5" s="1022"/>
      <c r="O5" s="1022"/>
      <c r="P5" s="1023"/>
      <c r="Q5" s="1027" t="s">
        <v>350</v>
      </c>
      <c r="R5" s="1028"/>
      <c r="S5" s="1028"/>
      <c r="T5" s="1028"/>
      <c r="U5" s="1029"/>
      <c r="V5" s="1027" t="s">
        <v>351</v>
      </c>
      <c r="W5" s="1028"/>
      <c r="X5" s="1028"/>
      <c r="Y5" s="1028"/>
      <c r="Z5" s="1029"/>
      <c r="AA5" s="1027" t="s">
        <v>352</v>
      </c>
      <c r="AB5" s="1028"/>
      <c r="AC5" s="1028"/>
      <c r="AD5" s="1028"/>
      <c r="AE5" s="1028"/>
      <c r="AF5" s="1139" t="s">
        <v>353</v>
      </c>
      <c r="AG5" s="1028"/>
      <c r="AH5" s="1028"/>
      <c r="AI5" s="1028"/>
      <c r="AJ5" s="1043"/>
      <c r="AK5" s="1028" t="s">
        <v>354</v>
      </c>
      <c r="AL5" s="1028"/>
      <c r="AM5" s="1028"/>
      <c r="AN5" s="1028"/>
      <c r="AO5" s="1029"/>
      <c r="AP5" s="1027" t="s">
        <v>355</v>
      </c>
      <c r="AQ5" s="1028"/>
      <c r="AR5" s="1028"/>
      <c r="AS5" s="1028"/>
      <c r="AT5" s="1029"/>
      <c r="AU5" s="1027" t="s">
        <v>356</v>
      </c>
      <c r="AV5" s="1028"/>
      <c r="AW5" s="1028"/>
      <c r="AX5" s="1028"/>
      <c r="AY5" s="1043"/>
      <c r="AZ5" s="207"/>
      <c r="BA5" s="207"/>
      <c r="BB5" s="207"/>
      <c r="BC5" s="207"/>
      <c r="BD5" s="207"/>
      <c r="BE5" s="208"/>
      <c r="BF5" s="208"/>
      <c r="BG5" s="208"/>
      <c r="BH5" s="208"/>
      <c r="BI5" s="208"/>
      <c r="BJ5" s="208"/>
      <c r="BK5" s="208"/>
      <c r="BL5" s="208"/>
      <c r="BM5" s="208"/>
      <c r="BN5" s="208"/>
      <c r="BO5" s="208"/>
      <c r="BP5" s="208"/>
      <c r="BQ5" s="1021" t="s">
        <v>357</v>
      </c>
      <c r="BR5" s="1022"/>
      <c r="BS5" s="1022"/>
      <c r="BT5" s="1022"/>
      <c r="BU5" s="1022"/>
      <c r="BV5" s="1022"/>
      <c r="BW5" s="1022"/>
      <c r="BX5" s="1022"/>
      <c r="BY5" s="1022"/>
      <c r="BZ5" s="1022"/>
      <c r="CA5" s="1022"/>
      <c r="CB5" s="1022"/>
      <c r="CC5" s="1022"/>
      <c r="CD5" s="1022"/>
      <c r="CE5" s="1022"/>
      <c r="CF5" s="1022"/>
      <c r="CG5" s="1023"/>
      <c r="CH5" s="1027" t="s">
        <v>358</v>
      </c>
      <c r="CI5" s="1028"/>
      <c r="CJ5" s="1028"/>
      <c r="CK5" s="1028"/>
      <c r="CL5" s="1029"/>
      <c r="CM5" s="1027" t="s">
        <v>359</v>
      </c>
      <c r="CN5" s="1028"/>
      <c r="CO5" s="1028"/>
      <c r="CP5" s="1028"/>
      <c r="CQ5" s="1029"/>
      <c r="CR5" s="1027" t="s">
        <v>360</v>
      </c>
      <c r="CS5" s="1028"/>
      <c r="CT5" s="1028"/>
      <c r="CU5" s="1028"/>
      <c r="CV5" s="1029"/>
      <c r="CW5" s="1027" t="s">
        <v>361</v>
      </c>
      <c r="CX5" s="1028"/>
      <c r="CY5" s="1028"/>
      <c r="CZ5" s="1028"/>
      <c r="DA5" s="1029"/>
      <c r="DB5" s="1027" t="s">
        <v>362</v>
      </c>
      <c r="DC5" s="1028"/>
      <c r="DD5" s="1028"/>
      <c r="DE5" s="1028"/>
      <c r="DF5" s="1029"/>
      <c r="DG5" s="1124" t="s">
        <v>363</v>
      </c>
      <c r="DH5" s="1125"/>
      <c r="DI5" s="1125"/>
      <c r="DJ5" s="1125"/>
      <c r="DK5" s="1126"/>
      <c r="DL5" s="1124" t="s">
        <v>364</v>
      </c>
      <c r="DM5" s="1125"/>
      <c r="DN5" s="1125"/>
      <c r="DO5" s="1125"/>
      <c r="DP5" s="1126"/>
      <c r="DQ5" s="1027" t="s">
        <v>365</v>
      </c>
      <c r="DR5" s="1028"/>
      <c r="DS5" s="1028"/>
      <c r="DT5" s="1028"/>
      <c r="DU5" s="1029"/>
      <c r="DV5" s="1027" t="s">
        <v>356</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366</v>
      </c>
      <c r="C7" s="1077"/>
      <c r="D7" s="1077"/>
      <c r="E7" s="1077"/>
      <c r="F7" s="1077"/>
      <c r="G7" s="1077"/>
      <c r="H7" s="1077"/>
      <c r="I7" s="1077"/>
      <c r="J7" s="1077"/>
      <c r="K7" s="1077"/>
      <c r="L7" s="1077"/>
      <c r="M7" s="1077"/>
      <c r="N7" s="1077"/>
      <c r="O7" s="1077"/>
      <c r="P7" s="1078"/>
      <c r="Q7" s="1130">
        <v>196179</v>
      </c>
      <c r="R7" s="1131"/>
      <c r="S7" s="1131"/>
      <c r="T7" s="1131"/>
      <c r="U7" s="1131"/>
      <c r="V7" s="1131">
        <v>191304</v>
      </c>
      <c r="W7" s="1131"/>
      <c r="X7" s="1131"/>
      <c r="Y7" s="1131"/>
      <c r="Z7" s="1131"/>
      <c r="AA7" s="1131">
        <v>4875</v>
      </c>
      <c r="AB7" s="1131"/>
      <c r="AC7" s="1131"/>
      <c r="AD7" s="1131"/>
      <c r="AE7" s="1132"/>
      <c r="AF7" s="1133">
        <v>4056</v>
      </c>
      <c r="AG7" s="1134"/>
      <c r="AH7" s="1134"/>
      <c r="AI7" s="1134"/>
      <c r="AJ7" s="1135"/>
      <c r="AK7" s="1117" t="s">
        <v>541</v>
      </c>
      <c r="AL7" s="1118"/>
      <c r="AM7" s="1118"/>
      <c r="AN7" s="1118"/>
      <c r="AO7" s="1118"/>
      <c r="AP7" s="1118">
        <v>129002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552</v>
      </c>
      <c r="BT7" s="1122"/>
      <c r="BU7" s="1122"/>
      <c r="BV7" s="1122"/>
      <c r="BW7" s="1122"/>
      <c r="BX7" s="1122"/>
      <c r="BY7" s="1122"/>
      <c r="BZ7" s="1122"/>
      <c r="CA7" s="1122"/>
      <c r="CB7" s="1122"/>
      <c r="CC7" s="1122"/>
      <c r="CD7" s="1122"/>
      <c r="CE7" s="1122"/>
      <c r="CF7" s="1122"/>
      <c r="CG7" s="1123"/>
      <c r="CH7" s="1114">
        <v>21</v>
      </c>
      <c r="CI7" s="1115"/>
      <c r="CJ7" s="1115"/>
      <c r="CK7" s="1115"/>
      <c r="CL7" s="1116"/>
      <c r="CM7" s="1114">
        <v>703</v>
      </c>
      <c r="CN7" s="1115"/>
      <c r="CO7" s="1115"/>
      <c r="CP7" s="1115"/>
      <c r="CQ7" s="1116"/>
      <c r="CR7" s="1114">
        <v>501</v>
      </c>
      <c r="CS7" s="1115"/>
      <c r="CT7" s="1115"/>
      <c r="CU7" s="1115"/>
      <c r="CV7" s="1116"/>
      <c r="CW7" s="1114">
        <v>257</v>
      </c>
      <c r="CX7" s="1115"/>
      <c r="CY7" s="1115"/>
      <c r="CZ7" s="1115"/>
      <c r="DA7" s="1116"/>
      <c r="DB7" s="1114" t="s">
        <v>554</v>
      </c>
      <c r="DC7" s="1115"/>
      <c r="DD7" s="1115"/>
      <c r="DE7" s="1115"/>
      <c r="DF7" s="1116"/>
      <c r="DG7" s="1114" t="s">
        <v>551</v>
      </c>
      <c r="DH7" s="1115"/>
      <c r="DI7" s="1115"/>
      <c r="DJ7" s="1115"/>
      <c r="DK7" s="1116"/>
      <c r="DL7" s="1114" t="s">
        <v>551</v>
      </c>
      <c r="DM7" s="1115"/>
      <c r="DN7" s="1115"/>
      <c r="DO7" s="1115"/>
      <c r="DP7" s="1116"/>
      <c r="DQ7" s="1114" t="s">
        <v>554</v>
      </c>
      <c r="DR7" s="1115"/>
      <c r="DS7" s="1115"/>
      <c r="DT7" s="1115"/>
      <c r="DU7" s="1116"/>
      <c r="DV7" s="1141"/>
      <c r="DW7" s="1142"/>
      <c r="DX7" s="1142"/>
      <c r="DY7" s="1142"/>
      <c r="DZ7" s="1143"/>
      <c r="EA7" s="205"/>
    </row>
    <row r="8" spans="1:131" s="206" customFormat="1" ht="26.25" customHeight="1" x14ac:dyDescent="0.15">
      <c r="A8" s="212">
        <v>2</v>
      </c>
      <c r="B8" s="1063" t="s">
        <v>367</v>
      </c>
      <c r="C8" s="1064"/>
      <c r="D8" s="1064"/>
      <c r="E8" s="1064"/>
      <c r="F8" s="1064"/>
      <c r="G8" s="1064"/>
      <c r="H8" s="1064"/>
      <c r="I8" s="1064"/>
      <c r="J8" s="1064"/>
      <c r="K8" s="1064"/>
      <c r="L8" s="1064"/>
      <c r="M8" s="1064"/>
      <c r="N8" s="1064"/>
      <c r="O8" s="1064"/>
      <c r="P8" s="1065"/>
      <c r="Q8" s="1069">
        <v>132</v>
      </c>
      <c r="R8" s="1070"/>
      <c r="S8" s="1070"/>
      <c r="T8" s="1070"/>
      <c r="U8" s="1070"/>
      <c r="V8" s="1070">
        <v>132</v>
      </c>
      <c r="W8" s="1070"/>
      <c r="X8" s="1070"/>
      <c r="Y8" s="1070"/>
      <c r="Z8" s="1070"/>
      <c r="AA8" s="1070">
        <v>0</v>
      </c>
      <c r="AB8" s="1070"/>
      <c r="AC8" s="1070"/>
      <c r="AD8" s="1070"/>
      <c r="AE8" s="1071"/>
      <c r="AF8" s="1045">
        <v>0</v>
      </c>
      <c r="AG8" s="1046"/>
      <c r="AH8" s="1046"/>
      <c r="AI8" s="1046"/>
      <c r="AJ8" s="1047"/>
      <c r="AK8" s="1112">
        <v>22</v>
      </c>
      <c r="AL8" s="1113"/>
      <c r="AM8" s="1113"/>
      <c r="AN8" s="1113"/>
      <c r="AO8" s="1113"/>
      <c r="AP8" s="1113" t="s">
        <v>541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553</v>
      </c>
      <c r="BT8" s="1041"/>
      <c r="BU8" s="1041"/>
      <c r="BV8" s="1041"/>
      <c r="BW8" s="1041"/>
      <c r="BX8" s="1041"/>
      <c r="BY8" s="1041"/>
      <c r="BZ8" s="1041"/>
      <c r="CA8" s="1041"/>
      <c r="CB8" s="1041"/>
      <c r="CC8" s="1041"/>
      <c r="CD8" s="1041"/>
      <c r="CE8" s="1041"/>
      <c r="CF8" s="1041"/>
      <c r="CG8" s="1042"/>
      <c r="CH8" s="1015">
        <v>-114</v>
      </c>
      <c r="CI8" s="1016"/>
      <c r="CJ8" s="1016"/>
      <c r="CK8" s="1016"/>
      <c r="CL8" s="1017"/>
      <c r="CM8" s="1015">
        <v>7517</v>
      </c>
      <c r="CN8" s="1016"/>
      <c r="CO8" s="1016"/>
      <c r="CP8" s="1016"/>
      <c r="CQ8" s="1017"/>
      <c r="CR8" s="1015">
        <v>204</v>
      </c>
      <c r="CS8" s="1016"/>
      <c r="CT8" s="1016"/>
      <c r="CU8" s="1016"/>
      <c r="CV8" s="1017"/>
      <c r="CW8" s="1015" t="s">
        <v>551</v>
      </c>
      <c r="CX8" s="1016"/>
      <c r="CY8" s="1016"/>
      <c r="CZ8" s="1016"/>
      <c r="DA8" s="1017"/>
      <c r="DB8" s="1015" t="s">
        <v>554</v>
      </c>
      <c r="DC8" s="1016"/>
      <c r="DD8" s="1016"/>
      <c r="DE8" s="1016"/>
      <c r="DF8" s="1017"/>
      <c r="DG8" s="1015" t="s">
        <v>554</v>
      </c>
      <c r="DH8" s="1016"/>
      <c r="DI8" s="1016"/>
      <c r="DJ8" s="1016"/>
      <c r="DK8" s="1017"/>
      <c r="DL8" s="1015" t="s">
        <v>551</v>
      </c>
      <c r="DM8" s="1016"/>
      <c r="DN8" s="1016"/>
      <c r="DO8" s="1016"/>
      <c r="DP8" s="1017"/>
      <c r="DQ8" s="1015" t="s">
        <v>551</v>
      </c>
      <c r="DR8" s="1016"/>
      <c r="DS8" s="1016"/>
      <c r="DT8" s="1016"/>
      <c r="DU8" s="1017"/>
      <c r="DV8" s="1018"/>
      <c r="DW8" s="1019"/>
      <c r="DX8" s="1019"/>
      <c r="DY8" s="1019"/>
      <c r="DZ8" s="1020"/>
      <c r="EA8" s="205"/>
    </row>
    <row r="9" spans="1:131" s="206" customFormat="1" ht="26.25" customHeight="1" x14ac:dyDescent="0.15">
      <c r="A9" s="212">
        <v>3</v>
      </c>
      <c r="B9" s="1063" t="s">
        <v>368</v>
      </c>
      <c r="C9" s="1064"/>
      <c r="D9" s="1064"/>
      <c r="E9" s="1064"/>
      <c r="F9" s="1064"/>
      <c r="G9" s="1064"/>
      <c r="H9" s="1064"/>
      <c r="I9" s="1064"/>
      <c r="J9" s="1064"/>
      <c r="K9" s="1064"/>
      <c r="L9" s="1064"/>
      <c r="M9" s="1064"/>
      <c r="N9" s="1064"/>
      <c r="O9" s="1064"/>
      <c r="P9" s="1065"/>
      <c r="Q9" s="1069">
        <v>272</v>
      </c>
      <c r="R9" s="1070"/>
      <c r="S9" s="1070"/>
      <c r="T9" s="1070"/>
      <c r="U9" s="1070"/>
      <c r="V9" s="1070">
        <v>272</v>
      </c>
      <c r="W9" s="1070"/>
      <c r="X9" s="1070"/>
      <c r="Y9" s="1070"/>
      <c r="Z9" s="1070"/>
      <c r="AA9" s="1070" t="s">
        <v>541</v>
      </c>
      <c r="AB9" s="1070"/>
      <c r="AC9" s="1070"/>
      <c r="AD9" s="1070"/>
      <c r="AE9" s="1071"/>
      <c r="AF9" s="1045" t="s">
        <v>221</v>
      </c>
      <c r="AG9" s="1046"/>
      <c r="AH9" s="1046"/>
      <c r="AI9" s="1046"/>
      <c r="AJ9" s="1047"/>
      <c r="AK9" s="1112">
        <v>4</v>
      </c>
      <c r="AL9" s="1113"/>
      <c r="AM9" s="1113"/>
      <c r="AN9" s="1113"/>
      <c r="AO9" s="1113"/>
      <c r="AP9" s="1113">
        <v>648</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369</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370</v>
      </c>
      <c r="B23" s="970" t="s">
        <v>371</v>
      </c>
      <c r="C23" s="971"/>
      <c r="D23" s="971"/>
      <c r="E23" s="971"/>
      <c r="F23" s="971"/>
      <c r="G23" s="971"/>
      <c r="H23" s="971"/>
      <c r="I23" s="971"/>
      <c r="J23" s="971"/>
      <c r="K23" s="971"/>
      <c r="L23" s="971"/>
      <c r="M23" s="971"/>
      <c r="N23" s="971"/>
      <c r="O23" s="971"/>
      <c r="P23" s="972"/>
      <c r="Q23" s="1094">
        <v>196344</v>
      </c>
      <c r="R23" s="1095"/>
      <c r="S23" s="1095"/>
      <c r="T23" s="1095"/>
      <c r="U23" s="1095"/>
      <c r="V23" s="1095">
        <v>191469</v>
      </c>
      <c r="W23" s="1095"/>
      <c r="X23" s="1095"/>
      <c r="Y23" s="1095"/>
      <c r="Z23" s="1095"/>
      <c r="AA23" s="1095">
        <v>4875</v>
      </c>
      <c r="AB23" s="1095"/>
      <c r="AC23" s="1095"/>
      <c r="AD23" s="1095"/>
      <c r="AE23" s="1096"/>
      <c r="AF23" s="1097">
        <v>4056</v>
      </c>
      <c r="AG23" s="1095"/>
      <c r="AH23" s="1095"/>
      <c r="AI23" s="1095"/>
      <c r="AJ23" s="1098"/>
      <c r="AK23" s="1099"/>
      <c r="AL23" s="1100"/>
      <c r="AM23" s="1100"/>
      <c r="AN23" s="1100"/>
      <c r="AO23" s="1100"/>
      <c r="AP23" s="1095">
        <v>129650</v>
      </c>
      <c r="AQ23" s="1095"/>
      <c r="AR23" s="1095"/>
      <c r="AS23" s="1095"/>
      <c r="AT23" s="1095"/>
      <c r="AU23" s="1101"/>
      <c r="AV23" s="1101"/>
      <c r="AW23" s="1101"/>
      <c r="AX23" s="1101"/>
      <c r="AY23" s="1102"/>
      <c r="AZ23" s="1091" t="s">
        <v>221</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372</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373</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349</v>
      </c>
      <c r="B26" s="1022"/>
      <c r="C26" s="1022"/>
      <c r="D26" s="1022"/>
      <c r="E26" s="1022"/>
      <c r="F26" s="1022"/>
      <c r="G26" s="1022"/>
      <c r="H26" s="1022"/>
      <c r="I26" s="1022"/>
      <c r="J26" s="1022"/>
      <c r="K26" s="1022"/>
      <c r="L26" s="1022"/>
      <c r="M26" s="1022"/>
      <c r="N26" s="1022"/>
      <c r="O26" s="1022"/>
      <c r="P26" s="1023"/>
      <c r="Q26" s="1027" t="s">
        <v>374</v>
      </c>
      <c r="R26" s="1028"/>
      <c r="S26" s="1028"/>
      <c r="T26" s="1028"/>
      <c r="U26" s="1029"/>
      <c r="V26" s="1027" t="s">
        <v>375</v>
      </c>
      <c r="W26" s="1028"/>
      <c r="X26" s="1028"/>
      <c r="Y26" s="1028"/>
      <c r="Z26" s="1029"/>
      <c r="AA26" s="1027" t="s">
        <v>376</v>
      </c>
      <c r="AB26" s="1028"/>
      <c r="AC26" s="1028"/>
      <c r="AD26" s="1028"/>
      <c r="AE26" s="1028"/>
      <c r="AF26" s="1085" t="s">
        <v>377</v>
      </c>
      <c r="AG26" s="1034"/>
      <c r="AH26" s="1034"/>
      <c r="AI26" s="1034"/>
      <c r="AJ26" s="1086"/>
      <c r="AK26" s="1028" t="s">
        <v>378</v>
      </c>
      <c r="AL26" s="1028"/>
      <c r="AM26" s="1028"/>
      <c r="AN26" s="1028"/>
      <c r="AO26" s="1029"/>
      <c r="AP26" s="1027" t="s">
        <v>379</v>
      </c>
      <c r="AQ26" s="1028"/>
      <c r="AR26" s="1028"/>
      <c r="AS26" s="1028"/>
      <c r="AT26" s="1029"/>
      <c r="AU26" s="1027" t="s">
        <v>380</v>
      </c>
      <c r="AV26" s="1028"/>
      <c r="AW26" s="1028"/>
      <c r="AX26" s="1028"/>
      <c r="AY26" s="1029"/>
      <c r="AZ26" s="1027" t="s">
        <v>381</v>
      </c>
      <c r="BA26" s="1028"/>
      <c r="BB26" s="1028"/>
      <c r="BC26" s="1028"/>
      <c r="BD26" s="1029"/>
      <c r="BE26" s="1027" t="s">
        <v>356</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382</v>
      </c>
      <c r="C28" s="1077"/>
      <c r="D28" s="1077"/>
      <c r="E28" s="1077"/>
      <c r="F28" s="1077"/>
      <c r="G28" s="1077"/>
      <c r="H28" s="1077"/>
      <c r="I28" s="1077"/>
      <c r="J28" s="1077"/>
      <c r="K28" s="1077"/>
      <c r="L28" s="1077"/>
      <c r="M28" s="1077"/>
      <c r="N28" s="1077"/>
      <c r="O28" s="1077"/>
      <c r="P28" s="1078"/>
      <c r="Q28" s="1079">
        <v>72015</v>
      </c>
      <c r="R28" s="1080"/>
      <c r="S28" s="1080"/>
      <c r="T28" s="1080"/>
      <c r="U28" s="1080"/>
      <c r="V28" s="1080">
        <v>70931</v>
      </c>
      <c r="W28" s="1080"/>
      <c r="X28" s="1080"/>
      <c r="Y28" s="1080"/>
      <c r="Z28" s="1080"/>
      <c r="AA28" s="1080">
        <v>1084</v>
      </c>
      <c r="AB28" s="1080"/>
      <c r="AC28" s="1080"/>
      <c r="AD28" s="1080"/>
      <c r="AE28" s="1081"/>
      <c r="AF28" s="1082">
        <v>1084</v>
      </c>
      <c r="AG28" s="1080"/>
      <c r="AH28" s="1080"/>
      <c r="AI28" s="1080"/>
      <c r="AJ28" s="1083"/>
      <c r="AK28" s="1084">
        <v>9619</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383</v>
      </c>
      <c r="C29" s="1064"/>
      <c r="D29" s="1064"/>
      <c r="E29" s="1064"/>
      <c r="F29" s="1064"/>
      <c r="G29" s="1064"/>
      <c r="H29" s="1064"/>
      <c r="I29" s="1064"/>
      <c r="J29" s="1064"/>
      <c r="K29" s="1064"/>
      <c r="L29" s="1064"/>
      <c r="M29" s="1064"/>
      <c r="N29" s="1064"/>
      <c r="O29" s="1064"/>
      <c r="P29" s="1065"/>
      <c r="Q29" s="1069">
        <v>36968</v>
      </c>
      <c r="R29" s="1070"/>
      <c r="S29" s="1070"/>
      <c r="T29" s="1070"/>
      <c r="U29" s="1070"/>
      <c r="V29" s="1070">
        <v>36537</v>
      </c>
      <c r="W29" s="1070"/>
      <c r="X29" s="1070"/>
      <c r="Y29" s="1070"/>
      <c r="Z29" s="1070"/>
      <c r="AA29" s="1070">
        <v>431</v>
      </c>
      <c r="AB29" s="1070"/>
      <c r="AC29" s="1070"/>
      <c r="AD29" s="1070"/>
      <c r="AE29" s="1071"/>
      <c r="AF29" s="1045">
        <v>431</v>
      </c>
      <c r="AG29" s="1046"/>
      <c r="AH29" s="1046"/>
      <c r="AI29" s="1046"/>
      <c r="AJ29" s="1047"/>
      <c r="AK29" s="1006">
        <v>5482</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384</v>
      </c>
      <c r="C30" s="1064"/>
      <c r="D30" s="1064"/>
      <c r="E30" s="1064"/>
      <c r="F30" s="1064"/>
      <c r="G30" s="1064"/>
      <c r="H30" s="1064"/>
      <c r="I30" s="1064"/>
      <c r="J30" s="1064"/>
      <c r="K30" s="1064"/>
      <c r="L30" s="1064"/>
      <c r="M30" s="1064"/>
      <c r="N30" s="1064"/>
      <c r="O30" s="1064"/>
      <c r="P30" s="1065"/>
      <c r="Q30" s="1069">
        <v>10984</v>
      </c>
      <c r="R30" s="1070"/>
      <c r="S30" s="1070"/>
      <c r="T30" s="1070"/>
      <c r="U30" s="1070"/>
      <c r="V30" s="1070">
        <v>10955</v>
      </c>
      <c r="W30" s="1070"/>
      <c r="X30" s="1070"/>
      <c r="Y30" s="1070"/>
      <c r="Z30" s="1070"/>
      <c r="AA30" s="1070">
        <v>28</v>
      </c>
      <c r="AB30" s="1070"/>
      <c r="AC30" s="1070"/>
      <c r="AD30" s="1070"/>
      <c r="AE30" s="1071"/>
      <c r="AF30" s="1045">
        <v>28</v>
      </c>
      <c r="AG30" s="1046"/>
      <c r="AH30" s="1046"/>
      <c r="AI30" s="1046"/>
      <c r="AJ30" s="1047"/>
      <c r="AK30" s="1006">
        <v>5157</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385</v>
      </c>
      <c r="C31" s="1064"/>
      <c r="D31" s="1064"/>
      <c r="E31" s="1064"/>
      <c r="F31" s="1064"/>
      <c r="G31" s="1064"/>
      <c r="H31" s="1064"/>
      <c r="I31" s="1064"/>
      <c r="J31" s="1064"/>
      <c r="K31" s="1064"/>
      <c r="L31" s="1064"/>
      <c r="M31" s="1064"/>
      <c r="N31" s="1064"/>
      <c r="O31" s="1064"/>
      <c r="P31" s="1065"/>
      <c r="Q31" s="1069">
        <v>1158</v>
      </c>
      <c r="R31" s="1070"/>
      <c r="S31" s="1070"/>
      <c r="T31" s="1070"/>
      <c r="U31" s="1070"/>
      <c r="V31" s="1070">
        <v>1158</v>
      </c>
      <c r="W31" s="1070"/>
      <c r="X31" s="1070"/>
      <c r="Y31" s="1070"/>
      <c r="Z31" s="1070"/>
      <c r="AA31" s="1070" t="s">
        <v>542</v>
      </c>
      <c r="AB31" s="1070"/>
      <c r="AC31" s="1070"/>
      <c r="AD31" s="1070"/>
      <c r="AE31" s="1071"/>
      <c r="AF31" s="1045" t="s">
        <v>221</v>
      </c>
      <c r="AG31" s="1046"/>
      <c r="AH31" s="1046"/>
      <c r="AI31" s="1046"/>
      <c r="AJ31" s="1047"/>
      <c r="AK31" s="1006">
        <v>743</v>
      </c>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386</v>
      </c>
      <c r="C32" s="1064"/>
      <c r="D32" s="1064"/>
      <c r="E32" s="1064"/>
      <c r="F32" s="1064"/>
      <c r="G32" s="1064"/>
      <c r="H32" s="1064"/>
      <c r="I32" s="1064"/>
      <c r="J32" s="1064"/>
      <c r="K32" s="1064"/>
      <c r="L32" s="1064"/>
      <c r="M32" s="1064"/>
      <c r="N32" s="1064"/>
      <c r="O32" s="1064"/>
      <c r="P32" s="1065"/>
      <c r="Q32" s="1069">
        <v>32225</v>
      </c>
      <c r="R32" s="1070"/>
      <c r="S32" s="1070"/>
      <c r="T32" s="1070"/>
      <c r="U32" s="1070"/>
      <c r="V32" s="1070">
        <v>32225</v>
      </c>
      <c r="W32" s="1070"/>
      <c r="X32" s="1070"/>
      <c r="Y32" s="1070"/>
      <c r="Z32" s="1070"/>
      <c r="AA32" s="1070" t="s">
        <v>542</v>
      </c>
      <c r="AB32" s="1070"/>
      <c r="AC32" s="1070"/>
      <c r="AD32" s="1070"/>
      <c r="AE32" s="1071"/>
      <c r="AF32" s="1045" t="s">
        <v>221</v>
      </c>
      <c r="AG32" s="1046"/>
      <c r="AH32" s="1046"/>
      <c r="AI32" s="1046"/>
      <c r="AJ32" s="1047"/>
      <c r="AK32" s="1006" t="s">
        <v>542</v>
      </c>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387</v>
      </c>
      <c r="C33" s="1064"/>
      <c r="D33" s="1064"/>
      <c r="E33" s="1064"/>
      <c r="F33" s="1064"/>
      <c r="G33" s="1064"/>
      <c r="H33" s="1064"/>
      <c r="I33" s="1064"/>
      <c r="J33" s="1064"/>
      <c r="K33" s="1064"/>
      <c r="L33" s="1064"/>
      <c r="M33" s="1064"/>
      <c r="N33" s="1064"/>
      <c r="O33" s="1064"/>
      <c r="P33" s="1065"/>
      <c r="Q33" s="1069">
        <v>14982</v>
      </c>
      <c r="R33" s="1070"/>
      <c r="S33" s="1070"/>
      <c r="T33" s="1070"/>
      <c r="U33" s="1070"/>
      <c r="V33" s="1070">
        <v>14912</v>
      </c>
      <c r="W33" s="1070"/>
      <c r="X33" s="1070"/>
      <c r="Y33" s="1070"/>
      <c r="Z33" s="1070"/>
      <c r="AA33" s="1070">
        <v>71</v>
      </c>
      <c r="AB33" s="1070"/>
      <c r="AC33" s="1070"/>
      <c r="AD33" s="1070"/>
      <c r="AE33" s="1071"/>
      <c r="AF33" s="1045">
        <v>71</v>
      </c>
      <c r="AG33" s="1046"/>
      <c r="AH33" s="1046"/>
      <c r="AI33" s="1046"/>
      <c r="AJ33" s="1047"/>
      <c r="AK33" s="1006">
        <v>4444</v>
      </c>
      <c r="AL33" s="997"/>
      <c r="AM33" s="997"/>
      <c r="AN33" s="997"/>
      <c r="AO33" s="997"/>
      <c r="AP33" s="997">
        <v>76969</v>
      </c>
      <c r="AQ33" s="997"/>
      <c r="AR33" s="997"/>
      <c r="AS33" s="997"/>
      <c r="AT33" s="997"/>
      <c r="AU33" s="997">
        <v>34328</v>
      </c>
      <c r="AV33" s="997"/>
      <c r="AW33" s="997"/>
      <c r="AX33" s="997"/>
      <c r="AY33" s="997"/>
      <c r="AZ33" s="1068" t="s">
        <v>542</v>
      </c>
      <c r="BA33" s="1068"/>
      <c r="BB33" s="1068"/>
      <c r="BC33" s="1068"/>
      <c r="BD33" s="1068"/>
      <c r="BE33" s="1058" t="s">
        <v>388</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370</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1614</v>
      </c>
      <c r="AG63" s="985"/>
      <c r="AH63" s="985"/>
      <c r="AI63" s="985"/>
      <c r="AJ63" s="1056"/>
      <c r="AK63" s="1057"/>
      <c r="AL63" s="989"/>
      <c r="AM63" s="989"/>
      <c r="AN63" s="989"/>
      <c r="AO63" s="989"/>
      <c r="AP63" s="985">
        <v>76969</v>
      </c>
      <c r="AQ63" s="985"/>
      <c r="AR63" s="985"/>
      <c r="AS63" s="985"/>
      <c r="AT63" s="985"/>
      <c r="AU63" s="985">
        <v>34328</v>
      </c>
      <c r="AV63" s="985"/>
      <c r="AW63" s="985"/>
      <c r="AX63" s="985"/>
      <c r="AY63" s="985"/>
      <c r="AZ63" s="1051"/>
      <c r="BA63" s="1051"/>
      <c r="BB63" s="1051"/>
      <c r="BC63" s="1051"/>
      <c r="BD63" s="1051"/>
      <c r="BE63" s="986"/>
      <c r="BF63" s="986"/>
      <c r="BG63" s="986"/>
      <c r="BH63" s="986"/>
      <c r="BI63" s="987"/>
      <c r="BJ63" s="1052" t="s">
        <v>391</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393</v>
      </c>
      <c r="B66" s="1022"/>
      <c r="C66" s="1022"/>
      <c r="D66" s="1022"/>
      <c r="E66" s="1022"/>
      <c r="F66" s="1022"/>
      <c r="G66" s="1022"/>
      <c r="H66" s="1022"/>
      <c r="I66" s="1022"/>
      <c r="J66" s="1022"/>
      <c r="K66" s="1022"/>
      <c r="L66" s="1022"/>
      <c r="M66" s="1022"/>
      <c r="N66" s="1022"/>
      <c r="O66" s="1022"/>
      <c r="P66" s="1023"/>
      <c r="Q66" s="1027" t="s">
        <v>394</v>
      </c>
      <c r="R66" s="1028"/>
      <c r="S66" s="1028"/>
      <c r="T66" s="1028"/>
      <c r="U66" s="1029"/>
      <c r="V66" s="1027" t="s">
        <v>395</v>
      </c>
      <c r="W66" s="1028"/>
      <c r="X66" s="1028"/>
      <c r="Y66" s="1028"/>
      <c r="Z66" s="1029"/>
      <c r="AA66" s="1027" t="s">
        <v>396</v>
      </c>
      <c r="AB66" s="1028"/>
      <c r="AC66" s="1028"/>
      <c r="AD66" s="1028"/>
      <c r="AE66" s="1029"/>
      <c r="AF66" s="1033" t="s">
        <v>397</v>
      </c>
      <c r="AG66" s="1034"/>
      <c r="AH66" s="1034"/>
      <c r="AI66" s="1034"/>
      <c r="AJ66" s="1035"/>
      <c r="AK66" s="1027" t="s">
        <v>398</v>
      </c>
      <c r="AL66" s="1022"/>
      <c r="AM66" s="1022"/>
      <c r="AN66" s="1022"/>
      <c r="AO66" s="1023"/>
      <c r="AP66" s="1027" t="s">
        <v>399</v>
      </c>
      <c r="AQ66" s="1028"/>
      <c r="AR66" s="1028"/>
      <c r="AS66" s="1028"/>
      <c r="AT66" s="1029"/>
      <c r="AU66" s="1027" t="s">
        <v>400</v>
      </c>
      <c r="AV66" s="1028"/>
      <c r="AW66" s="1028"/>
      <c r="AX66" s="1028"/>
      <c r="AY66" s="1029"/>
      <c r="AZ66" s="1027" t="s">
        <v>356</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543</v>
      </c>
      <c r="C68" s="1012"/>
      <c r="D68" s="1012"/>
      <c r="E68" s="1012"/>
      <c r="F68" s="1012"/>
      <c r="G68" s="1012"/>
      <c r="H68" s="1012"/>
      <c r="I68" s="1012"/>
      <c r="J68" s="1012"/>
      <c r="K68" s="1012"/>
      <c r="L68" s="1012"/>
      <c r="M68" s="1012"/>
      <c r="N68" s="1012"/>
      <c r="O68" s="1012"/>
      <c r="P68" s="1013"/>
      <c r="Q68" s="1014">
        <v>10422</v>
      </c>
      <c r="R68" s="1008"/>
      <c r="S68" s="1008"/>
      <c r="T68" s="1008"/>
      <c r="U68" s="1008"/>
      <c r="V68" s="1008">
        <v>10067</v>
      </c>
      <c r="W68" s="1008"/>
      <c r="X68" s="1008"/>
      <c r="Y68" s="1008"/>
      <c r="Z68" s="1008"/>
      <c r="AA68" s="1008">
        <v>355</v>
      </c>
      <c r="AB68" s="1008"/>
      <c r="AC68" s="1008"/>
      <c r="AD68" s="1008"/>
      <c r="AE68" s="1008"/>
      <c r="AF68" s="1008">
        <v>355</v>
      </c>
      <c r="AG68" s="1008"/>
      <c r="AH68" s="1008"/>
      <c r="AI68" s="1008"/>
      <c r="AJ68" s="1008"/>
      <c r="AK68" s="1008" t="s">
        <v>551</v>
      </c>
      <c r="AL68" s="1008"/>
      <c r="AM68" s="1008"/>
      <c r="AN68" s="1008"/>
      <c r="AO68" s="1008"/>
      <c r="AP68" s="1008">
        <v>6794</v>
      </c>
      <c r="AQ68" s="1008"/>
      <c r="AR68" s="1008"/>
      <c r="AS68" s="1008"/>
      <c r="AT68" s="1008"/>
      <c r="AU68" s="1008">
        <v>951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4266</v>
      </c>
      <c r="R69" s="997"/>
      <c r="S69" s="997"/>
      <c r="T69" s="997"/>
      <c r="U69" s="997"/>
      <c r="V69" s="997">
        <v>3925</v>
      </c>
      <c r="W69" s="997"/>
      <c r="X69" s="997"/>
      <c r="Y69" s="997"/>
      <c r="Z69" s="997"/>
      <c r="AA69" s="997">
        <v>341</v>
      </c>
      <c r="AB69" s="997"/>
      <c r="AC69" s="997"/>
      <c r="AD69" s="997"/>
      <c r="AE69" s="997"/>
      <c r="AF69" s="997">
        <v>341</v>
      </c>
      <c r="AG69" s="997"/>
      <c r="AH69" s="997"/>
      <c r="AI69" s="997"/>
      <c r="AJ69" s="997"/>
      <c r="AK69" s="997">
        <v>1968</v>
      </c>
      <c r="AL69" s="997"/>
      <c r="AM69" s="997"/>
      <c r="AN69" s="997"/>
      <c r="AO69" s="997"/>
      <c r="AP69" s="997">
        <v>278</v>
      </c>
      <c r="AQ69" s="997"/>
      <c r="AR69" s="997"/>
      <c r="AS69" s="997"/>
      <c r="AT69" s="997"/>
      <c r="AU69" s="997">
        <v>111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3">
        <v>331</v>
      </c>
      <c r="R70" s="997"/>
      <c r="S70" s="997"/>
      <c r="T70" s="997"/>
      <c r="U70" s="997"/>
      <c r="V70" s="997">
        <v>309</v>
      </c>
      <c r="W70" s="997"/>
      <c r="X70" s="997"/>
      <c r="Y70" s="997"/>
      <c r="Z70" s="997"/>
      <c r="AA70" s="997">
        <v>22</v>
      </c>
      <c r="AB70" s="997"/>
      <c r="AC70" s="997"/>
      <c r="AD70" s="997"/>
      <c r="AE70" s="997"/>
      <c r="AF70" s="997">
        <v>22</v>
      </c>
      <c r="AG70" s="997"/>
      <c r="AH70" s="997"/>
      <c r="AI70" s="997"/>
      <c r="AJ70" s="997"/>
      <c r="AK70" s="997">
        <v>6</v>
      </c>
      <c r="AL70" s="997"/>
      <c r="AM70" s="997"/>
      <c r="AN70" s="997"/>
      <c r="AO70" s="997"/>
      <c r="AP70" s="997">
        <v>108</v>
      </c>
      <c r="AQ70" s="997"/>
      <c r="AR70" s="997"/>
      <c r="AS70" s="997"/>
      <c r="AT70" s="997"/>
      <c r="AU70" s="997">
        <v>15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3">
        <v>915</v>
      </c>
      <c r="R71" s="997"/>
      <c r="S71" s="997"/>
      <c r="T71" s="997"/>
      <c r="U71" s="997"/>
      <c r="V71" s="997">
        <v>895</v>
      </c>
      <c r="W71" s="997"/>
      <c r="X71" s="997"/>
      <c r="Y71" s="997"/>
      <c r="Z71" s="997"/>
      <c r="AA71" s="997">
        <v>21</v>
      </c>
      <c r="AB71" s="997"/>
      <c r="AC71" s="997"/>
      <c r="AD71" s="997"/>
      <c r="AE71" s="997"/>
      <c r="AF71" s="997">
        <v>21</v>
      </c>
      <c r="AG71" s="997"/>
      <c r="AH71" s="997"/>
      <c r="AI71" s="997"/>
      <c r="AJ71" s="997"/>
      <c r="AK71" s="997">
        <v>16</v>
      </c>
      <c r="AL71" s="997"/>
      <c r="AM71" s="997"/>
      <c r="AN71" s="997"/>
      <c r="AO71" s="997"/>
      <c r="AP71" s="997" t="s">
        <v>551</v>
      </c>
      <c r="AQ71" s="997"/>
      <c r="AR71" s="997"/>
      <c r="AS71" s="997"/>
      <c r="AT71" s="997"/>
      <c r="AU71" s="997" t="s">
        <v>551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3">
        <v>28671</v>
      </c>
      <c r="R72" s="997"/>
      <c r="S72" s="997"/>
      <c r="T72" s="997"/>
      <c r="U72" s="997"/>
      <c r="V72" s="997">
        <v>28466</v>
      </c>
      <c r="W72" s="997"/>
      <c r="X72" s="997"/>
      <c r="Y72" s="997"/>
      <c r="Z72" s="997"/>
      <c r="AA72" s="997">
        <v>205</v>
      </c>
      <c r="AB72" s="997"/>
      <c r="AC72" s="997"/>
      <c r="AD72" s="997"/>
      <c r="AE72" s="997"/>
      <c r="AF72" s="997">
        <v>205</v>
      </c>
      <c r="AG72" s="997"/>
      <c r="AH72" s="997"/>
      <c r="AI72" s="997"/>
      <c r="AJ72" s="997"/>
      <c r="AK72" s="997">
        <v>256</v>
      </c>
      <c r="AL72" s="997"/>
      <c r="AM72" s="997"/>
      <c r="AN72" s="997"/>
      <c r="AO72" s="997"/>
      <c r="AP72" s="997" t="s">
        <v>551</v>
      </c>
      <c r="AQ72" s="997"/>
      <c r="AR72" s="997"/>
      <c r="AS72" s="997"/>
      <c r="AT72" s="997"/>
      <c r="AU72" s="997" t="s">
        <v>551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548</v>
      </c>
      <c r="C73" s="1001"/>
      <c r="D73" s="1001"/>
      <c r="E73" s="1001"/>
      <c r="F73" s="1001"/>
      <c r="G73" s="1001"/>
      <c r="H73" s="1001"/>
      <c r="I73" s="1001"/>
      <c r="J73" s="1001"/>
      <c r="K73" s="1001"/>
      <c r="L73" s="1001"/>
      <c r="M73" s="1001"/>
      <c r="N73" s="1001"/>
      <c r="O73" s="1001"/>
      <c r="P73" s="1002"/>
      <c r="Q73" s="1003">
        <v>27313</v>
      </c>
      <c r="R73" s="997"/>
      <c r="S73" s="997"/>
      <c r="T73" s="997"/>
      <c r="U73" s="997"/>
      <c r="V73" s="997">
        <v>27251</v>
      </c>
      <c r="W73" s="997"/>
      <c r="X73" s="997"/>
      <c r="Y73" s="997"/>
      <c r="Z73" s="997"/>
      <c r="AA73" s="997">
        <v>63</v>
      </c>
      <c r="AB73" s="997"/>
      <c r="AC73" s="997"/>
      <c r="AD73" s="997"/>
      <c r="AE73" s="997"/>
      <c r="AF73" s="997">
        <v>63</v>
      </c>
      <c r="AG73" s="997"/>
      <c r="AH73" s="997"/>
      <c r="AI73" s="997"/>
      <c r="AJ73" s="997"/>
      <c r="AK73" s="997">
        <v>27</v>
      </c>
      <c r="AL73" s="997"/>
      <c r="AM73" s="997"/>
      <c r="AN73" s="997"/>
      <c r="AO73" s="997"/>
      <c r="AP73" s="997" t="s">
        <v>551</v>
      </c>
      <c r="AQ73" s="997"/>
      <c r="AR73" s="997"/>
      <c r="AS73" s="997"/>
      <c r="AT73" s="997"/>
      <c r="AU73" s="997" t="s">
        <v>551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549</v>
      </c>
      <c r="C74" s="1001"/>
      <c r="D74" s="1001"/>
      <c r="E74" s="1001"/>
      <c r="F74" s="1001"/>
      <c r="G74" s="1001"/>
      <c r="H74" s="1001"/>
      <c r="I74" s="1001"/>
      <c r="J74" s="1001"/>
      <c r="K74" s="1001"/>
      <c r="L74" s="1001"/>
      <c r="M74" s="1001"/>
      <c r="N74" s="1001"/>
      <c r="O74" s="1001"/>
      <c r="P74" s="1002"/>
      <c r="Q74" s="1003">
        <v>4796</v>
      </c>
      <c r="R74" s="997"/>
      <c r="S74" s="997"/>
      <c r="T74" s="997"/>
      <c r="U74" s="997"/>
      <c r="V74" s="997">
        <v>4735</v>
      </c>
      <c r="W74" s="997"/>
      <c r="X74" s="997"/>
      <c r="Y74" s="997"/>
      <c r="Z74" s="997"/>
      <c r="AA74" s="997">
        <v>61</v>
      </c>
      <c r="AB74" s="997"/>
      <c r="AC74" s="997"/>
      <c r="AD74" s="997"/>
      <c r="AE74" s="997"/>
      <c r="AF74" s="997">
        <v>61</v>
      </c>
      <c r="AG74" s="997"/>
      <c r="AH74" s="997"/>
      <c r="AI74" s="997"/>
      <c r="AJ74" s="997"/>
      <c r="AK74" s="997">
        <v>769</v>
      </c>
      <c r="AL74" s="997"/>
      <c r="AM74" s="997"/>
      <c r="AN74" s="997"/>
      <c r="AO74" s="997"/>
      <c r="AP74" s="997" t="s">
        <v>551</v>
      </c>
      <c r="AQ74" s="997"/>
      <c r="AR74" s="997"/>
      <c r="AS74" s="997"/>
      <c r="AT74" s="997"/>
      <c r="AU74" s="997" t="s">
        <v>551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550</v>
      </c>
      <c r="C75" s="1001"/>
      <c r="D75" s="1001"/>
      <c r="E75" s="1001"/>
      <c r="F75" s="1001"/>
      <c r="G75" s="1001"/>
      <c r="H75" s="1001"/>
      <c r="I75" s="1001"/>
      <c r="J75" s="1001"/>
      <c r="K75" s="1001"/>
      <c r="L75" s="1001"/>
      <c r="M75" s="1001"/>
      <c r="N75" s="1001"/>
      <c r="O75" s="1001"/>
      <c r="P75" s="1002"/>
      <c r="Q75" s="1004">
        <v>1269458</v>
      </c>
      <c r="R75" s="1005"/>
      <c r="S75" s="1005"/>
      <c r="T75" s="1005"/>
      <c r="U75" s="1006"/>
      <c r="V75" s="1007">
        <v>1236628</v>
      </c>
      <c r="W75" s="1005"/>
      <c r="X75" s="1005"/>
      <c r="Y75" s="1005"/>
      <c r="Z75" s="1006"/>
      <c r="AA75" s="1007">
        <v>32831</v>
      </c>
      <c r="AB75" s="1005"/>
      <c r="AC75" s="1005"/>
      <c r="AD75" s="1005"/>
      <c r="AE75" s="1006"/>
      <c r="AF75" s="1007">
        <v>32831</v>
      </c>
      <c r="AG75" s="1005"/>
      <c r="AH75" s="1005"/>
      <c r="AI75" s="1005"/>
      <c r="AJ75" s="1006"/>
      <c r="AK75" s="1007">
        <v>10482</v>
      </c>
      <c r="AL75" s="1005"/>
      <c r="AM75" s="1005"/>
      <c r="AN75" s="1005"/>
      <c r="AO75" s="1006"/>
      <c r="AP75" s="997" t="s">
        <v>551</v>
      </c>
      <c r="AQ75" s="997"/>
      <c r="AR75" s="997"/>
      <c r="AS75" s="997"/>
      <c r="AT75" s="997"/>
      <c r="AU75" s="997" t="s">
        <v>551</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370</v>
      </c>
      <c r="B88" s="970" t="s">
        <v>401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33899</v>
      </c>
      <c r="AG88" s="985"/>
      <c r="AH88" s="985"/>
      <c r="AI88" s="985"/>
      <c r="AJ88" s="985"/>
      <c r="AK88" s="989"/>
      <c r="AL88" s="989"/>
      <c r="AM88" s="989"/>
      <c r="AN88" s="989"/>
      <c r="AO88" s="989"/>
      <c r="AP88" s="985">
        <v>7180</v>
      </c>
      <c r="AQ88" s="985"/>
      <c r="AR88" s="985"/>
      <c r="AS88" s="985"/>
      <c r="AT88" s="985"/>
      <c r="AU88" s="985">
        <v>1077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70" t="s">
        <v>402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705</v>
      </c>
      <c r="CS102" s="977"/>
      <c r="CT102" s="977"/>
      <c r="CU102" s="977"/>
      <c r="CV102" s="978"/>
      <c r="CW102" s="976">
        <v>257</v>
      </c>
      <c r="CX102" s="977"/>
      <c r="CY102" s="977"/>
      <c r="CZ102" s="977"/>
      <c r="DA102" s="978"/>
      <c r="DB102" s="976" t="s">
        <v>551</v>
      </c>
      <c r="DC102" s="977"/>
      <c r="DD102" s="977"/>
      <c r="DE102" s="977"/>
      <c r="DF102" s="978"/>
      <c r="DG102" s="976" t="s">
        <v>554</v>
      </c>
      <c r="DH102" s="977"/>
      <c r="DI102" s="977"/>
      <c r="DJ102" s="977"/>
      <c r="DK102" s="978"/>
      <c r="DL102" s="976" t="s">
        <v>551</v>
      </c>
      <c r="DM102" s="977"/>
      <c r="DN102" s="977"/>
      <c r="DO102" s="977"/>
      <c r="DP102" s="978"/>
      <c r="DQ102" s="976" t="s">
        <v>551</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410</v>
      </c>
      <c r="AB109" s="918"/>
      <c r="AC109" s="918"/>
      <c r="AD109" s="918"/>
      <c r="AE109" s="919"/>
      <c r="AF109" s="920" t="s">
        <v>287</v>
      </c>
      <c r="AG109" s="918"/>
      <c r="AH109" s="918"/>
      <c r="AI109" s="918"/>
      <c r="AJ109" s="919"/>
      <c r="AK109" s="920" t="s">
        <v>286</v>
      </c>
      <c r="AL109" s="918"/>
      <c r="AM109" s="918"/>
      <c r="AN109" s="918"/>
      <c r="AO109" s="919"/>
      <c r="AP109" s="920" t="s">
        <v>411</v>
      </c>
      <c r="AQ109" s="918"/>
      <c r="AR109" s="918"/>
      <c r="AS109" s="918"/>
      <c r="AT109" s="949"/>
      <c r="AU109" s="917" t="s">
        <v>409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410</v>
      </c>
      <c r="BR109" s="918"/>
      <c r="BS109" s="918"/>
      <c r="BT109" s="918"/>
      <c r="BU109" s="919"/>
      <c r="BV109" s="920" t="s">
        <v>287</v>
      </c>
      <c r="BW109" s="918"/>
      <c r="BX109" s="918"/>
      <c r="BY109" s="918"/>
      <c r="BZ109" s="919"/>
      <c r="CA109" s="920" t="s">
        <v>286</v>
      </c>
      <c r="CB109" s="918"/>
      <c r="CC109" s="918"/>
      <c r="CD109" s="918"/>
      <c r="CE109" s="919"/>
      <c r="CF109" s="958" t="s">
        <v>411</v>
      </c>
      <c r="CG109" s="958"/>
      <c r="CH109" s="958"/>
      <c r="CI109" s="958"/>
      <c r="CJ109" s="958"/>
      <c r="CK109" s="920" t="s">
        <v>412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410</v>
      </c>
      <c r="DH109" s="918"/>
      <c r="DI109" s="918"/>
      <c r="DJ109" s="918"/>
      <c r="DK109" s="919"/>
      <c r="DL109" s="920" t="s">
        <v>287</v>
      </c>
      <c r="DM109" s="918"/>
      <c r="DN109" s="918"/>
      <c r="DO109" s="918"/>
      <c r="DP109" s="919"/>
      <c r="DQ109" s="920" t="s">
        <v>286</v>
      </c>
      <c r="DR109" s="918"/>
      <c r="DS109" s="918"/>
      <c r="DT109" s="918"/>
      <c r="DU109" s="919"/>
      <c r="DV109" s="920" t="s">
        <v>411</v>
      </c>
      <c r="DW109" s="918"/>
      <c r="DX109" s="918"/>
      <c r="DY109" s="918"/>
      <c r="DZ109" s="949"/>
    </row>
    <row r="110" spans="1:131" s="197" customFormat="1" ht="26.25" customHeight="1" x14ac:dyDescent="0.15">
      <c r="A110" s="787" t="s">
        <v>413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13994861</v>
      </c>
      <c r="AB110" s="903"/>
      <c r="AC110" s="903"/>
      <c r="AD110" s="903"/>
      <c r="AE110" s="904"/>
      <c r="AF110" s="905">
        <v>13232363</v>
      </c>
      <c r="AG110" s="903"/>
      <c r="AH110" s="903"/>
      <c r="AI110" s="903"/>
      <c r="AJ110" s="904"/>
      <c r="AK110" s="905">
        <v>12705970</v>
      </c>
      <c r="AL110" s="903"/>
      <c r="AM110" s="903"/>
      <c r="AN110" s="903"/>
      <c r="AO110" s="904"/>
      <c r="AP110" s="906">
        <v>13.2</v>
      </c>
      <c r="AQ110" s="907"/>
      <c r="AR110" s="907"/>
      <c r="AS110" s="907"/>
      <c r="AT110" s="908"/>
      <c r="AU110" s="950" t="s">
        <v>59</v>
      </c>
      <c r="AV110" s="951"/>
      <c r="AW110" s="951"/>
      <c r="AX110" s="951"/>
      <c r="AY110" s="952"/>
      <c r="AZ110" s="846" t="s">
        <v>414</v>
      </c>
      <c r="BA110" s="788"/>
      <c r="BB110" s="788"/>
      <c r="BC110" s="788"/>
      <c r="BD110" s="788"/>
      <c r="BE110" s="788"/>
      <c r="BF110" s="788"/>
      <c r="BG110" s="788"/>
      <c r="BH110" s="788"/>
      <c r="BI110" s="788"/>
      <c r="BJ110" s="788"/>
      <c r="BK110" s="788"/>
      <c r="BL110" s="788"/>
      <c r="BM110" s="788"/>
      <c r="BN110" s="788"/>
      <c r="BO110" s="788"/>
      <c r="BP110" s="789"/>
      <c r="BQ110" s="829">
        <v>128789261</v>
      </c>
      <c r="BR110" s="830"/>
      <c r="BS110" s="830"/>
      <c r="BT110" s="830"/>
      <c r="BU110" s="830"/>
      <c r="BV110" s="830">
        <v>129661673</v>
      </c>
      <c r="BW110" s="830"/>
      <c r="BX110" s="830"/>
      <c r="BY110" s="830"/>
      <c r="BZ110" s="830"/>
      <c r="CA110" s="830">
        <v>129650113</v>
      </c>
      <c r="CB110" s="830"/>
      <c r="CC110" s="830"/>
      <c r="CD110" s="830"/>
      <c r="CE110" s="830"/>
      <c r="CF110" s="891">
        <v>135</v>
      </c>
      <c r="CG110" s="892"/>
      <c r="CH110" s="892"/>
      <c r="CI110" s="892"/>
      <c r="CJ110" s="892"/>
      <c r="CK110" s="946" t="s">
        <v>415</v>
      </c>
      <c r="CL110" s="894"/>
      <c r="CM110" s="899" t="s">
        <v>416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2458701</v>
      </c>
      <c r="DH110" s="830"/>
      <c r="DI110" s="830"/>
      <c r="DJ110" s="830"/>
      <c r="DK110" s="830"/>
      <c r="DL110" s="830">
        <v>2269007</v>
      </c>
      <c r="DM110" s="830"/>
      <c r="DN110" s="830"/>
      <c r="DO110" s="830"/>
      <c r="DP110" s="830"/>
      <c r="DQ110" s="830">
        <v>2113306</v>
      </c>
      <c r="DR110" s="830"/>
      <c r="DS110" s="830"/>
      <c r="DT110" s="830"/>
      <c r="DU110" s="830"/>
      <c r="DV110" s="831">
        <v>2.2000000000000002</v>
      </c>
      <c r="DW110" s="831"/>
      <c r="DX110" s="831"/>
      <c r="DY110" s="831"/>
      <c r="DZ110" s="832"/>
    </row>
    <row r="111" spans="1:131" s="197" customFormat="1" ht="26.25" customHeight="1" x14ac:dyDescent="0.15">
      <c r="A111" s="808" t="s">
        <v>417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221</v>
      </c>
      <c r="AB111" s="939"/>
      <c r="AC111" s="939"/>
      <c r="AD111" s="939"/>
      <c r="AE111" s="940"/>
      <c r="AF111" s="941" t="s">
        <v>221</v>
      </c>
      <c r="AG111" s="939"/>
      <c r="AH111" s="939"/>
      <c r="AI111" s="939"/>
      <c r="AJ111" s="940"/>
      <c r="AK111" s="941" t="s">
        <v>221</v>
      </c>
      <c r="AL111" s="939"/>
      <c r="AM111" s="939"/>
      <c r="AN111" s="939"/>
      <c r="AO111" s="940"/>
      <c r="AP111" s="942" t="s">
        <v>221</v>
      </c>
      <c r="AQ111" s="943"/>
      <c r="AR111" s="943"/>
      <c r="AS111" s="943"/>
      <c r="AT111" s="944"/>
      <c r="AU111" s="953"/>
      <c r="AV111" s="954"/>
      <c r="AW111" s="954"/>
      <c r="AX111" s="954"/>
      <c r="AY111" s="955"/>
      <c r="AZ111" s="797" t="s">
        <v>418</v>
      </c>
      <c r="BA111" s="798"/>
      <c r="BB111" s="798"/>
      <c r="BC111" s="798"/>
      <c r="BD111" s="798"/>
      <c r="BE111" s="798"/>
      <c r="BF111" s="798"/>
      <c r="BG111" s="798"/>
      <c r="BH111" s="798"/>
      <c r="BI111" s="798"/>
      <c r="BJ111" s="798"/>
      <c r="BK111" s="798"/>
      <c r="BL111" s="798"/>
      <c r="BM111" s="798"/>
      <c r="BN111" s="798"/>
      <c r="BO111" s="798"/>
      <c r="BP111" s="799"/>
      <c r="BQ111" s="800">
        <v>14598748</v>
      </c>
      <c r="BR111" s="801"/>
      <c r="BS111" s="801"/>
      <c r="BT111" s="801"/>
      <c r="BU111" s="801"/>
      <c r="BV111" s="801">
        <v>12967594</v>
      </c>
      <c r="BW111" s="801"/>
      <c r="BX111" s="801"/>
      <c r="BY111" s="801"/>
      <c r="BZ111" s="801"/>
      <c r="CA111" s="801">
        <v>11376098</v>
      </c>
      <c r="CB111" s="801"/>
      <c r="CC111" s="801"/>
      <c r="CD111" s="801"/>
      <c r="CE111" s="801"/>
      <c r="CF111" s="878">
        <v>11.8</v>
      </c>
      <c r="CG111" s="879"/>
      <c r="CH111" s="879"/>
      <c r="CI111" s="879"/>
      <c r="CJ111" s="879"/>
      <c r="CK111" s="947"/>
      <c r="CL111" s="896"/>
      <c r="CM111" s="833" t="s">
        <v>419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7712209</v>
      </c>
      <c r="DH111" s="801"/>
      <c r="DI111" s="801"/>
      <c r="DJ111" s="801"/>
      <c r="DK111" s="801"/>
      <c r="DL111" s="801">
        <v>6936011</v>
      </c>
      <c r="DM111" s="801"/>
      <c r="DN111" s="801"/>
      <c r="DO111" s="801"/>
      <c r="DP111" s="801"/>
      <c r="DQ111" s="801">
        <v>6159423</v>
      </c>
      <c r="DR111" s="801"/>
      <c r="DS111" s="801"/>
      <c r="DT111" s="801"/>
      <c r="DU111" s="801"/>
      <c r="DV111" s="853">
        <v>6.4</v>
      </c>
      <c r="DW111" s="853"/>
      <c r="DX111" s="853"/>
      <c r="DY111" s="853"/>
      <c r="DZ111" s="854"/>
    </row>
    <row r="112" spans="1:131" s="197" customFormat="1" ht="26.25" customHeight="1" x14ac:dyDescent="0.15">
      <c r="A112" s="932" t="s">
        <v>420</v>
      </c>
      <c r="B112" s="933"/>
      <c r="C112" s="798" t="s">
        <v>421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221</v>
      </c>
      <c r="AB112" s="814"/>
      <c r="AC112" s="814"/>
      <c r="AD112" s="814"/>
      <c r="AE112" s="815"/>
      <c r="AF112" s="816" t="s">
        <v>221</v>
      </c>
      <c r="AG112" s="814"/>
      <c r="AH112" s="814"/>
      <c r="AI112" s="814"/>
      <c r="AJ112" s="815"/>
      <c r="AK112" s="816" t="s">
        <v>221</v>
      </c>
      <c r="AL112" s="814"/>
      <c r="AM112" s="814"/>
      <c r="AN112" s="814"/>
      <c r="AO112" s="815"/>
      <c r="AP112" s="784" t="s">
        <v>221</v>
      </c>
      <c r="AQ112" s="785"/>
      <c r="AR112" s="785"/>
      <c r="AS112" s="785"/>
      <c r="AT112" s="786"/>
      <c r="AU112" s="953"/>
      <c r="AV112" s="954"/>
      <c r="AW112" s="954"/>
      <c r="AX112" s="954"/>
      <c r="AY112" s="955"/>
      <c r="AZ112" s="797" t="s">
        <v>422</v>
      </c>
      <c r="BA112" s="798"/>
      <c r="BB112" s="798"/>
      <c r="BC112" s="798"/>
      <c r="BD112" s="798"/>
      <c r="BE112" s="798"/>
      <c r="BF112" s="798"/>
      <c r="BG112" s="798"/>
      <c r="BH112" s="798"/>
      <c r="BI112" s="798"/>
      <c r="BJ112" s="798"/>
      <c r="BK112" s="798"/>
      <c r="BL112" s="798"/>
      <c r="BM112" s="798"/>
      <c r="BN112" s="798"/>
      <c r="BO112" s="798"/>
      <c r="BP112" s="799"/>
      <c r="BQ112" s="800">
        <v>39867749</v>
      </c>
      <c r="BR112" s="801"/>
      <c r="BS112" s="801"/>
      <c r="BT112" s="801"/>
      <c r="BU112" s="801"/>
      <c r="BV112" s="801">
        <v>37402945</v>
      </c>
      <c r="BW112" s="801"/>
      <c r="BX112" s="801"/>
      <c r="BY112" s="801"/>
      <c r="BZ112" s="801"/>
      <c r="CA112" s="801">
        <v>35497541</v>
      </c>
      <c r="CB112" s="801"/>
      <c r="CC112" s="801"/>
      <c r="CD112" s="801"/>
      <c r="CE112" s="801"/>
      <c r="CF112" s="878">
        <v>37</v>
      </c>
      <c r="CG112" s="879"/>
      <c r="CH112" s="879"/>
      <c r="CI112" s="879"/>
      <c r="CJ112" s="879"/>
      <c r="CK112" s="947"/>
      <c r="CL112" s="896"/>
      <c r="CM112" s="833" t="s">
        <v>423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221</v>
      </c>
      <c r="DH112" s="801"/>
      <c r="DI112" s="801"/>
      <c r="DJ112" s="801"/>
      <c r="DK112" s="801"/>
      <c r="DL112" s="801" t="s">
        <v>221</v>
      </c>
      <c r="DM112" s="801"/>
      <c r="DN112" s="801"/>
      <c r="DO112" s="801"/>
      <c r="DP112" s="801"/>
      <c r="DQ112" s="801" t="s">
        <v>221</v>
      </c>
      <c r="DR112" s="801"/>
      <c r="DS112" s="801"/>
      <c r="DT112" s="801"/>
      <c r="DU112" s="801"/>
      <c r="DV112" s="853" t="s">
        <v>221</v>
      </c>
      <c r="DW112" s="853"/>
      <c r="DX112" s="853"/>
      <c r="DY112" s="853"/>
      <c r="DZ112" s="854"/>
    </row>
    <row r="113" spans="1:130" s="197" customFormat="1" ht="26.25" customHeight="1" x14ac:dyDescent="0.15">
      <c r="A113" s="934"/>
      <c r="B113" s="935"/>
      <c r="C113" s="798" t="s">
        <v>424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4213469</v>
      </c>
      <c r="AB113" s="939"/>
      <c r="AC113" s="939"/>
      <c r="AD113" s="939"/>
      <c r="AE113" s="940"/>
      <c r="AF113" s="941">
        <v>4178595</v>
      </c>
      <c r="AG113" s="939"/>
      <c r="AH113" s="939"/>
      <c r="AI113" s="939"/>
      <c r="AJ113" s="940"/>
      <c r="AK113" s="941">
        <v>4262945</v>
      </c>
      <c r="AL113" s="939"/>
      <c r="AM113" s="939"/>
      <c r="AN113" s="939"/>
      <c r="AO113" s="940"/>
      <c r="AP113" s="942">
        <v>4.4000000000000004</v>
      </c>
      <c r="AQ113" s="943"/>
      <c r="AR113" s="943"/>
      <c r="AS113" s="943"/>
      <c r="AT113" s="944"/>
      <c r="AU113" s="953"/>
      <c r="AV113" s="954"/>
      <c r="AW113" s="954"/>
      <c r="AX113" s="954"/>
      <c r="AY113" s="955"/>
      <c r="AZ113" s="797" t="s">
        <v>425</v>
      </c>
      <c r="BA113" s="798"/>
      <c r="BB113" s="798"/>
      <c r="BC113" s="798"/>
      <c r="BD113" s="798"/>
      <c r="BE113" s="798"/>
      <c r="BF113" s="798"/>
      <c r="BG113" s="798"/>
      <c r="BH113" s="798"/>
      <c r="BI113" s="798"/>
      <c r="BJ113" s="798"/>
      <c r="BK113" s="798"/>
      <c r="BL113" s="798"/>
      <c r="BM113" s="798"/>
      <c r="BN113" s="798"/>
      <c r="BO113" s="798"/>
      <c r="BP113" s="799"/>
      <c r="BQ113" s="800">
        <v>1783431</v>
      </c>
      <c r="BR113" s="801"/>
      <c r="BS113" s="801"/>
      <c r="BT113" s="801"/>
      <c r="BU113" s="801"/>
      <c r="BV113" s="801">
        <v>1429869</v>
      </c>
      <c r="BW113" s="801"/>
      <c r="BX113" s="801"/>
      <c r="BY113" s="801"/>
      <c r="BZ113" s="801"/>
      <c r="CA113" s="801">
        <v>1077356</v>
      </c>
      <c r="CB113" s="801"/>
      <c r="CC113" s="801"/>
      <c r="CD113" s="801"/>
      <c r="CE113" s="801"/>
      <c r="CF113" s="878">
        <v>1.1000000000000001</v>
      </c>
      <c r="CG113" s="879"/>
      <c r="CH113" s="879"/>
      <c r="CI113" s="879"/>
      <c r="CJ113" s="879"/>
      <c r="CK113" s="947"/>
      <c r="CL113" s="896"/>
      <c r="CM113" s="833" t="s">
        <v>426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221</v>
      </c>
      <c r="DH113" s="814"/>
      <c r="DI113" s="814"/>
      <c r="DJ113" s="814"/>
      <c r="DK113" s="815"/>
      <c r="DL113" s="816" t="s">
        <v>221</v>
      </c>
      <c r="DM113" s="814"/>
      <c r="DN113" s="814"/>
      <c r="DO113" s="814"/>
      <c r="DP113" s="815"/>
      <c r="DQ113" s="816" t="s">
        <v>221</v>
      </c>
      <c r="DR113" s="814"/>
      <c r="DS113" s="814"/>
      <c r="DT113" s="814"/>
      <c r="DU113" s="815"/>
      <c r="DV113" s="784" t="s">
        <v>221</v>
      </c>
      <c r="DW113" s="785"/>
      <c r="DX113" s="785"/>
      <c r="DY113" s="785"/>
      <c r="DZ113" s="786"/>
    </row>
    <row r="114" spans="1:130" s="197" customFormat="1" ht="26.25" customHeight="1" x14ac:dyDescent="0.15">
      <c r="A114" s="934"/>
      <c r="B114" s="935"/>
      <c r="C114" s="798" t="s">
        <v>427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522366</v>
      </c>
      <c r="AB114" s="814"/>
      <c r="AC114" s="814"/>
      <c r="AD114" s="814"/>
      <c r="AE114" s="815"/>
      <c r="AF114" s="816">
        <v>520674</v>
      </c>
      <c r="AG114" s="814"/>
      <c r="AH114" s="814"/>
      <c r="AI114" s="814"/>
      <c r="AJ114" s="815"/>
      <c r="AK114" s="816">
        <v>466867</v>
      </c>
      <c r="AL114" s="814"/>
      <c r="AM114" s="814"/>
      <c r="AN114" s="814"/>
      <c r="AO114" s="815"/>
      <c r="AP114" s="784">
        <v>0.5</v>
      </c>
      <c r="AQ114" s="785"/>
      <c r="AR114" s="785"/>
      <c r="AS114" s="785"/>
      <c r="AT114" s="786"/>
      <c r="AU114" s="953"/>
      <c r="AV114" s="954"/>
      <c r="AW114" s="954"/>
      <c r="AX114" s="954"/>
      <c r="AY114" s="955"/>
      <c r="AZ114" s="797" t="s">
        <v>428</v>
      </c>
      <c r="BA114" s="798"/>
      <c r="BB114" s="798"/>
      <c r="BC114" s="798"/>
      <c r="BD114" s="798"/>
      <c r="BE114" s="798"/>
      <c r="BF114" s="798"/>
      <c r="BG114" s="798"/>
      <c r="BH114" s="798"/>
      <c r="BI114" s="798"/>
      <c r="BJ114" s="798"/>
      <c r="BK114" s="798"/>
      <c r="BL114" s="798"/>
      <c r="BM114" s="798"/>
      <c r="BN114" s="798"/>
      <c r="BO114" s="798"/>
      <c r="BP114" s="799"/>
      <c r="BQ114" s="800">
        <v>29066560</v>
      </c>
      <c r="BR114" s="801"/>
      <c r="BS114" s="801"/>
      <c r="BT114" s="801"/>
      <c r="BU114" s="801"/>
      <c r="BV114" s="801">
        <v>26008169</v>
      </c>
      <c r="BW114" s="801"/>
      <c r="BX114" s="801"/>
      <c r="BY114" s="801"/>
      <c r="BZ114" s="801"/>
      <c r="CA114" s="801">
        <v>24856233</v>
      </c>
      <c r="CB114" s="801"/>
      <c r="CC114" s="801"/>
      <c r="CD114" s="801"/>
      <c r="CE114" s="801"/>
      <c r="CF114" s="878">
        <v>25.9</v>
      </c>
      <c r="CG114" s="879"/>
      <c r="CH114" s="879"/>
      <c r="CI114" s="879"/>
      <c r="CJ114" s="879"/>
      <c r="CK114" s="947"/>
      <c r="CL114" s="896"/>
      <c r="CM114" s="833" t="s">
        <v>429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221</v>
      </c>
      <c r="DH114" s="814"/>
      <c r="DI114" s="814"/>
      <c r="DJ114" s="814"/>
      <c r="DK114" s="815"/>
      <c r="DL114" s="816" t="s">
        <v>221</v>
      </c>
      <c r="DM114" s="814"/>
      <c r="DN114" s="814"/>
      <c r="DO114" s="814"/>
      <c r="DP114" s="815"/>
      <c r="DQ114" s="816" t="s">
        <v>221</v>
      </c>
      <c r="DR114" s="814"/>
      <c r="DS114" s="814"/>
      <c r="DT114" s="814"/>
      <c r="DU114" s="815"/>
      <c r="DV114" s="784" t="s">
        <v>221</v>
      </c>
      <c r="DW114" s="785"/>
      <c r="DX114" s="785"/>
      <c r="DY114" s="785"/>
      <c r="DZ114" s="786"/>
    </row>
    <row r="115" spans="1:130" s="197" customFormat="1" ht="26.25" customHeight="1" x14ac:dyDescent="0.15">
      <c r="A115" s="934"/>
      <c r="B115" s="935"/>
      <c r="C115" s="798" t="s">
        <v>430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967407</v>
      </c>
      <c r="AB115" s="939"/>
      <c r="AC115" s="939"/>
      <c r="AD115" s="939"/>
      <c r="AE115" s="940"/>
      <c r="AF115" s="941">
        <v>980735</v>
      </c>
      <c r="AG115" s="939"/>
      <c r="AH115" s="939"/>
      <c r="AI115" s="939"/>
      <c r="AJ115" s="940"/>
      <c r="AK115" s="941">
        <v>1056117</v>
      </c>
      <c r="AL115" s="939"/>
      <c r="AM115" s="939"/>
      <c r="AN115" s="939"/>
      <c r="AO115" s="940"/>
      <c r="AP115" s="942">
        <v>1.1000000000000001</v>
      </c>
      <c r="AQ115" s="943"/>
      <c r="AR115" s="943"/>
      <c r="AS115" s="943"/>
      <c r="AT115" s="944"/>
      <c r="AU115" s="953"/>
      <c r="AV115" s="954"/>
      <c r="AW115" s="954"/>
      <c r="AX115" s="954"/>
      <c r="AY115" s="955"/>
      <c r="AZ115" s="797" t="s">
        <v>431</v>
      </c>
      <c r="BA115" s="798"/>
      <c r="BB115" s="798"/>
      <c r="BC115" s="798"/>
      <c r="BD115" s="798"/>
      <c r="BE115" s="798"/>
      <c r="BF115" s="798"/>
      <c r="BG115" s="798"/>
      <c r="BH115" s="798"/>
      <c r="BI115" s="798"/>
      <c r="BJ115" s="798"/>
      <c r="BK115" s="798"/>
      <c r="BL115" s="798"/>
      <c r="BM115" s="798"/>
      <c r="BN115" s="798"/>
      <c r="BO115" s="798"/>
      <c r="BP115" s="799"/>
      <c r="BQ115" s="800" t="s">
        <v>221</v>
      </c>
      <c r="BR115" s="801"/>
      <c r="BS115" s="801"/>
      <c r="BT115" s="801"/>
      <c r="BU115" s="801"/>
      <c r="BV115" s="801" t="s">
        <v>221</v>
      </c>
      <c r="BW115" s="801"/>
      <c r="BX115" s="801"/>
      <c r="BY115" s="801"/>
      <c r="BZ115" s="801"/>
      <c r="CA115" s="801" t="s">
        <v>221</v>
      </c>
      <c r="CB115" s="801"/>
      <c r="CC115" s="801"/>
      <c r="CD115" s="801"/>
      <c r="CE115" s="801"/>
      <c r="CF115" s="878" t="s">
        <v>221</v>
      </c>
      <c r="CG115" s="879"/>
      <c r="CH115" s="879"/>
      <c r="CI115" s="879"/>
      <c r="CJ115" s="879"/>
      <c r="CK115" s="947"/>
      <c r="CL115" s="896"/>
      <c r="CM115" s="797" t="s">
        <v>432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221</v>
      </c>
      <c r="DH115" s="814"/>
      <c r="DI115" s="814"/>
      <c r="DJ115" s="814"/>
      <c r="DK115" s="815"/>
      <c r="DL115" s="816" t="s">
        <v>221</v>
      </c>
      <c r="DM115" s="814"/>
      <c r="DN115" s="814"/>
      <c r="DO115" s="814"/>
      <c r="DP115" s="815"/>
      <c r="DQ115" s="816" t="s">
        <v>221</v>
      </c>
      <c r="DR115" s="814"/>
      <c r="DS115" s="814"/>
      <c r="DT115" s="814"/>
      <c r="DU115" s="815"/>
      <c r="DV115" s="784" t="s">
        <v>221</v>
      </c>
      <c r="DW115" s="785"/>
      <c r="DX115" s="785"/>
      <c r="DY115" s="785"/>
      <c r="DZ115" s="786"/>
    </row>
    <row r="116" spans="1:130" s="197" customFormat="1" ht="26.25" customHeight="1" x14ac:dyDescent="0.15">
      <c r="A116" s="936"/>
      <c r="B116" s="937"/>
      <c r="C116" s="876" t="s">
        <v>433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3988</v>
      </c>
      <c r="AB116" s="814"/>
      <c r="AC116" s="814"/>
      <c r="AD116" s="814"/>
      <c r="AE116" s="815"/>
      <c r="AF116" s="816">
        <v>315</v>
      </c>
      <c r="AG116" s="814"/>
      <c r="AH116" s="814"/>
      <c r="AI116" s="814"/>
      <c r="AJ116" s="815"/>
      <c r="AK116" s="816" t="s">
        <v>221</v>
      </c>
      <c r="AL116" s="814"/>
      <c r="AM116" s="814"/>
      <c r="AN116" s="814"/>
      <c r="AO116" s="815"/>
      <c r="AP116" s="784" t="s">
        <v>221</v>
      </c>
      <c r="AQ116" s="785"/>
      <c r="AR116" s="785"/>
      <c r="AS116" s="785"/>
      <c r="AT116" s="786"/>
      <c r="AU116" s="953"/>
      <c r="AV116" s="954"/>
      <c r="AW116" s="954"/>
      <c r="AX116" s="954"/>
      <c r="AY116" s="955"/>
      <c r="AZ116" s="797" t="s">
        <v>434</v>
      </c>
      <c r="BA116" s="798"/>
      <c r="BB116" s="798"/>
      <c r="BC116" s="798"/>
      <c r="BD116" s="798"/>
      <c r="BE116" s="798"/>
      <c r="BF116" s="798"/>
      <c r="BG116" s="798"/>
      <c r="BH116" s="798"/>
      <c r="BI116" s="798"/>
      <c r="BJ116" s="798"/>
      <c r="BK116" s="798"/>
      <c r="BL116" s="798"/>
      <c r="BM116" s="798"/>
      <c r="BN116" s="798"/>
      <c r="BO116" s="798"/>
      <c r="BP116" s="799"/>
      <c r="BQ116" s="800" t="s">
        <v>221</v>
      </c>
      <c r="BR116" s="801"/>
      <c r="BS116" s="801"/>
      <c r="BT116" s="801"/>
      <c r="BU116" s="801"/>
      <c r="BV116" s="801" t="s">
        <v>221</v>
      </c>
      <c r="BW116" s="801"/>
      <c r="BX116" s="801"/>
      <c r="BY116" s="801"/>
      <c r="BZ116" s="801"/>
      <c r="CA116" s="801" t="s">
        <v>221</v>
      </c>
      <c r="CB116" s="801"/>
      <c r="CC116" s="801"/>
      <c r="CD116" s="801"/>
      <c r="CE116" s="801"/>
      <c r="CF116" s="878" t="s">
        <v>221</v>
      </c>
      <c r="CG116" s="879"/>
      <c r="CH116" s="879"/>
      <c r="CI116" s="879"/>
      <c r="CJ116" s="879"/>
      <c r="CK116" s="947"/>
      <c r="CL116" s="896"/>
      <c r="CM116" s="833" t="s">
        <v>435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221</v>
      </c>
      <c r="DH116" s="814"/>
      <c r="DI116" s="814"/>
      <c r="DJ116" s="814"/>
      <c r="DK116" s="815"/>
      <c r="DL116" s="816" t="s">
        <v>221</v>
      </c>
      <c r="DM116" s="814"/>
      <c r="DN116" s="814"/>
      <c r="DO116" s="814"/>
      <c r="DP116" s="815"/>
      <c r="DQ116" s="816" t="s">
        <v>221</v>
      </c>
      <c r="DR116" s="814"/>
      <c r="DS116" s="814"/>
      <c r="DT116" s="814"/>
      <c r="DU116" s="815"/>
      <c r="DV116" s="784" t="s">
        <v>221</v>
      </c>
      <c r="DW116" s="785"/>
      <c r="DX116" s="785"/>
      <c r="DY116" s="785"/>
      <c r="DZ116" s="786"/>
    </row>
    <row r="117" spans="1:130" s="197" customFormat="1" ht="26.25" customHeight="1" x14ac:dyDescent="0.15">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436</v>
      </c>
      <c r="Z117" s="919"/>
      <c r="AA117" s="924">
        <v>19702091</v>
      </c>
      <c r="AB117" s="925"/>
      <c r="AC117" s="925"/>
      <c r="AD117" s="925"/>
      <c r="AE117" s="926"/>
      <c r="AF117" s="928">
        <v>18912682</v>
      </c>
      <c r="AG117" s="925"/>
      <c r="AH117" s="925"/>
      <c r="AI117" s="925"/>
      <c r="AJ117" s="926"/>
      <c r="AK117" s="928">
        <v>18491899</v>
      </c>
      <c r="AL117" s="925"/>
      <c r="AM117" s="925"/>
      <c r="AN117" s="925"/>
      <c r="AO117" s="926"/>
      <c r="AP117" s="929"/>
      <c r="AQ117" s="930"/>
      <c r="AR117" s="930"/>
      <c r="AS117" s="930"/>
      <c r="AT117" s="931"/>
      <c r="AU117" s="953"/>
      <c r="AV117" s="954"/>
      <c r="AW117" s="954"/>
      <c r="AX117" s="954"/>
      <c r="AY117" s="955"/>
      <c r="AZ117" s="875" t="s">
        <v>437</v>
      </c>
      <c r="BA117" s="876"/>
      <c r="BB117" s="876"/>
      <c r="BC117" s="876"/>
      <c r="BD117" s="876"/>
      <c r="BE117" s="876"/>
      <c r="BF117" s="876"/>
      <c r="BG117" s="876"/>
      <c r="BH117" s="876"/>
      <c r="BI117" s="876"/>
      <c r="BJ117" s="876"/>
      <c r="BK117" s="876"/>
      <c r="BL117" s="876"/>
      <c r="BM117" s="876"/>
      <c r="BN117" s="876"/>
      <c r="BO117" s="876"/>
      <c r="BP117" s="877"/>
      <c r="BQ117" s="887" t="s">
        <v>221</v>
      </c>
      <c r="BR117" s="888"/>
      <c r="BS117" s="888"/>
      <c r="BT117" s="888"/>
      <c r="BU117" s="888"/>
      <c r="BV117" s="888" t="s">
        <v>221</v>
      </c>
      <c r="BW117" s="888"/>
      <c r="BX117" s="888"/>
      <c r="BY117" s="888"/>
      <c r="BZ117" s="888"/>
      <c r="CA117" s="888" t="s">
        <v>221</v>
      </c>
      <c r="CB117" s="888"/>
      <c r="CC117" s="888"/>
      <c r="CD117" s="888"/>
      <c r="CE117" s="888"/>
      <c r="CF117" s="878" t="s">
        <v>221</v>
      </c>
      <c r="CG117" s="879"/>
      <c r="CH117" s="879"/>
      <c r="CI117" s="879"/>
      <c r="CJ117" s="879"/>
      <c r="CK117" s="947"/>
      <c r="CL117" s="896"/>
      <c r="CM117" s="833" t="s">
        <v>438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221</v>
      </c>
      <c r="DH117" s="814"/>
      <c r="DI117" s="814"/>
      <c r="DJ117" s="814"/>
      <c r="DK117" s="815"/>
      <c r="DL117" s="816" t="s">
        <v>221</v>
      </c>
      <c r="DM117" s="814"/>
      <c r="DN117" s="814"/>
      <c r="DO117" s="814"/>
      <c r="DP117" s="815"/>
      <c r="DQ117" s="816" t="s">
        <v>221</v>
      </c>
      <c r="DR117" s="814"/>
      <c r="DS117" s="814"/>
      <c r="DT117" s="814"/>
      <c r="DU117" s="815"/>
      <c r="DV117" s="784" t="s">
        <v>221</v>
      </c>
      <c r="DW117" s="785"/>
      <c r="DX117" s="785"/>
      <c r="DY117" s="785"/>
      <c r="DZ117" s="786"/>
    </row>
    <row r="118" spans="1:130" s="197" customFormat="1" ht="26.25" customHeight="1" x14ac:dyDescent="0.15">
      <c r="A118" s="917" t="s">
        <v>412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410</v>
      </c>
      <c r="AB118" s="918"/>
      <c r="AC118" s="918"/>
      <c r="AD118" s="918"/>
      <c r="AE118" s="919"/>
      <c r="AF118" s="920" t="s">
        <v>287</v>
      </c>
      <c r="AG118" s="918"/>
      <c r="AH118" s="918"/>
      <c r="AI118" s="918"/>
      <c r="AJ118" s="919"/>
      <c r="AK118" s="920" t="s">
        <v>286</v>
      </c>
      <c r="AL118" s="918"/>
      <c r="AM118" s="918"/>
      <c r="AN118" s="918"/>
      <c r="AO118" s="919"/>
      <c r="AP118" s="921" t="s">
        <v>411</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439</v>
      </c>
      <c r="BP118" s="868"/>
      <c r="BQ118" s="887">
        <v>214105749</v>
      </c>
      <c r="BR118" s="888"/>
      <c r="BS118" s="888"/>
      <c r="BT118" s="888"/>
      <c r="BU118" s="888"/>
      <c r="BV118" s="888">
        <v>207470250</v>
      </c>
      <c r="BW118" s="888"/>
      <c r="BX118" s="888"/>
      <c r="BY118" s="888"/>
      <c r="BZ118" s="888"/>
      <c r="CA118" s="888">
        <v>202457341</v>
      </c>
      <c r="CB118" s="888"/>
      <c r="CC118" s="888"/>
      <c r="CD118" s="888"/>
      <c r="CE118" s="888"/>
      <c r="CF118" s="773"/>
      <c r="CG118" s="774"/>
      <c r="CH118" s="774"/>
      <c r="CI118" s="774"/>
      <c r="CJ118" s="871"/>
      <c r="CK118" s="947"/>
      <c r="CL118" s="896"/>
      <c r="CM118" s="833" t="s">
        <v>440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221</v>
      </c>
      <c r="DH118" s="814"/>
      <c r="DI118" s="814"/>
      <c r="DJ118" s="814"/>
      <c r="DK118" s="815"/>
      <c r="DL118" s="816" t="s">
        <v>221</v>
      </c>
      <c r="DM118" s="814"/>
      <c r="DN118" s="814"/>
      <c r="DO118" s="814"/>
      <c r="DP118" s="815"/>
      <c r="DQ118" s="816" t="s">
        <v>221</v>
      </c>
      <c r="DR118" s="814"/>
      <c r="DS118" s="814"/>
      <c r="DT118" s="814"/>
      <c r="DU118" s="815"/>
      <c r="DV118" s="784" t="s">
        <v>221</v>
      </c>
      <c r="DW118" s="785"/>
      <c r="DX118" s="785"/>
      <c r="DY118" s="785"/>
      <c r="DZ118" s="786"/>
    </row>
    <row r="119" spans="1:130" s="197" customFormat="1" ht="26.25" customHeight="1" x14ac:dyDescent="0.15">
      <c r="A119" s="893" t="s">
        <v>415</v>
      </c>
      <c r="B119" s="894"/>
      <c r="C119" s="899" t="s">
        <v>416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182</v>
      </c>
      <c r="AB119" s="903"/>
      <c r="AC119" s="903"/>
      <c r="AD119" s="903"/>
      <c r="AE119" s="904"/>
      <c r="AF119" s="905">
        <v>77536</v>
      </c>
      <c r="AG119" s="903"/>
      <c r="AH119" s="903"/>
      <c r="AI119" s="903"/>
      <c r="AJ119" s="904"/>
      <c r="AK119" s="905">
        <v>155701</v>
      </c>
      <c r="AL119" s="903"/>
      <c r="AM119" s="903"/>
      <c r="AN119" s="903"/>
      <c r="AO119" s="904"/>
      <c r="AP119" s="906">
        <v>0.2</v>
      </c>
      <c r="AQ119" s="907"/>
      <c r="AR119" s="907"/>
      <c r="AS119" s="907"/>
      <c r="AT119" s="908"/>
      <c r="AU119" s="909" t="s">
        <v>441</v>
      </c>
      <c r="AV119" s="910"/>
      <c r="AW119" s="910"/>
      <c r="AX119" s="910"/>
      <c r="AY119" s="911"/>
      <c r="AZ119" s="846" t="s">
        <v>442</v>
      </c>
      <c r="BA119" s="788"/>
      <c r="BB119" s="788"/>
      <c r="BC119" s="788"/>
      <c r="BD119" s="788"/>
      <c r="BE119" s="788"/>
      <c r="BF119" s="788"/>
      <c r="BG119" s="788"/>
      <c r="BH119" s="788"/>
      <c r="BI119" s="788"/>
      <c r="BJ119" s="788"/>
      <c r="BK119" s="788"/>
      <c r="BL119" s="788"/>
      <c r="BM119" s="788"/>
      <c r="BN119" s="788"/>
      <c r="BO119" s="788"/>
      <c r="BP119" s="789"/>
      <c r="BQ119" s="829">
        <v>18270883</v>
      </c>
      <c r="BR119" s="830"/>
      <c r="BS119" s="830"/>
      <c r="BT119" s="830"/>
      <c r="BU119" s="830"/>
      <c r="BV119" s="830">
        <v>21054922</v>
      </c>
      <c r="BW119" s="830"/>
      <c r="BX119" s="830"/>
      <c r="BY119" s="830"/>
      <c r="BZ119" s="830"/>
      <c r="CA119" s="830">
        <v>23468077</v>
      </c>
      <c r="CB119" s="830"/>
      <c r="CC119" s="830"/>
      <c r="CD119" s="830"/>
      <c r="CE119" s="830"/>
      <c r="CF119" s="891">
        <v>24.4</v>
      </c>
      <c r="CG119" s="892"/>
      <c r="CH119" s="892"/>
      <c r="CI119" s="892"/>
      <c r="CJ119" s="892"/>
      <c r="CK119" s="948"/>
      <c r="CL119" s="898"/>
      <c r="CM119" s="855" t="s">
        <v>443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4427838</v>
      </c>
      <c r="DH119" s="747"/>
      <c r="DI119" s="747"/>
      <c r="DJ119" s="747"/>
      <c r="DK119" s="748"/>
      <c r="DL119" s="749">
        <v>3762576</v>
      </c>
      <c r="DM119" s="747"/>
      <c r="DN119" s="747"/>
      <c r="DO119" s="747"/>
      <c r="DP119" s="748"/>
      <c r="DQ119" s="749">
        <v>3103369</v>
      </c>
      <c r="DR119" s="747"/>
      <c r="DS119" s="747"/>
      <c r="DT119" s="747"/>
      <c r="DU119" s="748"/>
      <c r="DV119" s="837">
        <v>3.2</v>
      </c>
      <c r="DW119" s="838"/>
      <c r="DX119" s="838"/>
      <c r="DY119" s="838"/>
      <c r="DZ119" s="839"/>
    </row>
    <row r="120" spans="1:130" s="197" customFormat="1" ht="26.25" customHeight="1" x14ac:dyDescent="0.15">
      <c r="A120" s="895"/>
      <c r="B120" s="896"/>
      <c r="C120" s="833" t="s">
        <v>419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570338</v>
      </c>
      <c r="AB120" s="814"/>
      <c r="AC120" s="814"/>
      <c r="AD120" s="814"/>
      <c r="AE120" s="815"/>
      <c r="AF120" s="816">
        <v>570567</v>
      </c>
      <c r="AG120" s="814"/>
      <c r="AH120" s="814"/>
      <c r="AI120" s="814"/>
      <c r="AJ120" s="815"/>
      <c r="AK120" s="816">
        <v>570814</v>
      </c>
      <c r="AL120" s="814"/>
      <c r="AM120" s="814"/>
      <c r="AN120" s="814"/>
      <c r="AO120" s="815"/>
      <c r="AP120" s="784">
        <v>0.6</v>
      </c>
      <c r="AQ120" s="785"/>
      <c r="AR120" s="785"/>
      <c r="AS120" s="785"/>
      <c r="AT120" s="786"/>
      <c r="AU120" s="912"/>
      <c r="AV120" s="913"/>
      <c r="AW120" s="913"/>
      <c r="AX120" s="913"/>
      <c r="AY120" s="914"/>
      <c r="AZ120" s="797" t="s">
        <v>444</v>
      </c>
      <c r="BA120" s="798"/>
      <c r="BB120" s="798"/>
      <c r="BC120" s="798"/>
      <c r="BD120" s="798"/>
      <c r="BE120" s="798"/>
      <c r="BF120" s="798"/>
      <c r="BG120" s="798"/>
      <c r="BH120" s="798"/>
      <c r="BI120" s="798"/>
      <c r="BJ120" s="798"/>
      <c r="BK120" s="798"/>
      <c r="BL120" s="798"/>
      <c r="BM120" s="798"/>
      <c r="BN120" s="798"/>
      <c r="BO120" s="798"/>
      <c r="BP120" s="799"/>
      <c r="BQ120" s="800">
        <v>52164575</v>
      </c>
      <c r="BR120" s="801"/>
      <c r="BS120" s="801"/>
      <c r="BT120" s="801"/>
      <c r="BU120" s="801"/>
      <c r="BV120" s="801">
        <v>50680111</v>
      </c>
      <c r="BW120" s="801"/>
      <c r="BX120" s="801"/>
      <c r="BY120" s="801"/>
      <c r="BZ120" s="801"/>
      <c r="CA120" s="801">
        <v>49478894</v>
      </c>
      <c r="CB120" s="801"/>
      <c r="CC120" s="801"/>
      <c r="CD120" s="801"/>
      <c r="CE120" s="801"/>
      <c r="CF120" s="878">
        <v>51.5</v>
      </c>
      <c r="CG120" s="879"/>
      <c r="CH120" s="879"/>
      <c r="CI120" s="879"/>
      <c r="CJ120" s="879"/>
      <c r="CK120" s="880" t="s">
        <v>445</v>
      </c>
      <c r="CL120" s="840"/>
      <c r="CM120" s="840"/>
      <c r="CN120" s="840"/>
      <c r="CO120" s="841"/>
      <c r="CP120" s="884" t="s">
        <v>387</v>
      </c>
      <c r="CQ120" s="885"/>
      <c r="CR120" s="885"/>
      <c r="CS120" s="885"/>
      <c r="CT120" s="885"/>
      <c r="CU120" s="885"/>
      <c r="CV120" s="885"/>
      <c r="CW120" s="885"/>
      <c r="CX120" s="885"/>
      <c r="CY120" s="885"/>
      <c r="CZ120" s="885"/>
      <c r="DA120" s="885"/>
      <c r="DB120" s="885"/>
      <c r="DC120" s="885"/>
      <c r="DD120" s="885"/>
      <c r="DE120" s="885"/>
      <c r="DF120" s="886"/>
      <c r="DG120" s="829">
        <v>37535143</v>
      </c>
      <c r="DH120" s="830"/>
      <c r="DI120" s="830"/>
      <c r="DJ120" s="830"/>
      <c r="DK120" s="830"/>
      <c r="DL120" s="830">
        <v>35667728</v>
      </c>
      <c r="DM120" s="830"/>
      <c r="DN120" s="830"/>
      <c r="DO120" s="830"/>
      <c r="DP120" s="830"/>
      <c r="DQ120" s="830">
        <v>34328259</v>
      </c>
      <c r="DR120" s="830"/>
      <c r="DS120" s="830"/>
      <c r="DT120" s="830"/>
      <c r="DU120" s="830"/>
      <c r="DV120" s="831">
        <v>35.700000000000003</v>
      </c>
      <c r="DW120" s="831"/>
      <c r="DX120" s="831"/>
      <c r="DY120" s="831"/>
      <c r="DZ120" s="832"/>
    </row>
    <row r="121" spans="1:130" s="197" customFormat="1" ht="26.25" customHeight="1" x14ac:dyDescent="0.15">
      <c r="A121" s="895"/>
      <c r="B121" s="896"/>
      <c r="C121" s="872" t="s">
        <v>446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221</v>
      </c>
      <c r="AB121" s="814"/>
      <c r="AC121" s="814"/>
      <c r="AD121" s="814"/>
      <c r="AE121" s="815"/>
      <c r="AF121" s="816" t="s">
        <v>221</v>
      </c>
      <c r="AG121" s="814"/>
      <c r="AH121" s="814"/>
      <c r="AI121" s="814"/>
      <c r="AJ121" s="815"/>
      <c r="AK121" s="816" t="s">
        <v>221</v>
      </c>
      <c r="AL121" s="814"/>
      <c r="AM121" s="814"/>
      <c r="AN121" s="814"/>
      <c r="AO121" s="815"/>
      <c r="AP121" s="784" t="s">
        <v>221</v>
      </c>
      <c r="AQ121" s="785"/>
      <c r="AR121" s="785"/>
      <c r="AS121" s="785"/>
      <c r="AT121" s="786"/>
      <c r="AU121" s="912"/>
      <c r="AV121" s="913"/>
      <c r="AW121" s="913"/>
      <c r="AX121" s="913"/>
      <c r="AY121" s="914"/>
      <c r="AZ121" s="875" t="s">
        <v>447</v>
      </c>
      <c r="BA121" s="876"/>
      <c r="BB121" s="876"/>
      <c r="BC121" s="876"/>
      <c r="BD121" s="876"/>
      <c r="BE121" s="876"/>
      <c r="BF121" s="876"/>
      <c r="BG121" s="876"/>
      <c r="BH121" s="876"/>
      <c r="BI121" s="876"/>
      <c r="BJ121" s="876"/>
      <c r="BK121" s="876"/>
      <c r="BL121" s="876"/>
      <c r="BM121" s="876"/>
      <c r="BN121" s="876"/>
      <c r="BO121" s="876"/>
      <c r="BP121" s="877"/>
      <c r="BQ121" s="887">
        <v>133432847</v>
      </c>
      <c r="BR121" s="888"/>
      <c r="BS121" s="888"/>
      <c r="BT121" s="888"/>
      <c r="BU121" s="888"/>
      <c r="BV121" s="888">
        <v>131278783</v>
      </c>
      <c r="BW121" s="888"/>
      <c r="BX121" s="888"/>
      <c r="BY121" s="888"/>
      <c r="BZ121" s="888"/>
      <c r="CA121" s="888">
        <v>129654742</v>
      </c>
      <c r="CB121" s="888"/>
      <c r="CC121" s="888"/>
      <c r="CD121" s="888"/>
      <c r="CE121" s="888"/>
      <c r="CF121" s="889">
        <v>135</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2332606</v>
      </c>
      <c r="DH121" s="801"/>
      <c r="DI121" s="801"/>
      <c r="DJ121" s="801"/>
      <c r="DK121" s="801"/>
      <c r="DL121" s="801">
        <v>1735217</v>
      </c>
      <c r="DM121" s="801"/>
      <c r="DN121" s="801"/>
      <c r="DO121" s="801"/>
      <c r="DP121" s="801"/>
      <c r="DQ121" s="801">
        <v>1169282</v>
      </c>
      <c r="DR121" s="801"/>
      <c r="DS121" s="801"/>
      <c r="DT121" s="801"/>
      <c r="DU121" s="801"/>
      <c r="DV121" s="853">
        <v>1.2</v>
      </c>
      <c r="DW121" s="853"/>
      <c r="DX121" s="853"/>
      <c r="DY121" s="853"/>
      <c r="DZ121" s="854"/>
    </row>
    <row r="122" spans="1:130" s="197" customFormat="1" ht="26.25" customHeight="1" x14ac:dyDescent="0.15">
      <c r="A122" s="895"/>
      <c r="B122" s="896"/>
      <c r="C122" s="833" t="s">
        <v>429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221</v>
      </c>
      <c r="AB122" s="814"/>
      <c r="AC122" s="814"/>
      <c r="AD122" s="814"/>
      <c r="AE122" s="815"/>
      <c r="AF122" s="816" t="s">
        <v>221</v>
      </c>
      <c r="AG122" s="814"/>
      <c r="AH122" s="814"/>
      <c r="AI122" s="814"/>
      <c r="AJ122" s="815"/>
      <c r="AK122" s="816" t="s">
        <v>221</v>
      </c>
      <c r="AL122" s="814"/>
      <c r="AM122" s="814"/>
      <c r="AN122" s="814"/>
      <c r="AO122" s="815"/>
      <c r="AP122" s="784" t="s">
        <v>221</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448</v>
      </c>
      <c r="BP122" s="868"/>
      <c r="BQ122" s="869">
        <v>203868305</v>
      </c>
      <c r="BR122" s="870"/>
      <c r="BS122" s="870"/>
      <c r="BT122" s="870"/>
      <c r="BU122" s="870"/>
      <c r="BV122" s="870">
        <v>203013816</v>
      </c>
      <c r="BW122" s="870"/>
      <c r="BX122" s="870"/>
      <c r="BY122" s="870"/>
      <c r="BZ122" s="870"/>
      <c r="CA122" s="870">
        <v>202601713</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x14ac:dyDescent="0.2">
      <c r="A123" s="895"/>
      <c r="B123" s="896"/>
      <c r="C123" s="833" t="s">
        <v>435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221</v>
      </c>
      <c r="AB123" s="814"/>
      <c r="AC123" s="814"/>
      <c r="AD123" s="814"/>
      <c r="AE123" s="815"/>
      <c r="AF123" s="816" t="s">
        <v>221</v>
      </c>
      <c r="AG123" s="814"/>
      <c r="AH123" s="814"/>
      <c r="AI123" s="814"/>
      <c r="AJ123" s="815"/>
      <c r="AK123" s="816" t="s">
        <v>221</v>
      </c>
      <c r="AL123" s="814"/>
      <c r="AM123" s="814"/>
      <c r="AN123" s="814"/>
      <c r="AO123" s="815"/>
      <c r="AP123" s="784" t="s">
        <v>221</v>
      </c>
      <c r="AQ123" s="785"/>
      <c r="AR123" s="785"/>
      <c r="AS123" s="785"/>
      <c r="AT123" s="786"/>
      <c r="AU123" s="864" t="s">
        <v>449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11.1</v>
      </c>
      <c r="BR123" s="862"/>
      <c r="BS123" s="862"/>
      <c r="BT123" s="862"/>
      <c r="BU123" s="862"/>
      <c r="BV123" s="862">
        <v>4.8</v>
      </c>
      <c r="BW123" s="862"/>
      <c r="BX123" s="862"/>
      <c r="BY123" s="862"/>
      <c r="BZ123" s="862"/>
      <c r="CA123" s="862" t="s">
        <v>221</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438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221</v>
      </c>
      <c r="AB124" s="814"/>
      <c r="AC124" s="814"/>
      <c r="AD124" s="814"/>
      <c r="AE124" s="815"/>
      <c r="AF124" s="816" t="s">
        <v>221</v>
      </c>
      <c r="AG124" s="814"/>
      <c r="AH124" s="814"/>
      <c r="AI124" s="814"/>
      <c r="AJ124" s="815"/>
      <c r="AK124" s="816" t="s">
        <v>221</v>
      </c>
      <c r="AL124" s="814"/>
      <c r="AM124" s="814"/>
      <c r="AN124" s="814"/>
      <c r="AO124" s="815"/>
      <c r="AP124" s="784" t="s">
        <v>221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221</v>
      </c>
      <c r="DH124" s="747"/>
      <c r="DI124" s="747"/>
      <c r="DJ124" s="747"/>
      <c r="DK124" s="748"/>
      <c r="DL124" s="749" t="s">
        <v>221</v>
      </c>
      <c r="DM124" s="747"/>
      <c r="DN124" s="747"/>
      <c r="DO124" s="747"/>
      <c r="DP124" s="748"/>
      <c r="DQ124" s="749" t="s">
        <v>221</v>
      </c>
      <c r="DR124" s="747"/>
      <c r="DS124" s="747"/>
      <c r="DT124" s="747"/>
      <c r="DU124" s="748"/>
      <c r="DV124" s="837" t="s">
        <v>221</v>
      </c>
      <c r="DW124" s="838"/>
      <c r="DX124" s="838"/>
      <c r="DY124" s="838"/>
      <c r="DZ124" s="839"/>
    </row>
    <row r="125" spans="1:130" s="197" customFormat="1" ht="26.25" customHeight="1" thickBot="1" x14ac:dyDescent="0.2">
      <c r="A125" s="895"/>
      <c r="B125" s="896"/>
      <c r="C125" s="833" t="s">
        <v>440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221</v>
      </c>
      <c r="AB125" s="814"/>
      <c r="AC125" s="814"/>
      <c r="AD125" s="814"/>
      <c r="AE125" s="815"/>
      <c r="AF125" s="816" t="s">
        <v>221</v>
      </c>
      <c r="AG125" s="814"/>
      <c r="AH125" s="814"/>
      <c r="AI125" s="814"/>
      <c r="AJ125" s="815"/>
      <c r="AK125" s="816" t="s">
        <v>221</v>
      </c>
      <c r="AL125" s="814"/>
      <c r="AM125" s="814"/>
      <c r="AN125" s="814"/>
      <c r="AO125" s="815"/>
      <c r="AP125" s="784" t="s">
        <v>221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221</v>
      </c>
      <c r="DH125" s="830"/>
      <c r="DI125" s="830"/>
      <c r="DJ125" s="830"/>
      <c r="DK125" s="830"/>
      <c r="DL125" s="830" t="s">
        <v>221</v>
      </c>
      <c r="DM125" s="830"/>
      <c r="DN125" s="830"/>
      <c r="DO125" s="830"/>
      <c r="DP125" s="830"/>
      <c r="DQ125" s="830" t="s">
        <v>221</v>
      </c>
      <c r="DR125" s="830"/>
      <c r="DS125" s="830"/>
      <c r="DT125" s="830"/>
      <c r="DU125" s="830"/>
      <c r="DV125" s="831" t="s">
        <v>221</v>
      </c>
      <c r="DW125" s="831"/>
      <c r="DX125" s="831"/>
      <c r="DY125" s="831"/>
      <c r="DZ125" s="832"/>
    </row>
    <row r="126" spans="1:130" s="197" customFormat="1" ht="26.25" customHeight="1" x14ac:dyDescent="0.15">
      <c r="A126" s="895"/>
      <c r="B126" s="896"/>
      <c r="C126" s="833" t="s">
        <v>443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396887</v>
      </c>
      <c r="AB126" s="814"/>
      <c r="AC126" s="814"/>
      <c r="AD126" s="814"/>
      <c r="AE126" s="815"/>
      <c r="AF126" s="816">
        <v>332632</v>
      </c>
      <c r="AG126" s="814"/>
      <c r="AH126" s="814"/>
      <c r="AI126" s="814"/>
      <c r="AJ126" s="815"/>
      <c r="AK126" s="816">
        <v>329602</v>
      </c>
      <c r="AL126" s="814"/>
      <c r="AM126" s="814"/>
      <c r="AN126" s="814"/>
      <c r="AO126" s="815"/>
      <c r="AP126" s="784">
        <v>0.3</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221</v>
      </c>
      <c r="DH126" s="801"/>
      <c r="DI126" s="801"/>
      <c r="DJ126" s="801"/>
      <c r="DK126" s="801"/>
      <c r="DL126" s="801" t="s">
        <v>221</v>
      </c>
      <c r="DM126" s="801"/>
      <c r="DN126" s="801"/>
      <c r="DO126" s="801"/>
      <c r="DP126" s="801"/>
      <c r="DQ126" s="801" t="s">
        <v>221</v>
      </c>
      <c r="DR126" s="801"/>
      <c r="DS126" s="801"/>
      <c r="DT126" s="801"/>
      <c r="DU126" s="801"/>
      <c r="DV126" s="853" t="s">
        <v>221</v>
      </c>
      <c r="DW126" s="853"/>
      <c r="DX126" s="853"/>
      <c r="DY126" s="853"/>
      <c r="DZ126" s="854"/>
    </row>
    <row r="127" spans="1:130" s="197" customFormat="1" ht="26.25" customHeight="1" thickBot="1" x14ac:dyDescent="0.2">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221</v>
      </c>
      <c r="AB127" s="814"/>
      <c r="AC127" s="814"/>
      <c r="AD127" s="814"/>
      <c r="AE127" s="815"/>
      <c r="AF127" s="816" t="s">
        <v>221</v>
      </c>
      <c r="AG127" s="814"/>
      <c r="AH127" s="814"/>
      <c r="AI127" s="814"/>
      <c r="AJ127" s="815"/>
      <c r="AK127" s="816" t="s">
        <v>221</v>
      </c>
      <c r="AL127" s="814"/>
      <c r="AM127" s="814"/>
      <c r="AN127" s="814"/>
      <c r="AO127" s="815"/>
      <c r="AP127" s="784" t="s">
        <v>221</v>
      </c>
      <c r="AQ127" s="785"/>
      <c r="AR127" s="785"/>
      <c r="AS127" s="785"/>
      <c r="AT127" s="786"/>
      <c r="AU127" s="233"/>
      <c r="AV127" s="233"/>
      <c r="AW127" s="233"/>
      <c r="AX127" s="787" t="s">
        <v>459</v>
      </c>
      <c r="AY127" s="788"/>
      <c r="AZ127" s="788"/>
      <c r="BA127" s="788"/>
      <c r="BB127" s="788"/>
      <c r="BC127" s="788"/>
      <c r="BD127" s="788"/>
      <c r="BE127" s="789"/>
      <c r="BF127" s="790" t="s">
        <v>221</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221</v>
      </c>
      <c r="DH127" s="850"/>
      <c r="DI127" s="850"/>
      <c r="DJ127" s="850"/>
      <c r="DK127" s="850"/>
      <c r="DL127" s="850" t="s">
        <v>221</v>
      </c>
      <c r="DM127" s="850"/>
      <c r="DN127" s="850"/>
      <c r="DO127" s="850"/>
      <c r="DP127" s="850"/>
      <c r="DQ127" s="850" t="s">
        <v>221</v>
      </c>
      <c r="DR127" s="850"/>
      <c r="DS127" s="850"/>
      <c r="DT127" s="850"/>
      <c r="DU127" s="850"/>
      <c r="DV127" s="851" t="s">
        <v>221</v>
      </c>
      <c r="DW127" s="851"/>
      <c r="DX127" s="851"/>
      <c r="DY127" s="851"/>
      <c r="DZ127" s="852"/>
    </row>
    <row r="128" spans="1:130" s="197" customFormat="1" ht="26.25" customHeight="1" x14ac:dyDescent="0.15">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7430243</v>
      </c>
      <c r="AB128" s="754"/>
      <c r="AC128" s="754"/>
      <c r="AD128" s="754"/>
      <c r="AE128" s="755"/>
      <c r="AF128" s="756">
        <v>7213536</v>
      </c>
      <c r="AG128" s="754"/>
      <c r="AH128" s="754"/>
      <c r="AI128" s="754"/>
      <c r="AJ128" s="755"/>
      <c r="AK128" s="756">
        <v>7151889</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221</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104066942</v>
      </c>
      <c r="AB129" s="814"/>
      <c r="AC129" s="814"/>
      <c r="AD129" s="814"/>
      <c r="AE129" s="815"/>
      <c r="AF129" s="816">
        <v>104234770</v>
      </c>
      <c r="AG129" s="814"/>
      <c r="AH129" s="814"/>
      <c r="AI129" s="814"/>
      <c r="AJ129" s="815"/>
      <c r="AK129" s="816">
        <v>107837314</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-0.5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12431500</v>
      </c>
      <c r="AB130" s="814"/>
      <c r="AC130" s="814"/>
      <c r="AD130" s="814"/>
      <c r="AE130" s="815"/>
      <c r="AF130" s="816">
        <v>12719225</v>
      </c>
      <c r="AG130" s="814"/>
      <c r="AH130" s="814"/>
      <c r="AI130" s="814"/>
      <c r="AJ130" s="815"/>
      <c r="AK130" s="816">
        <v>11792529</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91635442</v>
      </c>
      <c r="AB131" s="747"/>
      <c r="AC131" s="747"/>
      <c r="AD131" s="747"/>
      <c r="AE131" s="748"/>
      <c r="AF131" s="749">
        <v>91515545</v>
      </c>
      <c r="AG131" s="747"/>
      <c r="AH131" s="747"/>
      <c r="AI131" s="747"/>
      <c r="AJ131" s="748"/>
      <c r="AK131" s="749">
        <v>96044785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-0.17422516499999999</v>
      </c>
      <c r="AB132" s="770"/>
      <c r="AC132" s="770"/>
      <c r="AD132" s="770"/>
      <c r="AE132" s="771"/>
      <c r="AF132" s="772">
        <v>-1.1146510679999999</v>
      </c>
      <c r="AG132" s="770"/>
      <c r="AH132" s="770"/>
      <c r="AI132" s="770"/>
      <c r="AJ132" s="771"/>
      <c r="AK132" s="772">
        <v>-0.47115415999999999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0</v>
      </c>
      <c r="AB133" s="779"/>
      <c r="AC133" s="779"/>
      <c r="AD133" s="779"/>
      <c r="AE133" s="780"/>
      <c r="AF133" s="778">
        <v>-0.3</v>
      </c>
      <c r="AG133" s="779"/>
      <c r="AH133" s="779"/>
      <c r="AI133" s="779"/>
      <c r="AJ133" s="780"/>
      <c r="AK133" s="778">
        <v>-0.5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29" orientation="portrait"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9" t="s">
        <v>476</v>
      </c>
      <c r="L7" s="254"/>
      <c r="M7" s="255" t="s">
        <v>477</v>
      </c>
      <c r="N7" s="256"/>
    </row>
    <row r="8" spans="1:16" x14ac:dyDescent="0.15">
      <c r="A8" s="248"/>
      <c r="B8" s="244"/>
      <c r="C8" s="244"/>
      <c r="D8" s="244"/>
      <c r="E8" s="244"/>
      <c r="F8" s="244"/>
      <c r="G8" s="257"/>
      <c r="H8" s="258"/>
      <c r="I8" s="258"/>
      <c r="J8" s="259"/>
      <c r="K8" s="1150"/>
      <c r="L8" s="260" t="s">
        <v>478</v>
      </c>
      <c r="M8" s="261" t="s">
        <v>479</v>
      </c>
      <c r="N8" s="262" t="s">
        <v>480</v>
      </c>
    </row>
    <row r="9" spans="1:16" x14ac:dyDescent="0.15">
      <c r="A9" s="248"/>
      <c r="B9" s="244"/>
      <c r="C9" s="244"/>
      <c r="D9" s="244"/>
      <c r="E9" s="244"/>
      <c r="F9" s="244"/>
      <c r="G9" s="1163" t="s">
        <v>481</v>
      </c>
      <c r="H9" s="1164"/>
      <c r="I9" s="1164"/>
      <c r="J9" s="1165"/>
      <c r="K9" s="263">
        <v>27424796</v>
      </c>
      <c r="L9" s="264">
        <v>48730</v>
      </c>
      <c r="M9" s="265">
        <v>57944</v>
      </c>
      <c r="N9" s="266">
        <v>-15.9</v>
      </c>
    </row>
    <row r="10" spans="1:16" x14ac:dyDescent="0.15">
      <c r="A10" s="248"/>
      <c r="B10" s="244"/>
      <c r="C10" s="244"/>
      <c r="D10" s="244"/>
      <c r="E10" s="244"/>
      <c r="F10" s="244"/>
      <c r="G10" s="1163" t="s">
        <v>482</v>
      </c>
      <c r="H10" s="1164"/>
      <c r="I10" s="1164"/>
      <c r="J10" s="1165"/>
      <c r="K10" s="267">
        <v>916529</v>
      </c>
      <c r="L10" s="268">
        <v>1629</v>
      </c>
      <c r="M10" s="269">
        <v>2485</v>
      </c>
      <c r="N10" s="270">
        <v>-34.4</v>
      </c>
    </row>
    <row r="11" spans="1:16" ht="13.5" customHeight="1" x14ac:dyDescent="0.15">
      <c r="A11" s="248"/>
      <c r="B11" s="244"/>
      <c r="C11" s="244"/>
      <c r="D11" s="244"/>
      <c r="E11" s="244"/>
      <c r="F11" s="244"/>
      <c r="G11" s="1163" t="s">
        <v>483</v>
      </c>
      <c r="H11" s="1164"/>
      <c r="I11" s="1164"/>
      <c r="J11" s="1165"/>
      <c r="K11" s="267">
        <v>147370</v>
      </c>
      <c r="L11" s="268">
        <v>262</v>
      </c>
      <c r="M11" s="269">
        <v>1532</v>
      </c>
      <c r="N11" s="270">
        <v>-82.9</v>
      </c>
    </row>
    <row r="12" spans="1:16" ht="13.5" customHeight="1" x14ac:dyDescent="0.15">
      <c r="A12" s="248"/>
      <c r="B12" s="244"/>
      <c r="C12" s="244"/>
      <c r="D12" s="244"/>
      <c r="E12" s="244"/>
      <c r="F12" s="244"/>
      <c r="G12" s="1163" t="s">
        <v>484</v>
      </c>
      <c r="H12" s="1164"/>
      <c r="I12" s="1164"/>
      <c r="J12" s="1165"/>
      <c r="K12" s="267" t="s">
        <v>485</v>
      </c>
      <c r="L12" s="268" t="s">
        <v>485</v>
      </c>
      <c r="M12" s="269">
        <v>599</v>
      </c>
      <c r="N12" s="270" t="s">
        <v>485</v>
      </c>
    </row>
    <row r="13" spans="1:16" ht="13.5" customHeight="1" x14ac:dyDescent="0.15">
      <c r="A13" s="248"/>
      <c r="B13" s="244"/>
      <c r="C13" s="244"/>
      <c r="D13" s="244"/>
      <c r="E13" s="244"/>
      <c r="F13" s="244"/>
      <c r="G13" s="1163" t="s">
        <v>486</v>
      </c>
      <c r="H13" s="1164"/>
      <c r="I13" s="1164"/>
      <c r="J13" s="1165"/>
      <c r="K13" s="267" t="s">
        <v>485</v>
      </c>
      <c r="L13" s="268" t="s">
        <v>485</v>
      </c>
      <c r="M13" s="269">
        <v>18</v>
      </c>
      <c r="N13" s="270" t="s">
        <v>485</v>
      </c>
    </row>
    <row r="14" spans="1:16" ht="13.5" customHeight="1" x14ac:dyDescent="0.15">
      <c r="A14" s="248"/>
      <c r="B14" s="244"/>
      <c r="C14" s="244"/>
      <c r="D14" s="244"/>
      <c r="E14" s="244"/>
      <c r="F14" s="244"/>
      <c r="G14" s="1163" t="s">
        <v>487</v>
      </c>
      <c r="H14" s="1164"/>
      <c r="I14" s="1164"/>
      <c r="J14" s="1165"/>
      <c r="K14" s="267">
        <v>1454368</v>
      </c>
      <c r="L14" s="268">
        <v>2584</v>
      </c>
      <c r="M14" s="269">
        <v>1786</v>
      </c>
      <c r="N14" s="270">
        <v>44.7</v>
      </c>
    </row>
    <row r="15" spans="1:16" ht="13.5" customHeight="1" x14ac:dyDescent="0.15">
      <c r="A15" s="248"/>
      <c r="B15" s="244"/>
      <c r="C15" s="244"/>
      <c r="D15" s="244"/>
      <c r="E15" s="244"/>
      <c r="F15" s="244"/>
      <c r="G15" s="1163" t="s">
        <v>488</v>
      </c>
      <c r="H15" s="1164"/>
      <c r="I15" s="1164"/>
      <c r="J15" s="1165"/>
      <c r="K15" s="267">
        <v>846283</v>
      </c>
      <c r="L15" s="268">
        <v>1504</v>
      </c>
      <c r="M15" s="269">
        <v>1355</v>
      </c>
      <c r="N15" s="270">
        <v>11</v>
      </c>
    </row>
    <row r="16" spans="1:16" x14ac:dyDescent="0.15">
      <c r="A16" s="248"/>
      <c r="B16" s="244"/>
      <c r="C16" s="244"/>
      <c r="D16" s="244"/>
      <c r="E16" s="244"/>
      <c r="F16" s="244"/>
      <c r="G16" s="1166" t="s">
        <v>489</v>
      </c>
      <c r="H16" s="1167"/>
      <c r="I16" s="1167"/>
      <c r="J16" s="1168"/>
      <c r="K16" s="268">
        <v>-2288336</v>
      </c>
      <c r="L16" s="268">
        <v>-4066</v>
      </c>
      <c r="M16" s="269">
        <v>-4955</v>
      </c>
      <c r="N16" s="270">
        <v>-17.899999999999999</v>
      </c>
    </row>
    <row r="17" spans="1:16" x14ac:dyDescent="0.15">
      <c r="A17" s="248"/>
      <c r="B17" s="244"/>
      <c r="C17" s="244"/>
      <c r="D17" s="244"/>
      <c r="E17" s="244"/>
      <c r="F17" s="244"/>
      <c r="G17" s="1166" t="s">
        <v>169</v>
      </c>
      <c r="H17" s="1167"/>
      <c r="I17" s="1167"/>
      <c r="J17" s="1168"/>
      <c r="K17" s="268">
        <v>28501010</v>
      </c>
      <c r="L17" s="268">
        <v>50642</v>
      </c>
      <c r="M17" s="269">
        <v>60765</v>
      </c>
      <c r="N17" s="270">
        <v>-16.7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60" t="s">
        <v>494</v>
      </c>
      <c r="H21" s="1161"/>
      <c r="I21" s="1161"/>
      <c r="J21" s="1162"/>
      <c r="K21" s="280">
        <v>4.74</v>
      </c>
      <c r="L21" s="281">
        <v>6.13</v>
      </c>
      <c r="M21" s="282">
        <v>-1.39</v>
      </c>
      <c r="N21" s="249"/>
      <c r="O21" s="283"/>
      <c r="P21" s="279"/>
    </row>
    <row r="22" spans="1:16" s="284" customFormat="1" x14ac:dyDescent="0.15">
      <c r="A22" s="279"/>
      <c r="B22" s="249"/>
      <c r="C22" s="249"/>
      <c r="D22" s="249"/>
      <c r="E22" s="249"/>
      <c r="F22" s="249"/>
      <c r="G22" s="1160" t="s">
        <v>495</v>
      </c>
      <c r="H22" s="1161"/>
      <c r="I22" s="1161"/>
      <c r="J22" s="1162"/>
      <c r="K22" s="285">
        <v>98.4</v>
      </c>
      <c r="L22" s="286">
        <v>100.5</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9" t="s">
        <v>476</v>
      </c>
      <c r="L30" s="254"/>
      <c r="M30" s="255" t="s">
        <v>477</v>
      </c>
      <c r="N30" s="256"/>
    </row>
    <row r="31" spans="1:16" x14ac:dyDescent="0.15">
      <c r="A31" s="248"/>
      <c r="B31" s="244"/>
      <c r="C31" s="244"/>
      <c r="D31" s="244"/>
      <c r="E31" s="244"/>
      <c r="F31" s="244"/>
      <c r="G31" s="257"/>
      <c r="H31" s="258"/>
      <c r="I31" s="258"/>
      <c r="J31" s="259"/>
      <c r="K31" s="1150"/>
      <c r="L31" s="260" t="s">
        <v>478</v>
      </c>
      <c r="M31" s="261" t="s">
        <v>479</v>
      </c>
      <c r="N31" s="262" t="s">
        <v>480</v>
      </c>
    </row>
    <row r="32" spans="1:16" ht="27" customHeight="1" x14ac:dyDescent="0.15">
      <c r="A32" s="248"/>
      <c r="B32" s="244"/>
      <c r="C32" s="244"/>
      <c r="D32" s="244"/>
      <c r="E32" s="244"/>
      <c r="F32" s="244"/>
      <c r="G32" s="1151" t="s">
        <v>499</v>
      </c>
      <c r="H32" s="1152"/>
      <c r="I32" s="1152"/>
      <c r="J32" s="1153"/>
      <c r="K32" s="294">
        <v>12705970</v>
      </c>
      <c r="L32" s="294">
        <v>22577</v>
      </c>
      <c r="M32" s="295">
        <v>38141</v>
      </c>
      <c r="N32" s="296">
        <v>-40.799999999999997</v>
      </c>
    </row>
    <row r="33" spans="1:16" ht="13.5" customHeight="1" x14ac:dyDescent="0.15">
      <c r="A33" s="248"/>
      <c r="B33" s="244"/>
      <c r="C33" s="244"/>
      <c r="D33" s="244"/>
      <c r="E33" s="244"/>
      <c r="F33" s="244"/>
      <c r="G33" s="1151" t="s">
        <v>500</v>
      </c>
      <c r="H33" s="1152"/>
      <c r="I33" s="1152"/>
      <c r="J33" s="1153"/>
      <c r="K33" s="294" t="s">
        <v>485</v>
      </c>
      <c r="L33" s="294" t="s">
        <v>485</v>
      </c>
      <c r="M33" s="295">
        <v>3</v>
      </c>
      <c r="N33" s="296" t="s">
        <v>485</v>
      </c>
    </row>
    <row r="34" spans="1:16" ht="27" customHeight="1" x14ac:dyDescent="0.15">
      <c r="A34" s="248"/>
      <c r="B34" s="244"/>
      <c r="C34" s="244"/>
      <c r="D34" s="244"/>
      <c r="E34" s="244"/>
      <c r="F34" s="244"/>
      <c r="G34" s="1151" t="s">
        <v>501</v>
      </c>
      <c r="H34" s="1152"/>
      <c r="I34" s="1152"/>
      <c r="J34" s="1153"/>
      <c r="K34" s="294" t="s">
        <v>485</v>
      </c>
      <c r="L34" s="294" t="s">
        <v>485</v>
      </c>
      <c r="M34" s="295">
        <v>102</v>
      </c>
      <c r="N34" s="296" t="s">
        <v>485</v>
      </c>
    </row>
    <row r="35" spans="1:16" ht="27" customHeight="1" x14ac:dyDescent="0.15">
      <c r="A35" s="248"/>
      <c r="B35" s="244"/>
      <c r="C35" s="244"/>
      <c r="D35" s="244"/>
      <c r="E35" s="244"/>
      <c r="F35" s="244"/>
      <c r="G35" s="1151" t="s">
        <v>502</v>
      </c>
      <c r="H35" s="1152"/>
      <c r="I35" s="1152"/>
      <c r="J35" s="1153"/>
      <c r="K35" s="294">
        <v>4262945</v>
      </c>
      <c r="L35" s="294">
        <v>7575</v>
      </c>
      <c r="M35" s="295">
        <v>9900</v>
      </c>
      <c r="N35" s="296">
        <v>-23.5</v>
      </c>
    </row>
    <row r="36" spans="1:16" ht="27" customHeight="1" x14ac:dyDescent="0.15">
      <c r="A36" s="248"/>
      <c r="B36" s="244"/>
      <c r="C36" s="244"/>
      <c r="D36" s="244"/>
      <c r="E36" s="244"/>
      <c r="F36" s="244"/>
      <c r="G36" s="1151" t="s">
        <v>503</v>
      </c>
      <c r="H36" s="1152"/>
      <c r="I36" s="1152"/>
      <c r="J36" s="1153"/>
      <c r="K36" s="294">
        <v>466867</v>
      </c>
      <c r="L36" s="294">
        <v>830</v>
      </c>
      <c r="M36" s="295">
        <v>437</v>
      </c>
      <c r="N36" s="296">
        <v>89.9</v>
      </c>
    </row>
    <row r="37" spans="1:16" ht="13.5" customHeight="1" x14ac:dyDescent="0.15">
      <c r="A37" s="248"/>
      <c r="B37" s="244"/>
      <c r="C37" s="244"/>
      <c r="D37" s="244"/>
      <c r="E37" s="244"/>
      <c r="F37" s="244"/>
      <c r="G37" s="1151" t="s">
        <v>504</v>
      </c>
      <c r="H37" s="1152"/>
      <c r="I37" s="1152"/>
      <c r="J37" s="1153"/>
      <c r="K37" s="294">
        <v>1056117</v>
      </c>
      <c r="L37" s="294">
        <v>1877</v>
      </c>
      <c r="M37" s="295">
        <v>880</v>
      </c>
      <c r="N37" s="296">
        <v>113.3</v>
      </c>
    </row>
    <row r="38" spans="1:16" ht="27" customHeight="1" x14ac:dyDescent="0.15">
      <c r="A38" s="248"/>
      <c r="B38" s="244"/>
      <c r="C38" s="244"/>
      <c r="D38" s="244"/>
      <c r="E38" s="244"/>
      <c r="F38" s="244"/>
      <c r="G38" s="1154" t="s">
        <v>505</v>
      </c>
      <c r="H38" s="1155"/>
      <c r="I38" s="1155"/>
      <c r="J38" s="1156"/>
      <c r="K38" s="297" t="s">
        <v>485</v>
      </c>
      <c r="L38" s="297" t="s">
        <v>485</v>
      </c>
      <c r="M38" s="298">
        <v>3</v>
      </c>
      <c r="N38" s="299" t="s">
        <v>485</v>
      </c>
      <c r="O38" s="293"/>
    </row>
    <row r="39" spans="1:16" x14ac:dyDescent="0.15">
      <c r="A39" s="248"/>
      <c r="B39" s="244"/>
      <c r="C39" s="244"/>
      <c r="D39" s="244"/>
      <c r="E39" s="244"/>
      <c r="F39" s="244"/>
      <c r="G39" s="1154" t="s">
        <v>506</v>
      </c>
      <c r="H39" s="1155"/>
      <c r="I39" s="1155"/>
      <c r="J39" s="1156"/>
      <c r="K39" s="300">
        <v>-7151889</v>
      </c>
      <c r="L39" s="300">
        <v>-12708</v>
      </c>
      <c r="M39" s="301">
        <v>-8348</v>
      </c>
      <c r="N39" s="302">
        <v>52.2</v>
      </c>
      <c r="O39" s="293"/>
    </row>
    <row r="40" spans="1:16" ht="27" customHeight="1" x14ac:dyDescent="0.15">
      <c r="A40" s="248"/>
      <c r="B40" s="244"/>
      <c r="C40" s="244"/>
      <c r="D40" s="244"/>
      <c r="E40" s="244"/>
      <c r="F40" s="244"/>
      <c r="G40" s="1151" t="s">
        <v>507</v>
      </c>
      <c r="H40" s="1152"/>
      <c r="I40" s="1152"/>
      <c r="J40" s="1153"/>
      <c r="K40" s="300">
        <v>-11792529</v>
      </c>
      <c r="L40" s="300">
        <v>-20954</v>
      </c>
      <c r="M40" s="301">
        <v>-29144</v>
      </c>
      <c r="N40" s="302">
        <v>-28.1</v>
      </c>
      <c r="O40" s="293"/>
    </row>
    <row r="41" spans="1:16" x14ac:dyDescent="0.15">
      <c r="A41" s="248"/>
      <c r="B41" s="244"/>
      <c r="C41" s="244"/>
      <c r="D41" s="244"/>
      <c r="E41" s="244"/>
      <c r="F41" s="244"/>
      <c r="G41" s="1157" t="s">
        <v>281</v>
      </c>
      <c r="H41" s="1158"/>
      <c r="I41" s="1158"/>
      <c r="J41" s="1159"/>
      <c r="K41" s="294">
        <v>-452519</v>
      </c>
      <c r="L41" s="300">
        <v>-804</v>
      </c>
      <c r="M41" s="301">
        <v>11972</v>
      </c>
      <c r="N41" s="302">
        <v>-106.7</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44" t="s">
        <v>476</v>
      </c>
      <c r="J49" s="1146" t="s">
        <v>511</v>
      </c>
      <c r="K49" s="1147"/>
      <c r="L49" s="1147"/>
      <c r="M49" s="1147"/>
      <c r="N49" s="1148"/>
    </row>
    <row r="50" spans="1:14" x14ac:dyDescent="0.15">
      <c r="A50" s="248"/>
      <c r="B50" s="244"/>
      <c r="C50" s="244"/>
      <c r="D50" s="244"/>
      <c r="E50" s="244"/>
      <c r="F50" s="244"/>
      <c r="G50" s="312"/>
      <c r="H50" s="313"/>
      <c r="I50" s="1145"/>
      <c r="J50" s="314" t="s">
        <v>512</v>
      </c>
      <c r="K50" s="315" t="s">
        <v>513</v>
      </c>
      <c r="L50" s="316" t="s">
        <v>514</v>
      </c>
      <c r="M50" s="317" t="s">
        <v>515</v>
      </c>
      <c r="N50" s="318" t="s">
        <v>516</v>
      </c>
    </row>
    <row r="51" spans="1:14" x14ac:dyDescent="0.15">
      <c r="A51" s="248"/>
      <c r="B51" s="244"/>
      <c r="C51" s="244"/>
      <c r="D51" s="244"/>
      <c r="E51" s="244"/>
      <c r="F51" s="244"/>
      <c r="G51" s="310" t="s">
        <v>517</v>
      </c>
      <c r="H51" s="311"/>
      <c r="I51" s="319">
        <v>14196053</v>
      </c>
      <c r="J51" s="320">
        <v>25629</v>
      </c>
      <c r="K51" s="321">
        <v>-49.6</v>
      </c>
      <c r="L51" s="322">
        <v>38606</v>
      </c>
      <c r="M51" s="323">
        <v>2.4</v>
      </c>
      <c r="N51" s="324">
        <v>-52</v>
      </c>
    </row>
    <row r="52" spans="1:14" x14ac:dyDescent="0.15">
      <c r="A52" s="248"/>
      <c r="B52" s="244"/>
      <c r="C52" s="244"/>
      <c r="D52" s="244"/>
      <c r="E52" s="244"/>
      <c r="F52" s="244"/>
      <c r="G52" s="325"/>
      <c r="H52" s="326" t="s">
        <v>518</v>
      </c>
      <c r="I52" s="327">
        <v>9888598</v>
      </c>
      <c r="J52" s="328">
        <v>17852</v>
      </c>
      <c r="K52" s="329">
        <v>-45.7</v>
      </c>
      <c r="L52" s="330">
        <v>22435</v>
      </c>
      <c r="M52" s="331">
        <v>-1</v>
      </c>
      <c r="N52" s="332">
        <v>-44.7</v>
      </c>
    </row>
    <row r="53" spans="1:14" x14ac:dyDescent="0.15">
      <c r="A53" s="248"/>
      <c r="B53" s="244"/>
      <c r="C53" s="244"/>
      <c r="D53" s="244"/>
      <c r="E53" s="244"/>
      <c r="F53" s="244"/>
      <c r="G53" s="310" t="s">
        <v>519</v>
      </c>
      <c r="H53" s="311"/>
      <c r="I53" s="319">
        <v>16543285</v>
      </c>
      <c r="J53" s="320">
        <v>29401</v>
      </c>
      <c r="K53" s="321">
        <v>14.7</v>
      </c>
      <c r="L53" s="322">
        <v>39425</v>
      </c>
      <c r="M53" s="323">
        <v>2.1</v>
      </c>
      <c r="N53" s="324">
        <v>12.6</v>
      </c>
    </row>
    <row r="54" spans="1:14" x14ac:dyDescent="0.15">
      <c r="A54" s="248"/>
      <c r="B54" s="244"/>
      <c r="C54" s="244"/>
      <c r="D54" s="244"/>
      <c r="E54" s="244"/>
      <c r="F54" s="244"/>
      <c r="G54" s="325"/>
      <c r="H54" s="326" t="s">
        <v>518</v>
      </c>
      <c r="I54" s="327">
        <v>10677269</v>
      </c>
      <c r="J54" s="328">
        <v>18976</v>
      </c>
      <c r="K54" s="329">
        <v>6.3</v>
      </c>
      <c r="L54" s="330">
        <v>22414</v>
      </c>
      <c r="M54" s="331">
        <v>-0.1</v>
      </c>
      <c r="N54" s="332">
        <v>6.4</v>
      </c>
    </row>
    <row r="55" spans="1:14" x14ac:dyDescent="0.15">
      <c r="A55" s="248"/>
      <c r="B55" s="244"/>
      <c r="C55" s="244"/>
      <c r="D55" s="244"/>
      <c r="E55" s="244"/>
      <c r="F55" s="244"/>
      <c r="G55" s="310" t="s">
        <v>520</v>
      </c>
      <c r="H55" s="311"/>
      <c r="I55" s="319">
        <v>19425653</v>
      </c>
      <c r="J55" s="320">
        <v>34474</v>
      </c>
      <c r="K55" s="321">
        <v>17.3</v>
      </c>
      <c r="L55" s="322">
        <v>43141</v>
      </c>
      <c r="M55" s="323">
        <v>9.4</v>
      </c>
      <c r="N55" s="324">
        <v>7.9</v>
      </c>
    </row>
    <row r="56" spans="1:14" x14ac:dyDescent="0.15">
      <c r="A56" s="248"/>
      <c r="B56" s="244"/>
      <c r="C56" s="244"/>
      <c r="D56" s="244"/>
      <c r="E56" s="244"/>
      <c r="F56" s="244"/>
      <c r="G56" s="325"/>
      <c r="H56" s="326" t="s">
        <v>518</v>
      </c>
      <c r="I56" s="327">
        <v>12843000</v>
      </c>
      <c r="J56" s="328">
        <v>22792</v>
      </c>
      <c r="K56" s="329">
        <v>20.100000000000001</v>
      </c>
      <c r="L56" s="330">
        <v>21887</v>
      </c>
      <c r="M56" s="331">
        <v>-2.4</v>
      </c>
      <c r="N56" s="332">
        <v>22.5</v>
      </c>
    </row>
    <row r="57" spans="1:14" x14ac:dyDescent="0.15">
      <c r="A57" s="248"/>
      <c r="B57" s="244"/>
      <c r="C57" s="244"/>
      <c r="D57" s="244"/>
      <c r="E57" s="244"/>
      <c r="F57" s="244"/>
      <c r="G57" s="310" t="s">
        <v>521</v>
      </c>
      <c r="H57" s="311"/>
      <c r="I57" s="319">
        <v>18880503</v>
      </c>
      <c r="J57" s="320">
        <v>33561</v>
      </c>
      <c r="K57" s="321">
        <v>-2.6</v>
      </c>
      <c r="L57" s="322">
        <v>45117</v>
      </c>
      <c r="M57" s="323">
        <v>4.5999999999999996</v>
      </c>
      <c r="N57" s="324">
        <v>-7.2</v>
      </c>
    </row>
    <row r="58" spans="1:14" x14ac:dyDescent="0.15">
      <c r="A58" s="248"/>
      <c r="B58" s="244"/>
      <c r="C58" s="244"/>
      <c r="D58" s="244"/>
      <c r="E58" s="244"/>
      <c r="F58" s="244"/>
      <c r="G58" s="325"/>
      <c r="H58" s="326" t="s">
        <v>518</v>
      </c>
      <c r="I58" s="327">
        <v>13572629</v>
      </c>
      <c r="J58" s="328">
        <v>24126</v>
      </c>
      <c r="K58" s="329">
        <v>5.9</v>
      </c>
      <c r="L58" s="330">
        <v>25589</v>
      </c>
      <c r="M58" s="331">
        <v>16.899999999999999</v>
      </c>
      <c r="N58" s="332">
        <v>-11</v>
      </c>
    </row>
    <row r="59" spans="1:14" x14ac:dyDescent="0.15">
      <c r="A59" s="248"/>
      <c r="B59" s="244"/>
      <c r="C59" s="244"/>
      <c r="D59" s="244"/>
      <c r="E59" s="244"/>
      <c r="F59" s="244"/>
      <c r="G59" s="310" t="s">
        <v>522</v>
      </c>
      <c r="H59" s="311"/>
      <c r="I59" s="319">
        <v>16172605</v>
      </c>
      <c r="J59" s="320">
        <v>28736</v>
      </c>
      <c r="K59" s="321">
        <v>-14.4</v>
      </c>
      <c r="L59" s="322">
        <v>50880</v>
      </c>
      <c r="M59" s="323">
        <v>12.8</v>
      </c>
      <c r="N59" s="324">
        <v>-27.2</v>
      </c>
    </row>
    <row r="60" spans="1:14" x14ac:dyDescent="0.15">
      <c r="A60" s="248"/>
      <c r="B60" s="244"/>
      <c r="C60" s="244"/>
      <c r="D60" s="244"/>
      <c r="E60" s="244"/>
      <c r="F60" s="244"/>
      <c r="G60" s="325"/>
      <c r="H60" s="326" t="s">
        <v>518</v>
      </c>
      <c r="I60" s="333">
        <v>12090953</v>
      </c>
      <c r="J60" s="328">
        <v>21484</v>
      </c>
      <c r="K60" s="329">
        <v>-11</v>
      </c>
      <c r="L60" s="330">
        <v>27819</v>
      </c>
      <c r="M60" s="331">
        <v>8.6999999999999993</v>
      </c>
      <c r="N60" s="332">
        <v>-19.7</v>
      </c>
    </row>
    <row r="61" spans="1:14" x14ac:dyDescent="0.15">
      <c r="A61" s="248"/>
      <c r="B61" s="244"/>
      <c r="C61" s="244"/>
      <c r="D61" s="244"/>
      <c r="E61" s="244"/>
      <c r="F61" s="244"/>
      <c r="G61" s="310" t="s">
        <v>523</v>
      </c>
      <c r="H61" s="334"/>
      <c r="I61" s="335">
        <v>17043620</v>
      </c>
      <c r="J61" s="336">
        <v>30360</v>
      </c>
      <c r="K61" s="337">
        <v>-6.9</v>
      </c>
      <c r="L61" s="338">
        <v>43434</v>
      </c>
      <c r="M61" s="339">
        <v>6.3</v>
      </c>
      <c r="N61" s="324">
        <v>-13.2</v>
      </c>
    </row>
    <row r="62" spans="1:14" x14ac:dyDescent="0.15">
      <c r="A62" s="248"/>
      <c r="B62" s="244"/>
      <c r="C62" s="244"/>
      <c r="D62" s="244"/>
      <c r="E62" s="244"/>
      <c r="F62" s="244"/>
      <c r="G62" s="325"/>
      <c r="H62" s="326" t="s">
        <v>518</v>
      </c>
      <c r="I62" s="327">
        <v>11814490</v>
      </c>
      <c r="J62" s="328">
        <v>21046</v>
      </c>
      <c r="K62" s="329">
        <v>-4.9000000000000004</v>
      </c>
      <c r="L62" s="330">
        <v>24029</v>
      </c>
      <c r="M62" s="331">
        <v>4.4000000000000004</v>
      </c>
      <c r="N62" s="332">
        <v>-9.3000000000000007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9.76</v>
      </c>
      <c r="G47" s="12">
        <v>9.77</v>
      </c>
      <c r="H47" s="12">
        <v>9</v>
      </c>
      <c r="I47" s="12">
        <v>9.91</v>
      </c>
      <c r="J47" s="13">
        <v>9.59</v>
      </c>
    </row>
    <row r="48" spans="2:10" ht="57.75" customHeight="1" x14ac:dyDescent="0.15">
      <c r="B48" s="14"/>
      <c r="C48" s="1171" t="s">
        <v>4</v>
      </c>
      <c r="D48" s="1171"/>
      <c r="E48" s="1172"/>
      <c r="F48" s="15">
        <v>2.9</v>
      </c>
      <c r="G48" s="16">
        <v>3.14</v>
      </c>
      <c r="H48" s="16">
        <v>4.49</v>
      </c>
      <c r="I48" s="16">
        <v>1.82</v>
      </c>
      <c r="J48" s="17">
        <v>3.76</v>
      </c>
    </row>
    <row r="49" spans="2:10" ht="57.75" customHeight="1" thickBot="1" x14ac:dyDescent="0.2">
      <c r="B49" s="18"/>
      <c r="C49" s="1173" t="s">
        <v>5</v>
      </c>
      <c r="D49" s="1173"/>
      <c r="E49" s="1174"/>
      <c r="F49" s="19">
        <v>1.27</v>
      </c>
      <c r="G49" s="20">
        <v>0.25</v>
      </c>
      <c r="H49" s="20">
        <v>0.68</v>
      </c>
      <c r="I49" s="20" t="s">
        <v>530</v>
      </c>
      <c r="J49" s="21">
        <v>2.0099999999999998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米本　光治</cp:lastModifiedBy>
  <cp:lastPrinted>2017-03-01T00:32:39Z</cp:lastPrinted>
  <dcterms:created xsi:type="dcterms:W3CDTF">2017-01-25T02:31:34Z</dcterms:created>
  <dcterms:modified xsi:type="dcterms:W3CDTF">2021-08-05T11:11:34Z</dcterms:modified>
  <cp:category/>
</cp:coreProperties>
</file>