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440200 指導監査課\04指導監査（児童）担当\04_実施通知・復命・指導事項票・検査実績\01_通知・復命等\01_認可保育所\"/>
    </mc:Choice>
  </mc:AlternateContent>
  <bookViews>
    <workbookView xWindow="0" yWindow="0" windowWidth="20490" windowHeight="7635" firstSheet="2" activeTab="2"/>
  </bookViews>
  <sheets>
    <sheet name="【夏季】通知" sheetId="26" state="hidden" r:id="rId1"/>
    <sheet name="福祉部→子ども" sheetId="22" state="hidden" r:id="rId2"/>
    <sheet name="改善状況報告書" sheetId="28" r:id="rId3"/>
    <sheet name="福祉部→子ども の３" sheetId="35" state="hidden" r:id="rId4"/>
    <sheet name="【使用不可】文適リスト" sheetId="13" state="hidden" r:id="rId5"/>
    <sheet name="【使用不可】概要" sheetId="12" state="hidden" r:id="rId6"/>
  </sheets>
  <externalReferences>
    <externalReference r:id="rId7"/>
    <externalReference r:id="rId8"/>
    <externalReference r:id="rId9"/>
    <externalReference r:id="rId10"/>
  </externalReferences>
  <definedNames>
    <definedName name="_xlnm._FilterDatabase" localSheetId="4" hidden="1">【使用不可】文適リスト!$A$1:$F$1</definedName>
    <definedName name="_xlnm.Print_Area" localSheetId="0">【夏季】通知!$A$1:$G$57</definedName>
    <definedName name="_xlnm.Print_Area" localSheetId="5">【使用不可】概要!$A$1:$J$38</definedName>
    <definedName name="_xlnm.Print_Area" localSheetId="2">改善状況報告書!$A$1:$E$40</definedName>
    <definedName name="_xlnm.Print_Area" localSheetId="1">福祉部→子ども!$A$1:$I$43</definedName>
    <definedName name="_xlnm.Print_Area" localSheetId="3">'福祉部→子ども の３'!$A$1:$I$43</definedName>
    <definedName name="Z_C838CEA3_F024_4E58_8DAC_7468657DC66D_.wvu.PrintArea" localSheetId="2" hidden="1">改善状況報告書!$A$1:$E$36</definedName>
    <definedName name="家庭的保育事業等">#REF!</definedName>
    <definedName name="指導基準">[1]メンテはこちら☆☆!$H$2:$H$11</definedName>
    <definedName name="認可外保育施設一覧">[2]プルダウンリスト!$B$3:$B$49</definedName>
    <definedName name="保育室に専用の手洗い設備の設置">[1]メンテはこちら☆☆!#REF!</definedName>
    <definedName name="名前">#REF!</definedName>
  </definedNames>
  <calcPr calcId="162913"/>
</workbook>
</file>

<file path=xl/calcChain.xml><?xml version="1.0" encoding="utf-8"?>
<calcChain xmlns="http://schemas.openxmlformats.org/spreadsheetml/2006/main">
  <c r="E17" i="22" l="1"/>
  <c r="A17" i="35" l="1"/>
  <c r="C26" i="35" l="1"/>
  <c r="C23" i="35"/>
  <c r="M11" i="35" l="1"/>
  <c r="I3" i="35"/>
  <c r="B16" i="35"/>
  <c r="I1" i="35"/>
  <c r="C29" i="35"/>
  <c r="C26" i="22" l="1"/>
  <c r="C23" i="22" l="1"/>
  <c r="G2" i="26"/>
  <c r="C21" i="26"/>
  <c r="C18" i="26"/>
  <c r="A5" i="26"/>
  <c r="A4" i="26"/>
  <c r="B2" i="12"/>
  <c r="B5" i="12"/>
  <c r="B6" i="12"/>
  <c r="B11" i="12"/>
  <c r="B13" i="12"/>
  <c r="B12" i="12"/>
  <c r="B10" i="12"/>
  <c r="B9" i="12"/>
  <c r="B7" i="12"/>
  <c r="B8" i="12"/>
  <c r="I3" i="22" l="1"/>
  <c r="I1" i="22"/>
  <c r="C29" i="22"/>
  <c r="B17" i="22"/>
  <c r="G1" i="26"/>
  <c r="G2" i="12" l="1"/>
  <c r="G3" i="12" l="1"/>
</calcChain>
</file>

<file path=xl/comments1.xml><?xml version="1.0" encoding="utf-8"?>
<comments xmlns="http://schemas.openxmlformats.org/spreadsheetml/2006/main">
  <authors>
    <author>706769</author>
  </authors>
  <commentList>
    <comment ref="L5" authorId="0" shapeId="0">
      <text>
        <r>
          <rPr>
            <b/>
            <sz val="9"/>
            <color indexed="81"/>
            <rFont val="ＭＳ Ｐゴシック"/>
            <family val="3"/>
            <charset val="128"/>
          </rPr>
          <t xml:space="preserve">指摘「あり」「なし」を
必ず選択してください
</t>
        </r>
      </text>
    </comment>
    <comment ref="M5" authorId="0" shapeId="0">
      <text>
        <r>
          <rPr>
            <b/>
            <sz val="9"/>
            <color indexed="81"/>
            <rFont val="ＭＳ Ｐゴシック"/>
            <family val="3"/>
            <charset val="128"/>
          </rPr>
          <t>指摘「あり」の場合は別シートの
リストから、該当の番号を選んで
ください
（数字は小→大の順に入力しないと
はじかれます）</t>
        </r>
      </text>
    </comment>
  </commentList>
</comments>
</file>

<file path=xl/sharedStrings.xml><?xml version="1.0" encoding="utf-8"?>
<sst xmlns="http://schemas.openxmlformats.org/spreadsheetml/2006/main" count="568" uniqueCount="257">
  <si>
    <t>記</t>
    <rPh sb="0" eb="1">
      <t>キ</t>
    </rPh>
    <phoneticPr fontId="1"/>
  </si>
  <si>
    <t>設置主体</t>
    <rPh sb="0" eb="2">
      <t>セッチ</t>
    </rPh>
    <rPh sb="2" eb="4">
      <t>シュタイ</t>
    </rPh>
    <phoneticPr fontId="1"/>
  </si>
  <si>
    <t>検査日</t>
    <rPh sb="0" eb="3">
      <t>ケンサビ</t>
    </rPh>
    <phoneticPr fontId="1"/>
  </si>
  <si>
    <t>指導検査の概要</t>
    <rPh sb="0" eb="2">
      <t>シドウ</t>
    </rPh>
    <rPh sb="2" eb="4">
      <t>ケンサ</t>
    </rPh>
    <rPh sb="5" eb="7">
      <t>ガイヨウ</t>
    </rPh>
    <phoneticPr fontId="1"/>
  </si>
  <si>
    <t>施設名</t>
    <rPh sb="0" eb="2">
      <t>シセツ</t>
    </rPh>
    <rPh sb="2" eb="3">
      <t>メイ</t>
    </rPh>
    <phoneticPr fontId="1"/>
  </si>
  <si>
    <t>対象種別</t>
    <rPh sb="0" eb="2">
      <t>タイショウ</t>
    </rPh>
    <rPh sb="2" eb="4">
      <t>シュベツ</t>
    </rPh>
    <phoneticPr fontId="1"/>
  </si>
  <si>
    <t>保育所</t>
    <rPh sb="0" eb="2">
      <t>ホイク</t>
    </rPh>
    <rPh sb="2" eb="3">
      <t>ショ</t>
    </rPh>
    <phoneticPr fontId="1"/>
  </si>
  <si>
    <t>文書指摘事項</t>
    <rPh sb="0" eb="2">
      <t>ブンショ</t>
    </rPh>
    <rPh sb="2" eb="4">
      <t>シテキ</t>
    </rPh>
    <rPh sb="4" eb="6">
      <t>ジコウ</t>
    </rPh>
    <phoneticPr fontId="1"/>
  </si>
  <si>
    <t>運営</t>
    <rPh sb="0" eb="2">
      <t>ウンエイ</t>
    </rPh>
    <phoneticPr fontId="1"/>
  </si>
  <si>
    <t>口頭指摘事項</t>
    <rPh sb="0" eb="2">
      <t>コウトウ</t>
    </rPh>
    <rPh sb="2" eb="4">
      <t>シテキ</t>
    </rPh>
    <rPh sb="4" eb="6">
      <t>ジコウ</t>
    </rPh>
    <phoneticPr fontId="1"/>
  </si>
  <si>
    <t>指摘
あり/なし</t>
    <rPh sb="0" eb="2">
      <t>シテキ</t>
    </rPh>
    <phoneticPr fontId="1"/>
  </si>
  <si>
    <t>保育</t>
    <rPh sb="0" eb="2">
      <t>ホイク</t>
    </rPh>
    <phoneticPr fontId="1"/>
  </si>
  <si>
    <t>会計</t>
    <rPh sb="0" eb="2">
      <t>カイケイ</t>
    </rPh>
    <phoneticPr fontId="1"/>
  </si>
  <si>
    <t>前回指摘事項の確認結果（改善が確認された事項）</t>
    <rPh sb="0" eb="2">
      <t>ゼンカイ</t>
    </rPh>
    <rPh sb="2" eb="4">
      <t>シテキ</t>
    </rPh>
    <rPh sb="4" eb="6">
      <t>ジコウ</t>
    </rPh>
    <rPh sb="7" eb="9">
      <t>カクニン</t>
    </rPh>
    <rPh sb="9" eb="11">
      <t>ケッカ</t>
    </rPh>
    <rPh sb="12" eb="14">
      <t>カイゼン</t>
    </rPh>
    <rPh sb="15" eb="17">
      <t>カクニン</t>
    </rPh>
    <rPh sb="20" eb="22">
      <t>ジコウ</t>
    </rPh>
    <phoneticPr fontId="1"/>
  </si>
  <si>
    <t>その他（特記事項）</t>
    <rPh sb="2" eb="3">
      <t>タ</t>
    </rPh>
    <rPh sb="4" eb="6">
      <t>トッキ</t>
    </rPh>
    <rPh sb="6" eb="8">
      <t>ジコウ</t>
    </rPh>
    <phoneticPr fontId="1"/>
  </si>
  <si>
    <t>ありの場合
番号入力</t>
    <rPh sb="3" eb="5">
      <t>バアイ</t>
    </rPh>
    <rPh sb="6" eb="8">
      <t>バンゴウ</t>
    </rPh>
    <rPh sb="8" eb="10">
      <t>ニュウリョク</t>
    </rPh>
    <phoneticPr fontId="1"/>
  </si>
  <si>
    <t>番号</t>
    <rPh sb="0" eb="2">
      <t>バンゴウ</t>
    </rPh>
    <phoneticPr fontId="1"/>
  </si>
  <si>
    <t>指摘項目</t>
    <rPh sb="0" eb="2">
      <t>シテキ</t>
    </rPh>
    <rPh sb="2" eb="4">
      <t>コウモク</t>
    </rPh>
    <phoneticPr fontId="1"/>
  </si>
  <si>
    <t>根拠</t>
    <rPh sb="0" eb="2">
      <t>コンキョ</t>
    </rPh>
    <phoneticPr fontId="1"/>
  </si>
  <si>
    <t>項目１</t>
    <rPh sb="0" eb="2">
      <t>コウモク</t>
    </rPh>
    <phoneticPr fontId="1"/>
  </si>
  <si>
    <t>項目２</t>
    <rPh sb="0" eb="2">
      <t>コウモク</t>
    </rPh>
    <phoneticPr fontId="1"/>
  </si>
  <si>
    <t>項目３</t>
    <rPh sb="0" eb="2">
      <t>コウモク</t>
    </rPh>
    <phoneticPr fontId="1"/>
  </si>
  <si>
    <t>児童の入所状況</t>
    <rPh sb="0" eb="2">
      <t>ジドウ</t>
    </rPh>
    <rPh sb="3" eb="5">
      <t>ニュウショ</t>
    </rPh>
    <rPh sb="5" eb="7">
      <t>ジョウキョウ</t>
    </rPh>
    <phoneticPr fontId="1"/>
  </si>
  <si>
    <t>認可定員の順守</t>
    <rPh sb="0" eb="2">
      <t>ニンカ</t>
    </rPh>
    <rPh sb="2" eb="4">
      <t>テイイン</t>
    </rPh>
    <rPh sb="5" eb="7">
      <t>ジュンシュ</t>
    </rPh>
    <phoneticPr fontId="1"/>
  </si>
  <si>
    <t>認可内容</t>
    <rPh sb="0" eb="2">
      <t>ニンカ</t>
    </rPh>
    <rPh sb="2" eb="4">
      <t>ナイヨウ</t>
    </rPh>
    <phoneticPr fontId="1"/>
  </si>
  <si>
    <t>基本方針及び組織</t>
    <rPh sb="0" eb="2">
      <t>キホン</t>
    </rPh>
    <rPh sb="2" eb="4">
      <t>ホウシン</t>
    </rPh>
    <rPh sb="4" eb="5">
      <t>オヨ</t>
    </rPh>
    <rPh sb="6" eb="8">
      <t>ソシキ</t>
    </rPh>
    <phoneticPr fontId="1"/>
  </si>
  <si>
    <t>福祉サービスの基本的理念</t>
    <rPh sb="0" eb="2">
      <t>フクシ</t>
    </rPh>
    <rPh sb="7" eb="9">
      <t>キホン</t>
    </rPh>
    <rPh sb="9" eb="10">
      <t>テキ</t>
    </rPh>
    <rPh sb="10" eb="12">
      <t>リネン</t>
    </rPh>
    <phoneticPr fontId="1"/>
  </si>
  <si>
    <t>利用者の人権擁護、虐待の防止</t>
    <rPh sb="0" eb="3">
      <t>リヨウシャ</t>
    </rPh>
    <rPh sb="4" eb="6">
      <t>ジンケン</t>
    </rPh>
    <rPh sb="6" eb="8">
      <t>ヨウゴ</t>
    </rPh>
    <rPh sb="9" eb="11">
      <t>ギャクタイ</t>
    </rPh>
    <rPh sb="12" eb="14">
      <t>ボウシ</t>
    </rPh>
    <phoneticPr fontId="1"/>
  </si>
  <si>
    <t>秘密保持</t>
    <rPh sb="0" eb="2">
      <t>ヒミツ</t>
    </rPh>
    <rPh sb="2" eb="4">
      <t>ホジ</t>
    </rPh>
    <phoneticPr fontId="1"/>
  </si>
  <si>
    <t>苦情解決</t>
    <rPh sb="0" eb="2">
      <t>クジョウ</t>
    </rPh>
    <rPh sb="2" eb="4">
      <t>カイケツ</t>
    </rPh>
    <phoneticPr fontId="1"/>
  </si>
  <si>
    <t>サービスの質の評価等</t>
    <rPh sb="5" eb="6">
      <t>シツ</t>
    </rPh>
    <rPh sb="7" eb="9">
      <t>ヒョウカ</t>
    </rPh>
    <rPh sb="9" eb="10">
      <t>トウ</t>
    </rPh>
    <phoneticPr fontId="1"/>
  </si>
  <si>
    <t>事業計画</t>
    <rPh sb="0" eb="2">
      <t>ジギョウ</t>
    </rPh>
    <rPh sb="2" eb="4">
      <t>ケイカク</t>
    </rPh>
    <phoneticPr fontId="1"/>
  </si>
  <si>
    <t>事業報告</t>
    <rPh sb="0" eb="2">
      <t>ジギョウ</t>
    </rPh>
    <rPh sb="2" eb="4">
      <t>ホウコク</t>
    </rPh>
    <phoneticPr fontId="1"/>
  </si>
  <si>
    <t>社会福祉法人以外が設置する保育所</t>
    <rPh sb="0" eb="2">
      <t>シャカイ</t>
    </rPh>
    <rPh sb="2" eb="4">
      <t>フクシ</t>
    </rPh>
    <rPh sb="4" eb="6">
      <t>ホウジン</t>
    </rPh>
    <rPh sb="6" eb="8">
      <t>イガイ</t>
    </rPh>
    <rPh sb="9" eb="11">
      <t>セッチ</t>
    </rPh>
    <rPh sb="13" eb="15">
      <t>ホイク</t>
    </rPh>
    <rPh sb="15" eb="16">
      <t>ショ</t>
    </rPh>
    <phoneticPr fontId="1"/>
  </si>
  <si>
    <t>保育所運営規程</t>
    <rPh sb="0" eb="2">
      <t>ホイク</t>
    </rPh>
    <rPh sb="2" eb="3">
      <t>ショ</t>
    </rPh>
    <rPh sb="3" eb="5">
      <t>ウンエイ</t>
    </rPh>
    <rPh sb="5" eb="7">
      <t>キテイ</t>
    </rPh>
    <phoneticPr fontId="1"/>
  </si>
  <si>
    <t>職員の状況</t>
    <rPh sb="0" eb="2">
      <t>ショクイン</t>
    </rPh>
    <rPh sb="3" eb="5">
      <t>ジョウキョウ</t>
    </rPh>
    <phoneticPr fontId="1"/>
  </si>
  <si>
    <t>職員配置</t>
    <rPh sb="0" eb="2">
      <t>ショクイン</t>
    </rPh>
    <rPh sb="2" eb="4">
      <t>ハイチ</t>
    </rPh>
    <phoneticPr fontId="1"/>
  </si>
  <si>
    <t>職員の資格保有</t>
    <rPh sb="0" eb="2">
      <t>ショクイン</t>
    </rPh>
    <rPh sb="3" eb="5">
      <t>シカク</t>
    </rPh>
    <rPh sb="5" eb="7">
      <t>ホユウ</t>
    </rPh>
    <phoneticPr fontId="1"/>
  </si>
  <si>
    <t>関係帳簿の整備</t>
    <rPh sb="0" eb="2">
      <t>カンケイ</t>
    </rPh>
    <rPh sb="2" eb="4">
      <t>チョウボ</t>
    </rPh>
    <rPh sb="5" eb="7">
      <t>セイビ</t>
    </rPh>
    <phoneticPr fontId="1"/>
  </si>
  <si>
    <t>勤務状況の帳簿の整備</t>
    <rPh sb="0" eb="2">
      <t>キンム</t>
    </rPh>
    <rPh sb="2" eb="4">
      <t>ジョウキョウ</t>
    </rPh>
    <rPh sb="5" eb="7">
      <t>チョウボ</t>
    </rPh>
    <rPh sb="8" eb="10">
      <t>セイビ</t>
    </rPh>
    <phoneticPr fontId="1"/>
  </si>
  <si>
    <t>健康診断</t>
    <rPh sb="0" eb="2">
      <t>ケンコウ</t>
    </rPh>
    <rPh sb="2" eb="4">
      <t>シンダン</t>
    </rPh>
    <phoneticPr fontId="1"/>
  </si>
  <si>
    <t>職員研修</t>
    <rPh sb="0" eb="2">
      <t>ショクイン</t>
    </rPh>
    <rPh sb="2" eb="4">
      <t>ケンシュウ</t>
    </rPh>
    <phoneticPr fontId="1"/>
  </si>
  <si>
    <t>施設長の責務</t>
    <rPh sb="0" eb="2">
      <t>シセツ</t>
    </rPh>
    <rPh sb="2" eb="3">
      <t>チョウ</t>
    </rPh>
    <rPh sb="4" eb="6">
      <t>セキム</t>
    </rPh>
    <phoneticPr fontId="1"/>
  </si>
  <si>
    <t>建物設備等の管理</t>
    <rPh sb="0" eb="2">
      <t>タテモノ</t>
    </rPh>
    <rPh sb="2" eb="4">
      <t>セツビ</t>
    </rPh>
    <rPh sb="4" eb="5">
      <t>トウ</t>
    </rPh>
    <rPh sb="6" eb="8">
      <t>カンリ</t>
    </rPh>
    <phoneticPr fontId="1"/>
  </si>
  <si>
    <t>建物設備の状況</t>
    <rPh sb="0" eb="2">
      <t>タテモノ</t>
    </rPh>
    <rPh sb="2" eb="4">
      <t>セツビ</t>
    </rPh>
    <rPh sb="5" eb="7">
      <t>ジョウキョウ</t>
    </rPh>
    <phoneticPr fontId="1"/>
  </si>
  <si>
    <t>１</t>
    <phoneticPr fontId="1"/>
  </si>
  <si>
    <t>２</t>
    <phoneticPr fontId="1"/>
  </si>
  <si>
    <t>指導検査の実施について（通知）</t>
    <rPh sb="0" eb="2">
      <t>シドウ</t>
    </rPh>
    <rPh sb="2" eb="4">
      <t>ケンサ</t>
    </rPh>
    <rPh sb="5" eb="7">
      <t>ジッシ</t>
    </rPh>
    <rPh sb="12" eb="14">
      <t>ツウチ</t>
    </rPh>
    <phoneticPr fontId="1"/>
  </si>
  <si>
    <t>このことについて、下記のとおり指導検査を実施しますので通知します。</t>
    <rPh sb="9" eb="11">
      <t>カキ</t>
    </rPh>
    <rPh sb="15" eb="17">
      <t>シドウ</t>
    </rPh>
    <rPh sb="17" eb="19">
      <t>ケンサ</t>
    </rPh>
    <rPh sb="20" eb="22">
      <t>ジッシ</t>
    </rPh>
    <rPh sb="27" eb="29">
      <t>ツウチ</t>
    </rPh>
    <phoneticPr fontId="1"/>
  </si>
  <si>
    <t>検査対象</t>
    <rPh sb="0" eb="2">
      <t>ケンサ</t>
    </rPh>
    <rPh sb="2" eb="4">
      <t>タイショウ</t>
    </rPh>
    <phoneticPr fontId="1"/>
  </si>
  <si>
    <t>実施年月日</t>
    <rPh sb="0" eb="2">
      <t>ジッシ</t>
    </rPh>
    <rPh sb="2" eb="5">
      <t>ネンガッピ</t>
    </rPh>
    <phoneticPr fontId="1"/>
  </si>
  <si>
    <t>八王子市長　石森　孝志　</t>
    <rPh sb="0" eb="3">
      <t>ハチオウジ</t>
    </rPh>
    <rPh sb="3" eb="5">
      <t>シチョウ</t>
    </rPh>
    <rPh sb="6" eb="8">
      <t>イシモリ</t>
    </rPh>
    <rPh sb="9" eb="11">
      <t>タカシ</t>
    </rPh>
    <phoneticPr fontId="1"/>
  </si>
  <si>
    <t>３</t>
    <phoneticPr fontId="1"/>
  </si>
  <si>
    <t>検査員職氏名</t>
    <rPh sb="0" eb="2">
      <t>ケンサ</t>
    </rPh>
    <rPh sb="2" eb="3">
      <t>イン</t>
    </rPh>
    <rPh sb="3" eb="4">
      <t>ショク</t>
    </rPh>
    <rPh sb="4" eb="6">
      <t>シメイ</t>
    </rPh>
    <phoneticPr fontId="1"/>
  </si>
  <si>
    <t>主事　渡邊　聡　　　（運営管理）</t>
    <rPh sb="0" eb="2">
      <t>シュジ</t>
    </rPh>
    <rPh sb="3" eb="5">
      <t>ワタナベ</t>
    </rPh>
    <rPh sb="6" eb="7">
      <t>サトル</t>
    </rPh>
    <rPh sb="11" eb="13">
      <t>ウンエイ</t>
    </rPh>
    <rPh sb="13" eb="15">
      <t>カンリ</t>
    </rPh>
    <phoneticPr fontId="1"/>
  </si>
  <si>
    <t>主事　橋本　拓　　　（会計経理）</t>
    <rPh sb="0" eb="2">
      <t>シュジ</t>
    </rPh>
    <rPh sb="3" eb="5">
      <t>ハシモト</t>
    </rPh>
    <rPh sb="6" eb="7">
      <t>タク</t>
    </rPh>
    <rPh sb="11" eb="13">
      <t>カイケイ</t>
    </rPh>
    <rPh sb="13" eb="15">
      <t>ケイリ</t>
    </rPh>
    <phoneticPr fontId="1"/>
  </si>
  <si>
    <t>主事　瀧澤　里佳子　（保育内容）</t>
    <rPh sb="0" eb="2">
      <t>シュジ</t>
    </rPh>
    <rPh sb="3" eb="5">
      <t>タキザワ</t>
    </rPh>
    <rPh sb="6" eb="9">
      <t>リカコ</t>
    </rPh>
    <rPh sb="11" eb="13">
      <t>ホイク</t>
    </rPh>
    <rPh sb="13" eb="15">
      <t>ナイヨウ</t>
    </rPh>
    <phoneticPr fontId="1"/>
  </si>
  <si>
    <t>４</t>
    <phoneticPr fontId="1"/>
  </si>
  <si>
    <t>準備書類</t>
    <rPh sb="0" eb="2">
      <t>ジュンビ</t>
    </rPh>
    <rPh sb="2" eb="4">
      <t>ショルイ</t>
    </rPh>
    <phoneticPr fontId="1"/>
  </si>
  <si>
    <t>（１）施設調査書の各パート毎の「備付帳簿」に記載している書類</t>
    <rPh sb="3" eb="5">
      <t>シセツ</t>
    </rPh>
    <rPh sb="5" eb="7">
      <t>チョウサ</t>
    </rPh>
    <rPh sb="7" eb="8">
      <t>ショ</t>
    </rPh>
    <rPh sb="9" eb="10">
      <t>カク</t>
    </rPh>
    <rPh sb="13" eb="14">
      <t>ゴト</t>
    </rPh>
    <rPh sb="16" eb="18">
      <t>ソナエツケ</t>
    </rPh>
    <rPh sb="18" eb="20">
      <t>チョウボ</t>
    </rPh>
    <rPh sb="22" eb="24">
      <t>キサイ</t>
    </rPh>
    <rPh sb="28" eb="30">
      <t>ショルイ</t>
    </rPh>
    <phoneticPr fontId="1"/>
  </si>
  <si>
    <t>　　①運営管理　１ページ</t>
    <rPh sb="3" eb="5">
      <t>ウンエイ</t>
    </rPh>
    <rPh sb="5" eb="7">
      <t>カンリ</t>
    </rPh>
    <phoneticPr fontId="1"/>
  </si>
  <si>
    <t>　　②会計経理　51ページ</t>
    <rPh sb="3" eb="5">
      <t>カイケイ</t>
    </rPh>
    <rPh sb="5" eb="7">
      <t>ケイリ</t>
    </rPh>
    <phoneticPr fontId="1"/>
  </si>
  <si>
    <t>　　③保育内容　30ページ</t>
    <rPh sb="3" eb="5">
      <t>ホイク</t>
    </rPh>
    <rPh sb="5" eb="7">
      <t>ナイヨウ</t>
    </rPh>
    <phoneticPr fontId="1"/>
  </si>
  <si>
    <t>（２）各種登記、許認可、協議及び届出等関係書類</t>
    <rPh sb="3" eb="5">
      <t>カクシュ</t>
    </rPh>
    <rPh sb="5" eb="7">
      <t>トウキ</t>
    </rPh>
    <rPh sb="8" eb="11">
      <t>キョニンカ</t>
    </rPh>
    <rPh sb="12" eb="14">
      <t>キョウギ</t>
    </rPh>
    <rPh sb="14" eb="15">
      <t>オヨ</t>
    </rPh>
    <rPh sb="16" eb="17">
      <t>トド</t>
    </rPh>
    <rPh sb="17" eb="18">
      <t>デ</t>
    </rPh>
    <rPh sb="18" eb="19">
      <t>トウ</t>
    </rPh>
    <rPh sb="19" eb="21">
      <t>カンケイ</t>
    </rPh>
    <rPh sb="21" eb="23">
      <t>ショルイ</t>
    </rPh>
    <phoneticPr fontId="1"/>
  </si>
  <si>
    <t>（３）その他参考となるべき書類、諸規定等</t>
    <rPh sb="5" eb="6">
      <t>タ</t>
    </rPh>
    <rPh sb="6" eb="8">
      <t>サンコウ</t>
    </rPh>
    <rPh sb="13" eb="15">
      <t>ショルイ</t>
    </rPh>
    <rPh sb="16" eb="17">
      <t>ショ</t>
    </rPh>
    <rPh sb="17" eb="19">
      <t>キテイ</t>
    </rPh>
    <rPh sb="19" eb="20">
      <t>トウ</t>
    </rPh>
    <phoneticPr fontId="1"/>
  </si>
  <si>
    <t>５</t>
    <phoneticPr fontId="1"/>
  </si>
  <si>
    <t>立会い</t>
    <rPh sb="0" eb="2">
      <t>タチア</t>
    </rPh>
    <phoneticPr fontId="1"/>
  </si>
  <si>
    <t>検査当日は、理事長、理事又は監事並びに施設長のほか主任保育士等の立会いをお願いしま</t>
    <rPh sb="0" eb="2">
      <t>ケンサ</t>
    </rPh>
    <rPh sb="2" eb="4">
      <t>トウジツ</t>
    </rPh>
    <rPh sb="6" eb="9">
      <t>リジチョウ</t>
    </rPh>
    <rPh sb="10" eb="12">
      <t>リジ</t>
    </rPh>
    <rPh sb="12" eb="13">
      <t>マタ</t>
    </rPh>
    <rPh sb="14" eb="16">
      <t>カンジ</t>
    </rPh>
    <rPh sb="16" eb="17">
      <t>ナラ</t>
    </rPh>
    <rPh sb="19" eb="21">
      <t>シセツ</t>
    </rPh>
    <rPh sb="21" eb="22">
      <t>チョウ</t>
    </rPh>
    <rPh sb="25" eb="27">
      <t>シュニン</t>
    </rPh>
    <rPh sb="27" eb="30">
      <t>ホイクシ</t>
    </rPh>
    <rPh sb="30" eb="31">
      <t>トウ</t>
    </rPh>
    <rPh sb="32" eb="34">
      <t>タチア</t>
    </rPh>
    <rPh sb="37" eb="38">
      <t>ネガ</t>
    </rPh>
    <phoneticPr fontId="1"/>
  </si>
  <si>
    <t>※なお、別紙「職員配置の状況（常勤職員）」及び「職員配置の状況（非常勤職員）」を作</t>
    <rPh sb="4" eb="6">
      <t>ベッシ</t>
    </rPh>
    <rPh sb="7" eb="9">
      <t>ショクイン</t>
    </rPh>
    <rPh sb="9" eb="11">
      <t>ハイチ</t>
    </rPh>
    <rPh sb="12" eb="14">
      <t>ジョウキョウ</t>
    </rPh>
    <rPh sb="15" eb="17">
      <t>ジョウキン</t>
    </rPh>
    <rPh sb="17" eb="19">
      <t>ショクイン</t>
    </rPh>
    <rPh sb="21" eb="22">
      <t>オヨ</t>
    </rPh>
    <rPh sb="24" eb="26">
      <t>ショクイン</t>
    </rPh>
    <rPh sb="26" eb="28">
      <t>ハイチ</t>
    </rPh>
    <rPh sb="29" eb="31">
      <t>ジョウキョウ</t>
    </rPh>
    <rPh sb="32" eb="35">
      <t>ヒジョウキン</t>
    </rPh>
    <rPh sb="35" eb="37">
      <t>ショクイン</t>
    </rPh>
    <rPh sb="40" eb="41">
      <t>サク</t>
    </rPh>
    <phoneticPr fontId="1"/>
  </si>
  <si>
    <r>
      <t>　</t>
    </r>
    <r>
      <rPr>
        <u/>
        <sz val="10.5"/>
        <rFont val="ＭＳ 明朝"/>
        <family val="1"/>
        <charset val="128"/>
      </rPr>
      <t>成し、検査当日に提出してください。</t>
    </r>
    <rPh sb="4" eb="6">
      <t>ケンサ</t>
    </rPh>
    <rPh sb="6" eb="8">
      <t>トウジツ</t>
    </rPh>
    <rPh sb="9" eb="11">
      <t>テイシュツ</t>
    </rPh>
    <phoneticPr fontId="1"/>
  </si>
  <si>
    <t>す。</t>
    <phoneticPr fontId="1"/>
  </si>
  <si>
    <t>なお、検査開始前に法人・園の概要説明として、10分ほど時間を取らせていただきますので、</t>
    <rPh sb="3" eb="5">
      <t>ケンサ</t>
    </rPh>
    <rPh sb="5" eb="8">
      <t>カイシマエ</t>
    </rPh>
    <rPh sb="9" eb="11">
      <t>ホウジン</t>
    </rPh>
    <rPh sb="12" eb="13">
      <t>エン</t>
    </rPh>
    <rPh sb="14" eb="16">
      <t>ガイヨウ</t>
    </rPh>
    <rPh sb="16" eb="18">
      <t>セツメイ</t>
    </rPh>
    <rPh sb="24" eb="25">
      <t>フン</t>
    </rPh>
    <rPh sb="27" eb="29">
      <t>ジカン</t>
    </rPh>
    <rPh sb="30" eb="31">
      <t>ト</t>
    </rPh>
    <phoneticPr fontId="1"/>
  </si>
  <si>
    <t>近況（新たに始めた事項、最近特に力を入れている事項、園児の最近の様子等）についてお聞</t>
    <rPh sb="3" eb="4">
      <t>アラ</t>
    </rPh>
    <rPh sb="6" eb="7">
      <t>ハジ</t>
    </rPh>
    <rPh sb="9" eb="11">
      <t>ジコウ</t>
    </rPh>
    <rPh sb="12" eb="14">
      <t>サイキン</t>
    </rPh>
    <rPh sb="14" eb="15">
      <t>トク</t>
    </rPh>
    <rPh sb="16" eb="17">
      <t>チカラ</t>
    </rPh>
    <rPh sb="18" eb="19">
      <t>イ</t>
    </rPh>
    <rPh sb="23" eb="25">
      <t>ジコウ</t>
    </rPh>
    <rPh sb="26" eb="28">
      <t>エンジ</t>
    </rPh>
    <rPh sb="29" eb="31">
      <t>サイキン</t>
    </rPh>
    <rPh sb="32" eb="34">
      <t>ヨウス</t>
    </rPh>
    <rPh sb="34" eb="35">
      <t>トウ</t>
    </rPh>
    <rPh sb="41" eb="42">
      <t>キ</t>
    </rPh>
    <phoneticPr fontId="1"/>
  </si>
  <si>
    <t>かせくださいますようお願いいたします。</t>
    <rPh sb="11" eb="12">
      <t>ネガ</t>
    </rPh>
    <phoneticPr fontId="1"/>
  </si>
  <si>
    <t>６</t>
    <phoneticPr fontId="1"/>
  </si>
  <si>
    <t>検査の根拠法</t>
    <rPh sb="0" eb="2">
      <t>ケンサ</t>
    </rPh>
    <rPh sb="3" eb="6">
      <t>コンキョホウ</t>
    </rPh>
    <phoneticPr fontId="1"/>
  </si>
  <si>
    <t>児童福祉法第46条</t>
    <rPh sb="0" eb="2">
      <t>ジドウ</t>
    </rPh>
    <rPh sb="2" eb="4">
      <t>フクシ</t>
    </rPh>
    <rPh sb="4" eb="5">
      <t>ホウ</t>
    </rPh>
    <rPh sb="5" eb="6">
      <t>ダイ</t>
    </rPh>
    <rPh sb="8" eb="9">
      <t>ジョウ</t>
    </rPh>
    <phoneticPr fontId="1"/>
  </si>
  <si>
    <t>なし</t>
  </si>
  <si>
    <t>※終了時間は検査の進捗状況によって異なりますが、午後5時頃を目安としています。</t>
    <rPh sb="1" eb="3">
      <t>シュウリョウ</t>
    </rPh>
    <rPh sb="3" eb="5">
      <t>ジカン</t>
    </rPh>
    <rPh sb="6" eb="8">
      <t>ケンサ</t>
    </rPh>
    <rPh sb="9" eb="11">
      <t>シンチョク</t>
    </rPh>
    <rPh sb="11" eb="13">
      <t>ジョウキョウ</t>
    </rPh>
    <rPh sb="17" eb="18">
      <t>コト</t>
    </rPh>
    <rPh sb="24" eb="26">
      <t>ゴゴ</t>
    </rPh>
    <rPh sb="27" eb="28">
      <t>ジ</t>
    </rPh>
    <rPh sb="28" eb="29">
      <t>コロ</t>
    </rPh>
    <rPh sb="30" eb="32">
      <t>メヤス</t>
    </rPh>
    <phoneticPr fontId="1"/>
  </si>
  <si>
    <t>入所児童数の定員超過により、職員、設備、面積等が基準を下回り、その結果施設運営に重大な支障が生じている。</t>
    <phoneticPr fontId="1"/>
  </si>
  <si>
    <t>認可内容の変更を届け出ていない。</t>
    <phoneticPr fontId="1"/>
  </si>
  <si>
    <t>人種、信条等により差別的扱いをし、信条等を強制している。</t>
    <phoneticPr fontId="1"/>
  </si>
  <si>
    <t>利用者の立場に立った福祉サービスの提供に努めていない。</t>
    <phoneticPr fontId="1"/>
  </si>
  <si>
    <t>利用者の人権の擁護、虐待の防止等のため、必要な体制を整備していない。</t>
    <phoneticPr fontId="1"/>
  </si>
  <si>
    <t>職員に対し虐待防止研修を実施するなど、必要な措置を講じていない。</t>
    <phoneticPr fontId="1"/>
  </si>
  <si>
    <t>施設は秘密を漏らすことがないよう必要な措置を講じていない。</t>
    <rPh sb="0" eb="2">
      <t>シセツ</t>
    </rPh>
    <rPh sb="3" eb="5">
      <t>ヒミツ</t>
    </rPh>
    <rPh sb="6" eb="7">
      <t>モ</t>
    </rPh>
    <rPh sb="16" eb="18">
      <t>ヒツヨウ</t>
    </rPh>
    <phoneticPr fontId="1"/>
  </si>
  <si>
    <t>苦情解決の仕組みを整備していない。</t>
    <phoneticPr fontId="1"/>
  </si>
  <si>
    <t>苦情解決責任者・受付担当者を設置していない。</t>
    <phoneticPr fontId="1"/>
  </si>
  <si>
    <t>第三者委員を設置していない。</t>
    <phoneticPr fontId="1"/>
  </si>
  <si>
    <t>施設内への掲示、文書の配布等により、苦情解決の仕組みが利用者への周知が行われていない。</t>
    <phoneticPr fontId="1"/>
  </si>
  <si>
    <t>サービス評価等、サービスの質向上のための取組を行っていない。</t>
    <phoneticPr fontId="1"/>
  </si>
  <si>
    <t>事業計画を作成していない。</t>
    <phoneticPr fontId="1"/>
  </si>
  <si>
    <t>事業報告書を作成していない。</t>
    <phoneticPr fontId="1"/>
  </si>
  <si>
    <t>運営委員会を設置していない。</t>
    <phoneticPr fontId="1"/>
  </si>
  <si>
    <t>保育所運営規定等を定めていない。</t>
    <phoneticPr fontId="1"/>
  </si>
  <si>
    <t>職員配置が適正に行われていない。</t>
    <phoneticPr fontId="1"/>
  </si>
  <si>
    <t>産休・病休代替職員経費の補助を受けていて代替職員を確保していない。</t>
    <phoneticPr fontId="1"/>
  </si>
  <si>
    <t>直接保育に従事する職員に兼務職員がいる。</t>
    <phoneticPr fontId="1"/>
  </si>
  <si>
    <t>資格を要する職種に有資格者が勤務していない。</t>
    <phoneticPr fontId="1"/>
  </si>
  <si>
    <t>保育士でない者が、保育士又はこれに紛らわしい名称を使用している。</t>
    <phoneticPr fontId="1"/>
  </si>
  <si>
    <t>資格職種の資格証明書を整備していない。</t>
    <phoneticPr fontId="1"/>
  </si>
  <si>
    <t>勤務に関する帳簿を整備していない。</t>
    <phoneticPr fontId="1"/>
  </si>
  <si>
    <t>調理・調乳に携わる者に健康診断の未受診者がいる。</t>
    <phoneticPr fontId="1"/>
  </si>
  <si>
    <t>常時使用する労働者の健康診断が未実施である。</t>
    <rPh sb="0" eb="2">
      <t>ジョウジ</t>
    </rPh>
    <rPh sb="2" eb="4">
      <t>シヨウ</t>
    </rPh>
    <rPh sb="6" eb="9">
      <t>ロウドウシャ</t>
    </rPh>
    <phoneticPr fontId="1"/>
  </si>
  <si>
    <t>職員に対し研修を実施していない。</t>
    <rPh sb="0" eb="2">
      <t>ショクイン</t>
    </rPh>
    <rPh sb="3" eb="4">
      <t>タイ</t>
    </rPh>
    <phoneticPr fontId="1"/>
  </si>
  <si>
    <t>運営管理上問題が生じている。</t>
    <phoneticPr fontId="1"/>
  </si>
  <si>
    <t>他施設等の職員を兼務している（同一敷地内を除く）。</t>
    <phoneticPr fontId="1"/>
  </si>
  <si>
    <t>構造、設備が基準を満たしていない。</t>
    <phoneticPr fontId="1"/>
  </si>
  <si>
    <t>建物設備等の認可内容と現状に著しい相違がある。</t>
    <phoneticPr fontId="1"/>
  </si>
  <si>
    <t>基準面積が不足している。</t>
    <phoneticPr fontId="1"/>
  </si>
  <si>
    <t>保育に必要な用具等が備えられていない。</t>
    <rPh sb="0" eb="2">
      <t>ホイク</t>
    </rPh>
    <rPh sb="3" eb="5">
      <t>ヒツヨウ</t>
    </rPh>
    <phoneticPr fontId="1"/>
  </si>
  <si>
    <t>建物設備の安全、衛生</t>
    <phoneticPr fontId="1"/>
  </si>
  <si>
    <t>構造設備に危険な箇所がある。</t>
    <phoneticPr fontId="1"/>
  </si>
  <si>
    <t>備品が損傷して危険である。</t>
    <phoneticPr fontId="1"/>
  </si>
  <si>
    <t>危険物が放置されている。</t>
    <phoneticPr fontId="1"/>
  </si>
  <si>
    <t>採光・換気等が悪い。</t>
    <phoneticPr fontId="1"/>
  </si>
  <si>
    <t>保育室、便所等設備に衛生上、著しく問題がある。</t>
    <rPh sb="0" eb="3">
      <t>ホイクシツ</t>
    </rPh>
    <rPh sb="4" eb="6">
      <t>ベンジョ</t>
    </rPh>
    <rPh sb="6" eb="7">
      <t>トウ</t>
    </rPh>
    <rPh sb="7" eb="9">
      <t>セツビ</t>
    </rPh>
    <phoneticPr fontId="1"/>
  </si>
  <si>
    <t>施設内にある用具（寝具、遊具等）に衛生上、著しく問題がある。</t>
    <rPh sb="17" eb="19">
      <t>エイセイ</t>
    </rPh>
    <rPh sb="19" eb="20">
      <t>ジョウ</t>
    </rPh>
    <rPh sb="21" eb="22">
      <t>イチジル</t>
    </rPh>
    <rPh sb="24" eb="26">
      <t>モンダイ</t>
    </rPh>
    <phoneticPr fontId="1"/>
  </si>
  <si>
    <t>環境衛生の状況</t>
    <phoneticPr fontId="1"/>
  </si>
  <si>
    <t>水質検査を定期的に実施していない。</t>
    <phoneticPr fontId="1"/>
  </si>
  <si>
    <t>年２回以上水質検査を実施していない。</t>
    <phoneticPr fontId="1"/>
  </si>
  <si>
    <t>災害対策の状況</t>
    <phoneticPr fontId="1"/>
  </si>
  <si>
    <t>防火対策</t>
    <rPh sb="0" eb="2">
      <t>ボウカ</t>
    </rPh>
    <rPh sb="2" eb="4">
      <t>タイサク</t>
    </rPh>
    <phoneticPr fontId="1"/>
  </si>
  <si>
    <t>カーテン、絨毯等が防炎性能を有していない。</t>
    <phoneticPr fontId="1"/>
  </si>
  <si>
    <t>消防計画等</t>
    <phoneticPr fontId="1"/>
  </si>
  <si>
    <t>消防計画を作成していない。</t>
    <phoneticPr fontId="1"/>
  </si>
  <si>
    <t>事業所防災計画を作成していない。</t>
    <phoneticPr fontId="1"/>
  </si>
  <si>
    <t>防災訓練等</t>
    <phoneticPr fontId="1"/>
  </si>
  <si>
    <t>毎月避難及び消火訓練を実施していない。</t>
    <phoneticPr fontId="1"/>
  </si>
  <si>
    <t>保安設備</t>
    <phoneticPr fontId="1"/>
  </si>
  <si>
    <t>非常警報器具又は非常警報設備が未設置である。</t>
    <rPh sb="15" eb="18">
      <t>ミセッチ</t>
    </rPh>
    <phoneticPr fontId="1"/>
  </si>
  <si>
    <t>消防機関へ火災を通報する設備が未設置である。</t>
    <rPh sb="15" eb="18">
      <t>ミセッチ</t>
    </rPh>
    <phoneticPr fontId="1"/>
  </si>
  <si>
    <t>自動火災報知機等が未設置である。</t>
    <rPh sb="9" eb="12">
      <t>ミセッチ</t>
    </rPh>
    <phoneticPr fontId="1"/>
  </si>
  <si>
    <t>安全対策について、必要な措置を講じていない。</t>
    <phoneticPr fontId="1"/>
  </si>
  <si>
    <t>会計</t>
    <rPh sb="0" eb="2">
      <t>カイケイ</t>
    </rPh>
    <phoneticPr fontId="1"/>
  </si>
  <si>
    <t>保育</t>
    <rPh sb="0" eb="2">
      <t>ホイク</t>
    </rPh>
    <phoneticPr fontId="1"/>
  </si>
  <si>
    <t>保育の状況</t>
    <rPh sb="0" eb="2">
      <t>ホイク</t>
    </rPh>
    <rPh sb="3" eb="5">
      <t>ジョウキョウ</t>
    </rPh>
    <phoneticPr fontId="1"/>
  </si>
  <si>
    <t>子供一人一人の人格を尊重した保育を行っていない。</t>
    <phoneticPr fontId="1"/>
  </si>
  <si>
    <t>人権の尊重</t>
    <rPh sb="0" eb="2">
      <t>ジンケン</t>
    </rPh>
    <rPh sb="3" eb="5">
      <t>ソンチョウ</t>
    </rPh>
    <phoneticPr fontId="1"/>
  </si>
  <si>
    <t>保育課程を編成していない。</t>
    <phoneticPr fontId="1"/>
  </si>
  <si>
    <t>保育課程の編成</t>
    <rPh sb="0" eb="2">
      <t>ホイク</t>
    </rPh>
    <rPh sb="2" eb="4">
      <t>カテイ</t>
    </rPh>
    <rPh sb="5" eb="7">
      <t>ヘンセイ</t>
    </rPh>
    <phoneticPr fontId="1"/>
  </si>
  <si>
    <t>指導計画</t>
    <rPh sb="0" eb="2">
      <t>シドウ</t>
    </rPh>
    <rPh sb="2" eb="4">
      <t>ケイカク</t>
    </rPh>
    <phoneticPr fontId="1"/>
  </si>
  <si>
    <t>長期的な指導計画がない。</t>
    <phoneticPr fontId="1"/>
  </si>
  <si>
    <t>短期的な指導計画がない。</t>
    <phoneticPr fontId="1"/>
  </si>
  <si>
    <t>保育内容の状況</t>
    <rPh sb="0" eb="2">
      <t>ホイク</t>
    </rPh>
    <rPh sb="2" eb="4">
      <t>ナイヨウ</t>
    </rPh>
    <rPh sb="5" eb="7">
      <t>ジョウキョウ</t>
    </rPh>
    <phoneticPr fontId="1"/>
  </si>
  <si>
    <t>保育の内容が適切でない。</t>
    <rPh sb="0" eb="2">
      <t>ホイク</t>
    </rPh>
    <rPh sb="3" eb="5">
      <t>ナイヨウ</t>
    </rPh>
    <rPh sb="6" eb="8">
      <t>テキセツ</t>
    </rPh>
    <phoneticPr fontId="1"/>
  </si>
  <si>
    <t>心身に有害な影響を与える行為をしている。</t>
    <rPh sb="0" eb="2">
      <t>シンシン</t>
    </rPh>
    <rPh sb="3" eb="5">
      <t>ユウガイ</t>
    </rPh>
    <rPh sb="6" eb="8">
      <t>エイキョウ</t>
    </rPh>
    <rPh sb="9" eb="10">
      <t>アタ</t>
    </rPh>
    <rPh sb="12" eb="14">
      <t>コウイ</t>
    </rPh>
    <phoneticPr fontId="1"/>
  </si>
  <si>
    <t>午睡などの適切な休息を全くとっていない。</t>
    <rPh sb="0" eb="2">
      <t>ゴスイ</t>
    </rPh>
    <rPh sb="5" eb="7">
      <t>テキセツ</t>
    </rPh>
    <rPh sb="8" eb="10">
      <t>キュウソク</t>
    </rPh>
    <rPh sb="11" eb="12">
      <t>マッタ</t>
    </rPh>
    <phoneticPr fontId="1"/>
  </si>
  <si>
    <t>児童出欠簿を作成していない。</t>
    <rPh sb="0" eb="2">
      <t>ジドウ</t>
    </rPh>
    <rPh sb="2" eb="5">
      <t>シュッケツボ</t>
    </rPh>
    <rPh sb="6" eb="8">
      <t>サクセイ</t>
    </rPh>
    <phoneticPr fontId="1"/>
  </si>
  <si>
    <t>保育日誌を作成していない。</t>
    <rPh sb="0" eb="2">
      <t>ホイク</t>
    </rPh>
    <rPh sb="2" eb="4">
      <t>ニッシ</t>
    </rPh>
    <rPh sb="5" eb="7">
      <t>サクセイ</t>
    </rPh>
    <phoneticPr fontId="1"/>
  </si>
  <si>
    <t>児童票を作成していない。</t>
    <rPh sb="0" eb="2">
      <t>ジドウ</t>
    </rPh>
    <rPh sb="2" eb="3">
      <t>ヒョウ</t>
    </rPh>
    <rPh sb="4" eb="6">
      <t>サクセイ</t>
    </rPh>
    <phoneticPr fontId="1"/>
  </si>
  <si>
    <t>保育士が配置されていない時間帯がある。</t>
    <rPh sb="0" eb="3">
      <t>ホイクシ</t>
    </rPh>
    <rPh sb="4" eb="6">
      <t>ハイチ</t>
    </rPh>
    <rPh sb="12" eb="15">
      <t>ジカンタイ</t>
    </rPh>
    <phoneticPr fontId="1"/>
  </si>
  <si>
    <t>保育士１人のみの勤務時間帯がある。</t>
    <rPh sb="4" eb="5">
      <t>ヒト</t>
    </rPh>
    <rPh sb="8" eb="10">
      <t>キンム</t>
    </rPh>
    <rPh sb="10" eb="12">
      <t>ジカン</t>
    </rPh>
    <rPh sb="12" eb="13">
      <t>オビ</t>
    </rPh>
    <phoneticPr fontId="1"/>
  </si>
  <si>
    <t>保護者の労働時間等を考慮していない。</t>
    <rPh sb="0" eb="3">
      <t>ホゴシャ</t>
    </rPh>
    <rPh sb="4" eb="6">
      <t>ロウドウ</t>
    </rPh>
    <rPh sb="6" eb="8">
      <t>ジカン</t>
    </rPh>
    <rPh sb="8" eb="9">
      <t>トウ</t>
    </rPh>
    <rPh sb="10" eb="12">
      <t>コウリョ</t>
    </rPh>
    <phoneticPr fontId="1"/>
  </si>
  <si>
    <t>常勤の保育士を各組や各グループに１名以上配置していない。</t>
    <rPh sb="0" eb="2">
      <t>ジョウキン</t>
    </rPh>
    <rPh sb="3" eb="6">
      <t>ホイクシ</t>
    </rPh>
    <rPh sb="7" eb="9">
      <t>カククミ</t>
    </rPh>
    <rPh sb="10" eb="11">
      <t>カク</t>
    </rPh>
    <rPh sb="17" eb="20">
      <t>メイイジョウ</t>
    </rPh>
    <rPh sb="20" eb="22">
      <t>ハイチ</t>
    </rPh>
    <phoneticPr fontId="1"/>
  </si>
  <si>
    <t>短時間勤務保育士及びその他の常勤以外の保育士の勤務時間数が、常勤の保育士を充てる場合の勤務時間数を下回っている。</t>
    <rPh sb="0" eb="3">
      <t>タンジカン</t>
    </rPh>
    <rPh sb="3" eb="5">
      <t>キンム</t>
    </rPh>
    <rPh sb="5" eb="8">
      <t>ホイクシ</t>
    </rPh>
    <rPh sb="8" eb="9">
      <t>オヨ</t>
    </rPh>
    <rPh sb="12" eb="13">
      <t>タ</t>
    </rPh>
    <rPh sb="14" eb="16">
      <t>ジョウキン</t>
    </rPh>
    <rPh sb="16" eb="18">
      <t>イガイ</t>
    </rPh>
    <rPh sb="19" eb="22">
      <t>ホイクシ</t>
    </rPh>
    <rPh sb="23" eb="25">
      <t>キンム</t>
    </rPh>
    <rPh sb="25" eb="27">
      <t>ジカン</t>
    </rPh>
    <rPh sb="27" eb="28">
      <t>スウ</t>
    </rPh>
    <rPh sb="30" eb="32">
      <t>ジョウキン</t>
    </rPh>
    <rPh sb="33" eb="36">
      <t>ホイクシ</t>
    </rPh>
    <rPh sb="37" eb="38">
      <t>ア</t>
    </rPh>
    <rPh sb="40" eb="42">
      <t>バアイ</t>
    </rPh>
    <rPh sb="43" eb="45">
      <t>キンム</t>
    </rPh>
    <rPh sb="45" eb="47">
      <t>ジカン</t>
    </rPh>
    <rPh sb="47" eb="48">
      <t>スウ</t>
    </rPh>
    <rPh sb="49" eb="51">
      <t>シタマワ</t>
    </rPh>
    <phoneticPr fontId="1"/>
  </si>
  <si>
    <t>全部又は一部休所している。</t>
    <rPh sb="0" eb="2">
      <t>ゼンブ</t>
    </rPh>
    <rPh sb="2" eb="3">
      <t>マタ</t>
    </rPh>
    <rPh sb="4" eb="6">
      <t>イチブ</t>
    </rPh>
    <rPh sb="6" eb="8">
      <t>キュウショ</t>
    </rPh>
    <phoneticPr fontId="1"/>
  </si>
  <si>
    <t>保育時間を短縮している。</t>
    <rPh sb="0" eb="2">
      <t>ホイク</t>
    </rPh>
    <rPh sb="2" eb="4">
      <t>ジカン</t>
    </rPh>
    <rPh sb="5" eb="7">
      <t>タンシュク</t>
    </rPh>
    <phoneticPr fontId="1"/>
  </si>
  <si>
    <t>保護者との連絡体制ができていない。</t>
    <rPh sb="0" eb="3">
      <t>ホゴシャ</t>
    </rPh>
    <rPh sb="5" eb="7">
      <t>レンラク</t>
    </rPh>
    <rPh sb="7" eb="9">
      <t>タイセイ</t>
    </rPh>
    <phoneticPr fontId="1"/>
  </si>
  <si>
    <t>食事の提供の状況</t>
    <rPh sb="0" eb="2">
      <t>ショクジ</t>
    </rPh>
    <rPh sb="3" eb="5">
      <t>テイキョウ</t>
    </rPh>
    <rPh sb="6" eb="8">
      <t>ジョウキョウ</t>
    </rPh>
    <phoneticPr fontId="1"/>
  </si>
  <si>
    <t>食事計画と献立業務の状況</t>
    <rPh sb="0" eb="2">
      <t>ショクジ</t>
    </rPh>
    <rPh sb="2" eb="4">
      <t>ケイカク</t>
    </rPh>
    <rPh sb="5" eb="7">
      <t>コンダテ</t>
    </rPh>
    <rPh sb="7" eb="9">
      <t>ギョウム</t>
    </rPh>
    <rPh sb="10" eb="12">
      <t>ジョウキョウ</t>
    </rPh>
    <phoneticPr fontId="1"/>
  </si>
  <si>
    <t>献立表を作成していない。</t>
    <rPh sb="0" eb="2">
      <t>コンダテ</t>
    </rPh>
    <rPh sb="2" eb="3">
      <t>ヒョウ</t>
    </rPh>
    <rPh sb="4" eb="6">
      <t>サクセイ</t>
    </rPh>
    <phoneticPr fontId="1"/>
  </si>
  <si>
    <t>食品の種類・調理方法に児童の身体的状況及び発達段階での咀嚼力向上について、３歳未満児に対する配慮を行っていない。</t>
    <phoneticPr fontId="1"/>
  </si>
  <si>
    <t>体調不良、食物アレルギー、障害のある子供など、一人一人児童の状況に応じた配慮を行っていない。</t>
    <phoneticPr fontId="1"/>
  </si>
  <si>
    <t>食品の管理</t>
    <rPh sb="0" eb="2">
      <t>ショクヒン</t>
    </rPh>
    <rPh sb="3" eb="5">
      <t>カンリ</t>
    </rPh>
    <phoneticPr fontId="1"/>
  </si>
  <si>
    <t>正当な理由なく予定献立を変更している。</t>
    <rPh sb="0" eb="2">
      <t>セイトウ</t>
    </rPh>
    <rPh sb="3" eb="5">
      <t>リユウ</t>
    </rPh>
    <rPh sb="7" eb="9">
      <t>ヨテイ</t>
    </rPh>
    <rPh sb="9" eb="11">
      <t>コンダテ</t>
    </rPh>
    <rPh sb="12" eb="14">
      <t>ヘンコウ</t>
    </rPh>
    <phoneticPr fontId="1"/>
  </si>
  <si>
    <t>予定献立に沿って購入する食品の数量に大幅な違いがみられる。</t>
    <rPh sb="0" eb="2">
      <t>ヨテイ</t>
    </rPh>
    <rPh sb="2" eb="4">
      <t>コンダテ</t>
    </rPh>
    <rPh sb="5" eb="6">
      <t>ソ</t>
    </rPh>
    <rPh sb="8" eb="10">
      <t>コウニュウ</t>
    </rPh>
    <rPh sb="12" eb="14">
      <t>ショクヒン</t>
    </rPh>
    <rPh sb="15" eb="17">
      <t>スウリョウ</t>
    </rPh>
    <rPh sb="18" eb="20">
      <t>オオハバ</t>
    </rPh>
    <rPh sb="21" eb="22">
      <t>チガ</t>
    </rPh>
    <phoneticPr fontId="1"/>
  </si>
  <si>
    <t>食品材料の検収を全く行っていない。</t>
    <rPh sb="0" eb="2">
      <t>ショクヒン</t>
    </rPh>
    <rPh sb="2" eb="4">
      <t>ザイリョウ</t>
    </rPh>
    <rPh sb="5" eb="7">
      <t>ケンシュウ</t>
    </rPh>
    <rPh sb="8" eb="9">
      <t>マッタ</t>
    </rPh>
    <rPh sb="10" eb="11">
      <t>オコナ</t>
    </rPh>
    <phoneticPr fontId="1"/>
  </si>
  <si>
    <t>食事の状況</t>
    <rPh sb="0" eb="2">
      <t>ショクジ</t>
    </rPh>
    <rPh sb="3" eb="5">
      <t>ジョウキョウ</t>
    </rPh>
    <phoneticPr fontId="1"/>
  </si>
  <si>
    <t>食事の提供を中止している。</t>
    <rPh sb="0" eb="2">
      <t>ショクジ</t>
    </rPh>
    <rPh sb="3" eb="5">
      <t>テイキョウ</t>
    </rPh>
    <rPh sb="6" eb="8">
      <t>チュウシ</t>
    </rPh>
    <phoneticPr fontId="1"/>
  </si>
  <si>
    <t>簡易な食事の提供の回数が著しく多い､又は継続している。</t>
    <phoneticPr fontId="1"/>
  </si>
  <si>
    <t>検査用保存食を適切に保存していない。</t>
    <phoneticPr fontId="1"/>
  </si>
  <si>
    <t>衛生管理</t>
    <rPh sb="0" eb="2">
      <t>エイセイ</t>
    </rPh>
    <rPh sb="2" eb="4">
      <t>カンリ</t>
    </rPh>
    <phoneticPr fontId="1"/>
  </si>
  <si>
    <t>調理従事者・調乳担当者の検便を適切に行っていない。</t>
    <phoneticPr fontId="1"/>
  </si>
  <si>
    <t>検査結果を適切に保管していない。</t>
    <phoneticPr fontId="1"/>
  </si>
  <si>
    <t>調理従事者・調乳担当者の健康チェックを行っていない（下痢、嘔吐、発熱、手指の傷、化膿創等）。</t>
    <phoneticPr fontId="1"/>
  </si>
  <si>
    <t>調理室の衛生管理が不適切である。</t>
    <phoneticPr fontId="1"/>
  </si>
  <si>
    <t>食材及び食器等の洗浄及び保管が不適切である。</t>
    <phoneticPr fontId="1"/>
  </si>
  <si>
    <t>調理業務委託</t>
    <rPh sb="0" eb="2">
      <t>チョウリ</t>
    </rPh>
    <rPh sb="2" eb="4">
      <t>ギョウム</t>
    </rPh>
    <rPh sb="4" eb="6">
      <t>イタク</t>
    </rPh>
    <phoneticPr fontId="1"/>
  </si>
  <si>
    <t>食事の質が確保されていない。</t>
    <rPh sb="0" eb="2">
      <t>ショクジ</t>
    </rPh>
    <rPh sb="3" eb="4">
      <t>シツ</t>
    </rPh>
    <rPh sb="5" eb="7">
      <t>カクホ</t>
    </rPh>
    <phoneticPr fontId="1"/>
  </si>
  <si>
    <t>施設内の調理室を使用して調理していない。</t>
    <phoneticPr fontId="1"/>
  </si>
  <si>
    <t>栄養面での配慮がされていない｡（保育所や保健所、区市町村等の栄養士により、献立等について栄養面での指導を受けられる体制にない。）</t>
    <phoneticPr fontId="1"/>
  </si>
  <si>
    <t>施設が行う第86号通知で示されている業務を行っていない。</t>
    <phoneticPr fontId="1"/>
  </si>
  <si>
    <t>受託業者が第86号通知で示されている要件を満たしていない。</t>
    <phoneticPr fontId="1"/>
  </si>
  <si>
    <t>契約内容が第86号通知で示されている要件を満たしていない。</t>
    <phoneticPr fontId="1"/>
  </si>
  <si>
    <t>調理について</t>
    <rPh sb="0" eb="2">
      <t>チョウリ</t>
    </rPh>
    <phoneticPr fontId="1"/>
  </si>
  <si>
    <t>当該施設内で調理していない。</t>
    <rPh sb="0" eb="2">
      <t>トウガイ</t>
    </rPh>
    <rPh sb="2" eb="4">
      <t>シセツ</t>
    </rPh>
    <rPh sb="4" eb="5">
      <t>ナイ</t>
    </rPh>
    <rPh sb="6" eb="8">
      <t>チョウリ</t>
    </rPh>
    <phoneticPr fontId="1"/>
  </si>
  <si>
    <t>体制及び契約内容を確保していない。</t>
    <rPh sb="0" eb="2">
      <t>タイセイ</t>
    </rPh>
    <rPh sb="2" eb="3">
      <t>オヨ</t>
    </rPh>
    <rPh sb="4" eb="6">
      <t>ケイヤク</t>
    </rPh>
    <rPh sb="6" eb="8">
      <t>ナイヨウ</t>
    </rPh>
    <rPh sb="9" eb="11">
      <t>カクホ</t>
    </rPh>
    <phoneticPr fontId="1"/>
  </si>
  <si>
    <t>栄養士による必要な配慮が行われていない。</t>
    <rPh sb="0" eb="3">
      <t>エイヨウシ</t>
    </rPh>
    <rPh sb="6" eb="8">
      <t>ヒツヨウ</t>
    </rPh>
    <rPh sb="9" eb="11">
      <t>ハイリョ</t>
    </rPh>
    <rPh sb="12" eb="13">
      <t>オコナ</t>
    </rPh>
    <phoneticPr fontId="1"/>
  </si>
  <si>
    <t>給食の趣旨を十分に認識し、調理業務を適切に遂行できる能力を有していない。</t>
    <phoneticPr fontId="1"/>
  </si>
  <si>
    <t>健康・安全の状況</t>
    <rPh sb="0" eb="2">
      <t>ケンコウ</t>
    </rPh>
    <rPh sb="3" eb="5">
      <t>アンゼン</t>
    </rPh>
    <rPh sb="6" eb="8">
      <t>ジョウキョウ</t>
    </rPh>
    <phoneticPr fontId="1"/>
  </si>
  <si>
    <t>児童健康診断</t>
    <rPh sb="0" eb="2">
      <t>ジドウ</t>
    </rPh>
    <rPh sb="2" eb="4">
      <t>ケンコウ</t>
    </rPh>
    <rPh sb="4" eb="6">
      <t>シンダン</t>
    </rPh>
    <phoneticPr fontId="1"/>
  </si>
  <si>
    <t>入所時の健康診断を行っていない。</t>
    <rPh sb="0" eb="2">
      <t>ニュウショ</t>
    </rPh>
    <rPh sb="2" eb="3">
      <t>ジ</t>
    </rPh>
    <rPh sb="4" eb="6">
      <t>ケンコウ</t>
    </rPh>
    <rPh sb="6" eb="8">
      <t>シンダン</t>
    </rPh>
    <rPh sb="9" eb="10">
      <t>オコナ</t>
    </rPh>
    <phoneticPr fontId="1"/>
  </si>
  <si>
    <t>健康診断を年２回行っていない。</t>
    <rPh sb="0" eb="2">
      <t>ケンコウ</t>
    </rPh>
    <rPh sb="2" eb="4">
      <t>シンダン</t>
    </rPh>
    <rPh sb="5" eb="6">
      <t>ネン</t>
    </rPh>
    <rPh sb="7" eb="8">
      <t>カイ</t>
    </rPh>
    <rPh sb="8" eb="9">
      <t>オコナ</t>
    </rPh>
    <phoneticPr fontId="1"/>
  </si>
  <si>
    <t>児童の健康診断の実施状況とその結果を個人別に整理記録していない。</t>
    <phoneticPr fontId="1"/>
  </si>
  <si>
    <t>保護者と健康診断結果について連絡をとっていない。</t>
    <phoneticPr fontId="1"/>
  </si>
  <si>
    <t xml:space="preserve">健康状態の把握及び保護者との連絡状況
</t>
    <phoneticPr fontId="1"/>
  </si>
  <si>
    <t>日々の健康状態を観察していない。</t>
    <phoneticPr fontId="1"/>
  </si>
  <si>
    <t>何らかの疾病が疑われる状態や傷害が認められた場合に、保護者と連絡をとっていない。</t>
    <rPh sb="26" eb="29">
      <t>ホゴシャ</t>
    </rPh>
    <rPh sb="30" eb="32">
      <t>レンラク</t>
    </rPh>
    <phoneticPr fontId="1"/>
  </si>
  <si>
    <t>虐待などへの対応</t>
    <rPh sb="0" eb="2">
      <t>ギャクタイ</t>
    </rPh>
    <rPh sb="6" eb="8">
      <t>タイオウ</t>
    </rPh>
    <phoneticPr fontId="1"/>
  </si>
  <si>
    <t>児童虐待の早期発見に努めていない。</t>
    <phoneticPr fontId="1"/>
  </si>
  <si>
    <t>児童虐待を発見したときに、速やかに通告していない。</t>
    <rPh sb="0" eb="2">
      <t>ジドウ</t>
    </rPh>
    <rPh sb="2" eb="4">
      <t>ギャクタイ</t>
    </rPh>
    <rPh sb="5" eb="7">
      <t>ハッケン</t>
    </rPh>
    <phoneticPr fontId="1"/>
  </si>
  <si>
    <t>子供の心身の状態等を観察し、不適切な養育の兆候が見られる場合に、区市町村や関係機関と連携が図られていない。</t>
    <rPh sb="45" eb="46">
      <t>ハカ</t>
    </rPh>
    <phoneticPr fontId="1"/>
  </si>
  <si>
    <t>虐待防止研修等必要な措置を講じていない。</t>
    <phoneticPr fontId="1"/>
  </si>
  <si>
    <t>疾病等への対応</t>
    <rPh sb="0" eb="2">
      <t>シッペイ</t>
    </rPh>
    <rPh sb="2" eb="3">
      <t>トウ</t>
    </rPh>
    <rPh sb="5" eb="7">
      <t>タイオウ</t>
    </rPh>
    <phoneticPr fontId="1"/>
  </si>
  <si>
    <t>急な病気等への対処を適正に行っていない。</t>
    <phoneticPr fontId="1"/>
  </si>
  <si>
    <t>感染症予防対策を講じていない。</t>
    <phoneticPr fontId="1"/>
  </si>
  <si>
    <t>感染症発生時にまん延防止対策を講じていない。</t>
    <phoneticPr fontId="1"/>
  </si>
  <si>
    <t>乳幼児突然死症候群の事故防止対策を講じていない。</t>
    <phoneticPr fontId="1"/>
  </si>
  <si>
    <t>児童の安全管理の状況</t>
    <phoneticPr fontId="1"/>
  </si>
  <si>
    <t>健康・安全の状況</t>
    <phoneticPr fontId="1"/>
  </si>
  <si>
    <t>児童の事故防止に配慮していない。</t>
    <phoneticPr fontId="1"/>
  </si>
  <si>
    <t>市条例第５条、保育所保育指針第１章４(１)</t>
    <phoneticPr fontId="1"/>
  </si>
  <si>
    <t>平成　年　月　日</t>
    <rPh sb="0" eb="2">
      <t>ヘイセイ</t>
    </rPh>
    <rPh sb="3" eb="4">
      <t>ネン</t>
    </rPh>
    <rPh sb="5" eb="6">
      <t>ガツ</t>
    </rPh>
    <rPh sb="7" eb="8">
      <t>ニチ</t>
    </rPh>
    <phoneticPr fontId="1"/>
  </si>
  <si>
    <t>27八福指発第　　号</t>
    <rPh sb="2" eb="3">
      <t>ハチ</t>
    </rPh>
    <rPh sb="3" eb="4">
      <t>フク</t>
    </rPh>
    <rPh sb="4" eb="5">
      <t>ユビ</t>
    </rPh>
    <rPh sb="5" eb="6">
      <t>ハツ</t>
    </rPh>
    <rPh sb="6" eb="7">
      <t>ダイ</t>
    </rPh>
    <rPh sb="9" eb="10">
      <t>ゴウ</t>
    </rPh>
    <phoneticPr fontId="1"/>
  </si>
  <si>
    <t>八王子市で実施している「地球温暖化の防止及び夏季の省エネルギー対策」のため、職員が</t>
    <rPh sb="0" eb="4">
      <t>ハチオウジシ</t>
    </rPh>
    <rPh sb="5" eb="7">
      <t>ジッシ</t>
    </rPh>
    <rPh sb="12" eb="14">
      <t>チキュウ</t>
    </rPh>
    <rPh sb="14" eb="17">
      <t>オンダンカ</t>
    </rPh>
    <rPh sb="18" eb="20">
      <t>ボウシ</t>
    </rPh>
    <rPh sb="20" eb="21">
      <t>オヨ</t>
    </rPh>
    <rPh sb="22" eb="24">
      <t>カキ</t>
    </rPh>
    <rPh sb="25" eb="26">
      <t>ショウ</t>
    </rPh>
    <rPh sb="31" eb="33">
      <t>タイサク</t>
    </rPh>
    <rPh sb="38" eb="40">
      <t>ショクイン</t>
    </rPh>
    <phoneticPr fontId="1"/>
  </si>
  <si>
    <t>軽装となることがあります。</t>
    <rPh sb="0" eb="2">
      <t>ケイソウ</t>
    </rPh>
    <phoneticPr fontId="1"/>
  </si>
  <si>
    <t>７</t>
    <phoneticPr fontId="1"/>
  </si>
  <si>
    <t>その他</t>
    <rPh sb="2" eb="3">
      <t>タ</t>
    </rPh>
    <phoneticPr fontId="1"/>
  </si>
  <si>
    <t>改　善　状　況　報　告　書</t>
    <rPh sb="0" eb="1">
      <t>アラタ</t>
    </rPh>
    <rPh sb="2" eb="3">
      <t>ゼン</t>
    </rPh>
    <rPh sb="4" eb="5">
      <t>ジョウ</t>
    </rPh>
    <rPh sb="6" eb="7">
      <t>キョウ</t>
    </rPh>
    <rPh sb="8" eb="9">
      <t>ホウ</t>
    </rPh>
    <rPh sb="10" eb="11">
      <t>コク</t>
    </rPh>
    <rPh sb="12" eb="13">
      <t>ショ</t>
    </rPh>
    <phoneticPr fontId="1"/>
  </si>
  <si>
    <t>施　設　名</t>
    <rPh sb="0" eb="1">
      <t>シ</t>
    </rPh>
    <rPh sb="2" eb="3">
      <t>セツ</t>
    </rPh>
    <rPh sb="4" eb="5">
      <t>メイ</t>
    </rPh>
    <phoneticPr fontId="1"/>
  </si>
  <si>
    <t>担　当　者</t>
    <rPh sb="0" eb="1">
      <t>ユタカ</t>
    </rPh>
    <rPh sb="2" eb="3">
      <t>トウ</t>
    </rPh>
    <rPh sb="4" eb="5">
      <t>シャ</t>
    </rPh>
    <phoneticPr fontId="1"/>
  </si>
  <si>
    <t>電　　　話</t>
    <rPh sb="0" eb="1">
      <t>デン</t>
    </rPh>
    <rPh sb="4" eb="5">
      <t>ハナシ</t>
    </rPh>
    <phoneticPr fontId="1"/>
  </si>
  <si>
    <t>改善を要する事項</t>
    <rPh sb="0" eb="2">
      <t>カイゼン</t>
    </rPh>
    <rPh sb="3" eb="4">
      <t>ヨウ</t>
    </rPh>
    <rPh sb="6" eb="8">
      <t>ジコウ</t>
    </rPh>
    <phoneticPr fontId="1"/>
  </si>
  <si>
    <t>事項別改善状況（又は方策）</t>
    <rPh sb="0" eb="2">
      <t>ジコウ</t>
    </rPh>
    <rPh sb="2" eb="3">
      <t>ベツ</t>
    </rPh>
    <rPh sb="3" eb="5">
      <t>カイゼン</t>
    </rPh>
    <rPh sb="5" eb="7">
      <t>ジョウキョウ</t>
    </rPh>
    <rPh sb="8" eb="9">
      <t>マタ</t>
    </rPh>
    <rPh sb="10" eb="12">
      <t>ホウサク</t>
    </rPh>
    <phoneticPr fontId="1"/>
  </si>
  <si>
    <t>改善の時期
（期限）</t>
    <rPh sb="0" eb="2">
      <t>カイゼン</t>
    </rPh>
    <rPh sb="3" eb="5">
      <t>ジキ</t>
    </rPh>
    <rPh sb="7" eb="9">
      <t>キゲン</t>
    </rPh>
    <phoneticPr fontId="1"/>
  </si>
  <si>
    <t>【記載上の注意】</t>
    <rPh sb="1" eb="3">
      <t>キサイ</t>
    </rPh>
    <rPh sb="3" eb="4">
      <t>ジョウ</t>
    </rPh>
    <rPh sb="5" eb="7">
      <t>チュウイ</t>
    </rPh>
    <phoneticPr fontId="1"/>
  </si>
  <si>
    <t>・改善を要する事項…</t>
    <rPh sb="1" eb="3">
      <t>カイゼン</t>
    </rPh>
    <rPh sb="4" eb="5">
      <t>ヨウ</t>
    </rPh>
    <rPh sb="7" eb="9">
      <t>ジコウ</t>
    </rPh>
    <phoneticPr fontId="1"/>
  </si>
  <si>
    <t>・改善状況又は方策…</t>
    <rPh sb="1" eb="3">
      <t>カイゼン</t>
    </rPh>
    <rPh sb="3" eb="5">
      <t>ジョウキョウ</t>
    </rPh>
    <rPh sb="5" eb="6">
      <t>マタ</t>
    </rPh>
    <rPh sb="7" eb="9">
      <t>ホウサク</t>
    </rPh>
    <phoneticPr fontId="1"/>
  </si>
  <si>
    <t>改善状況又は方策について、具体的に記入すること。</t>
    <rPh sb="0" eb="2">
      <t>カイゼン</t>
    </rPh>
    <rPh sb="2" eb="4">
      <t>ジョウキョウ</t>
    </rPh>
    <rPh sb="4" eb="5">
      <t>マタ</t>
    </rPh>
    <rPh sb="6" eb="8">
      <t>ホウサク</t>
    </rPh>
    <rPh sb="13" eb="16">
      <t>グタイテキ</t>
    </rPh>
    <rPh sb="17" eb="19">
      <t>キニュウ</t>
    </rPh>
    <phoneticPr fontId="1"/>
  </si>
  <si>
    <t>・時期（期限）………</t>
    <rPh sb="1" eb="3">
      <t>ジキ</t>
    </rPh>
    <rPh sb="4" eb="6">
      <t>キゲン</t>
    </rPh>
    <phoneticPr fontId="1"/>
  </si>
  <si>
    <t>等記載すること。</t>
    <rPh sb="0" eb="1">
      <t>トウ</t>
    </rPh>
    <rPh sb="1" eb="3">
      <t>キサイ</t>
    </rPh>
    <phoneticPr fontId="1"/>
  </si>
  <si>
    <t>運営事業者</t>
    <rPh sb="0" eb="2">
      <t>ウンエイ</t>
    </rPh>
    <rPh sb="2" eb="5">
      <t>ジギョウシャ</t>
    </rPh>
    <phoneticPr fontId="1"/>
  </si>
  <si>
    <r>
      <rPr>
        <sz val="10.5"/>
        <rFont val="ＭＳ 明朝"/>
        <family val="1"/>
        <charset val="128"/>
      </rPr>
      <t>子ども家庭部長　殿</t>
    </r>
    <rPh sb="0" eb="1">
      <t>コ</t>
    </rPh>
    <rPh sb="3" eb="5">
      <t>カテイ</t>
    </rPh>
    <rPh sb="5" eb="7">
      <t>ブチョウ</t>
    </rPh>
    <rPh sb="8" eb="9">
      <t>ドノ</t>
    </rPh>
    <phoneticPr fontId="1"/>
  </si>
  <si>
    <r>
      <rPr>
        <sz val="10.5"/>
        <rFont val="ＭＳ 明朝"/>
        <family val="1"/>
        <charset val="128"/>
      </rPr>
      <t>福祉部長</t>
    </r>
    <rPh sb="0" eb="2">
      <t>フクシ</t>
    </rPh>
    <rPh sb="2" eb="4">
      <t>ブチョウ</t>
    </rPh>
    <phoneticPr fontId="1"/>
  </si>
  <si>
    <r>
      <rPr>
        <sz val="12"/>
        <rFont val="ＭＳ 明朝"/>
        <family val="1"/>
        <charset val="128"/>
      </rPr>
      <t>指導検査の結果について（報告）</t>
    </r>
    <rPh sb="0" eb="2">
      <t>シドウ</t>
    </rPh>
    <rPh sb="2" eb="4">
      <t>ケンサ</t>
    </rPh>
    <rPh sb="5" eb="7">
      <t>ケッカ</t>
    </rPh>
    <rPh sb="12" eb="14">
      <t>ホウコク</t>
    </rPh>
    <phoneticPr fontId="1"/>
  </si>
  <si>
    <r>
      <rPr>
        <sz val="10.5"/>
        <rFont val="ＭＳ 明朝"/>
        <family val="1"/>
        <charset val="128"/>
      </rPr>
      <t>のとおり報告します。</t>
    </r>
    <rPh sb="4" eb="6">
      <t>ホウコク</t>
    </rPh>
    <phoneticPr fontId="1"/>
  </si>
  <si>
    <r>
      <rPr>
        <sz val="10.5"/>
        <rFont val="ＭＳ 明朝"/>
        <family val="1"/>
        <charset val="128"/>
      </rPr>
      <t>記</t>
    </r>
    <rPh sb="0" eb="1">
      <t>キ</t>
    </rPh>
    <phoneticPr fontId="1"/>
  </si>
  <si>
    <r>
      <rPr>
        <sz val="10.5"/>
        <rFont val="ＭＳ 明朝"/>
        <family val="1"/>
        <charset val="128"/>
      </rPr>
      <t>１</t>
    </r>
    <phoneticPr fontId="1"/>
  </si>
  <si>
    <r>
      <rPr>
        <sz val="10.5"/>
        <rFont val="ＭＳ 明朝"/>
        <family val="1"/>
        <charset val="128"/>
      </rPr>
      <t>検査対象</t>
    </r>
    <rPh sb="0" eb="2">
      <t>ケンサ</t>
    </rPh>
    <rPh sb="2" eb="4">
      <t>タイショウ</t>
    </rPh>
    <phoneticPr fontId="1"/>
  </si>
  <si>
    <r>
      <rPr>
        <sz val="10.5"/>
        <rFont val="ＭＳ 明朝"/>
        <family val="1"/>
        <charset val="128"/>
      </rPr>
      <t>２</t>
    </r>
    <phoneticPr fontId="1"/>
  </si>
  <si>
    <r>
      <rPr>
        <sz val="10.5"/>
        <rFont val="ＭＳ 明朝"/>
        <family val="1"/>
        <charset val="128"/>
      </rPr>
      <t>運営事業者</t>
    </r>
    <rPh sb="0" eb="2">
      <t>ウンエイ</t>
    </rPh>
    <rPh sb="2" eb="5">
      <t>ジギョウシャ</t>
    </rPh>
    <phoneticPr fontId="1"/>
  </si>
  <si>
    <r>
      <rPr>
        <sz val="10.5"/>
        <rFont val="ＭＳ 明朝"/>
        <family val="1"/>
        <charset val="128"/>
      </rPr>
      <t>３</t>
    </r>
    <phoneticPr fontId="1"/>
  </si>
  <si>
    <r>
      <rPr>
        <sz val="10.5"/>
        <rFont val="ＭＳ 明朝"/>
        <family val="1"/>
        <charset val="128"/>
      </rPr>
      <t>検査実施日</t>
    </r>
    <rPh sb="0" eb="2">
      <t>ケンサ</t>
    </rPh>
    <rPh sb="2" eb="4">
      <t>ジッシ</t>
    </rPh>
    <rPh sb="4" eb="5">
      <t>ビ</t>
    </rPh>
    <phoneticPr fontId="1"/>
  </si>
  <si>
    <r>
      <rPr>
        <sz val="10.5"/>
        <rFont val="ＭＳ 明朝"/>
        <family val="1"/>
        <charset val="128"/>
      </rPr>
      <t>４</t>
    </r>
    <phoneticPr fontId="1"/>
  </si>
  <si>
    <r>
      <rPr>
        <sz val="10.5"/>
        <rFont val="ＭＳ 明朝"/>
        <family val="1"/>
        <charset val="128"/>
      </rPr>
      <t>検査結果</t>
    </r>
    <rPh sb="0" eb="2">
      <t>ケンサ</t>
    </rPh>
    <rPh sb="2" eb="4">
      <t>ケッカ</t>
    </rPh>
    <phoneticPr fontId="1"/>
  </si>
  <si>
    <r>
      <rPr>
        <sz val="10.5"/>
        <rFont val="ＭＳ 明朝"/>
        <family val="1"/>
        <charset val="128"/>
      </rPr>
      <t>別紙のとおり</t>
    </r>
    <rPh sb="0" eb="2">
      <t>ベッシ</t>
    </rPh>
    <phoneticPr fontId="1"/>
  </si>
  <si>
    <r>
      <rPr>
        <sz val="10.5"/>
        <rFont val="ＭＳ 明朝"/>
        <family val="1"/>
        <charset val="128"/>
      </rPr>
      <t>　　　問合せ先</t>
    </r>
    <rPh sb="3" eb="4">
      <t>ト</t>
    </rPh>
    <rPh sb="4" eb="5">
      <t>ア</t>
    </rPh>
    <rPh sb="6" eb="7">
      <t>サキ</t>
    </rPh>
    <phoneticPr fontId="1"/>
  </si>
  <si>
    <r>
      <rPr>
        <sz val="10.5"/>
        <rFont val="ＭＳ 明朝"/>
        <family val="1"/>
        <charset val="128"/>
      </rPr>
      <t>　　　福祉部指導監査課　児童担当</t>
    </r>
    <rPh sb="3" eb="5">
      <t>フクシ</t>
    </rPh>
    <rPh sb="5" eb="6">
      <t>ブ</t>
    </rPh>
    <rPh sb="6" eb="8">
      <t>シドウ</t>
    </rPh>
    <rPh sb="8" eb="10">
      <t>カンサ</t>
    </rPh>
    <rPh sb="10" eb="11">
      <t>カ</t>
    </rPh>
    <rPh sb="12" eb="14">
      <t>ジドウ</t>
    </rPh>
    <rPh sb="14" eb="16">
      <t>タントウ</t>
    </rPh>
    <phoneticPr fontId="1"/>
  </si>
  <si>
    <r>
      <rPr>
        <sz val="10.5"/>
        <rFont val="ＭＳ 明朝"/>
        <family val="1"/>
        <charset val="128"/>
      </rPr>
      <t>　　　内線　</t>
    </r>
    <r>
      <rPr>
        <sz val="10.5"/>
        <rFont val="Century"/>
        <family val="1"/>
      </rPr>
      <t>2718</t>
    </r>
    <rPh sb="3" eb="5">
      <t>ナイセン</t>
    </rPh>
    <phoneticPr fontId="1"/>
  </si>
  <si>
    <r>
      <rPr>
        <sz val="10.5"/>
        <rFont val="ＭＳ 明朝"/>
        <family val="1"/>
        <charset val="128"/>
      </rPr>
      <t>１</t>
    </r>
    <phoneticPr fontId="1"/>
  </si>
  <si>
    <r>
      <rPr>
        <sz val="10.5"/>
        <rFont val="ＭＳ 明朝"/>
        <family val="1"/>
        <charset val="128"/>
      </rPr>
      <t>２</t>
    </r>
    <phoneticPr fontId="1"/>
  </si>
  <si>
    <r>
      <rPr>
        <sz val="10.5"/>
        <rFont val="ＭＳ 明朝"/>
        <family val="1"/>
        <charset val="128"/>
      </rPr>
      <t>３</t>
    </r>
    <phoneticPr fontId="1"/>
  </si>
  <si>
    <r>
      <rPr>
        <sz val="10.5"/>
        <rFont val="ＭＳ 明朝"/>
        <family val="1"/>
        <charset val="128"/>
      </rPr>
      <t>４</t>
    </r>
    <phoneticPr fontId="1"/>
  </si>
  <si>
    <t>法令等の記載は不要）。</t>
    <rPh sb="0" eb="1">
      <t>ホウ</t>
    </rPh>
    <rPh sb="1" eb="2">
      <t>レイ</t>
    </rPh>
    <rPh sb="2" eb="3">
      <t>トウ</t>
    </rPh>
    <rPh sb="4" eb="6">
      <t>キサイ</t>
    </rPh>
    <rPh sb="7" eb="9">
      <t>フヨウ</t>
    </rPh>
    <phoneticPr fontId="1"/>
  </si>
  <si>
    <t>指導検査結果通知の「改善を要する事項」の全文を転記すること（根拠</t>
    <phoneticPr fontId="1"/>
  </si>
  <si>
    <t>「○月○日以降改善済」又は「改善中」、「○月○日までに改善予定」</t>
    <rPh sb="2" eb="3">
      <t>ガツ</t>
    </rPh>
    <rPh sb="4" eb="5">
      <t>ニチ</t>
    </rPh>
    <rPh sb="5" eb="7">
      <t>イコウ</t>
    </rPh>
    <rPh sb="7" eb="9">
      <t>カイゼン</t>
    </rPh>
    <rPh sb="9" eb="10">
      <t>スミ</t>
    </rPh>
    <rPh sb="11" eb="12">
      <t>マタ</t>
    </rPh>
    <rPh sb="14" eb="17">
      <t>カイゼンチュウ</t>
    </rPh>
    <rPh sb="21" eb="22">
      <t>ガツ</t>
    </rPh>
    <rPh sb="23" eb="24">
      <t>ニチ</t>
    </rPh>
    <rPh sb="27" eb="29">
      <t>カイゼン</t>
    </rPh>
    <rPh sb="29" eb="30">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</si>
</sst>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27八福指発第&quot;####&quot;号&quot;"/>
    <numFmt numFmtId="177" formatCode="[&lt;=999]000;[&lt;=9999]000\-00;000\-0000"/>
    <numFmt numFmtId="178" formatCode="[$-411]ggge&quot;年&quot;m&quot;月&quot;d&quot;日&quot;;@"/>
    <numFmt numFmtId="179" formatCode="[$-411]ggge&quot;年&quot;m&quot;月&quot;d&quot;日&quot;&quot;付&quot;"/>
    <numFmt numFmtId="180" formatCode="&quot;28八福指発第&quot;####&quot;号&quot;&quot;の&quot;\2"/>
    <numFmt numFmtId="181" formatCode="&quot;28八福指発第&quot;####&quot;号&quot;"/>
    <numFmt numFmtId="182" formatCode="&quot;30八福指発第&quot;####&quot;号&quot;"/>
    <numFmt numFmtId="183" formatCode="ggge&quot;年(2019年)&quot;m&quot;月&quot;d&quot;日&quot;"/>
    <numFmt numFmtId="184" formatCode="ggge&quot;年(2019年)&quot;m&quot;月&quot;d&quot;日&quot;\(aaaa\)"/>
  </numFmts>
  <fonts count="21">
    <font>
      <sz val="11"/>
      <name val="ＭＳ Ｐゴシック"/>
      <family val="3"/>
      <charset val="128"/>
    </font>
    <font>
      <sz val="6"/>
      <name val="ＭＳ Ｐゴシック"/>
      <family val="3"/>
      <charset val="128"/>
    </font>
    <font>
      <sz val="11"/>
      <name val="ＭＳ Ｐ明朝"/>
      <family val="1"/>
      <charset val="128"/>
    </font>
    <font>
      <b/>
      <sz val="9"/>
      <color indexed="81"/>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9"/>
      <name val="ＭＳ 明朝"/>
      <family val="1"/>
      <charset val="128"/>
    </font>
    <font>
      <sz val="11"/>
      <name val="HG丸ｺﾞｼｯｸM-PRO"/>
      <family val="3"/>
      <charset val="128"/>
    </font>
    <font>
      <sz val="9"/>
      <name val="ＭＳ Ｐゴシック"/>
      <family val="3"/>
      <charset val="128"/>
    </font>
    <font>
      <sz val="12"/>
      <name val="ＭＳ Ｐゴシック"/>
      <family val="3"/>
      <charset val="128"/>
    </font>
    <font>
      <sz val="10.5"/>
      <name val="ＭＳ 明朝"/>
      <family val="1"/>
      <charset val="128"/>
    </font>
    <font>
      <sz val="10.5"/>
      <name val="ＭＳ Ｐゴシック"/>
      <family val="3"/>
      <charset val="128"/>
    </font>
    <font>
      <sz val="10.5"/>
      <color rgb="FFFF0000"/>
      <name val="ＭＳ 明朝"/>
      <family val="1"/>
      <charset val="128"/>
    </font>
    <font>
      <u/>
      <sz val="10.5"/>
      <name val="ＭＳ 明朝"/>
      <family val="1"/>
      <charset val="128"/>
    </font>
    <font>
      <sz val="10.5"/>
      <name val="Century"/>
      <family val="1"/>
    </font>
    <font>
      <sz val="12"/>
      <name val="Century"/>
      <family val="1"/>
    </font>
    <font>
      <sz val="11"/>
      <name val="Century"/>
      <family val="1"/>
    </font>
    <font>
      <sz val="10.5"/>
      <color rgb="FFFF0000"/>
      <name val="Century"/>
      <family val="1"/>
    </font>
    <font>
      <sz val="1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5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right style="medium">
        <color auto="1"/>
      </right>
      <top style="thin">
        <color auto="1"/>
      </top>
      <bottom/>
      <diagonal/>
    </border>
    <border>
      <left/>
      <right style="medium">
        <color auto="1"/>
      </right>
      <top/>
      <bottom style="thin">
        <color auto="1"/>
      </bottom>
      <diagonal/>
    </border>
    <border>
      <left style="hair">
        <color auto="1"/>
      </left>
      <right/>
      <top style="double">
        <color auto="1"/>
      </top>
      <bottom/>
      <diagonal/>
    </border>
    <border>
      <left style="hair">
        <color auto="1"/>
      </left>
      <right/>
      <top style="thin">
        <color indexed="64"/>
      </top>
      <bottom/>
      <diagonal/>
    </border>
    <border>
      <left style="hair">
        <color auto="1"/>
      </left>
      <right/>
      <top/>
      <bottom/>
      <diagonal/>
    </border>
    <border>
      <left style="hair">
        <color auto="1"/>
      </left>
      <right/>
      <top/>
      <bottom style="thin">
        <color auto="1"/>
      </bottom>
      <diagonal/>
    </border>
    <border>
      <left style="hair">
        <color auto="1"/>
      </left>
      <right/>
      <top/>
      <bottom style="medium">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auto="1"/>
      </left>
      <right style="hair">
        <color auto="1"/>
      </right>
      <top style="double">
        <color auto="1"/>
      </top>
      <bottom/>
      <diagonal/>
    </border>
    <border>
      <left style="medium">
        <color auto="1"/>
      </left>
      <right style="hair">
        <color auto="1"/>
      </right>
      <top/>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medium">
        <color auto="1"/>
      </left>
      <right style="hair">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2" fillId="0" borderId="0"/>
    <xf numFmtId="38" fontId="2" fillId="0" borderId="0" applyFont="0" applyFill="0" applyBorder="0" applyAlignment="0" applyProtection="0"/>
    <xf numFmtId="0" fontId="20" fillId="0" borderId="0"/>
  </cellStyleXfs>
  <cellXfs count="207">
    <xf numFmtId="0" fontId="0" fillId="0" borderId="0" xfId="0"/>
    <xf numFmtId="0" fontId="8" fillId="0" borderId="0" xfId="0" applyFont="1" applyAlignment="1">
      <alignment horizontal="center" vertical="center" wrapText="1"/>
    </xf>
    <xf numFmtId="0" fontId="8" fillId="0" borderId="0" xfId="0" applyFont="1" applyAlignment="1">
      <alignment vertical="center"/>
    </xf>
    <xf numFmtId="0" fontId="8" fillId="0" borderId="28" xfId="0" applyFont="1" applyBorder="1" applyAlignment="1">
      <alignment horizontal="distributed" vertical="center"/>
    </xf>
    <xf numFmtId="0" fontId="8" fillId="0" borderId="4" xfId="0" applyFont="1" applyBorder="1" applyAlignment="1">
      <alignment horizontal="center" vertical="center"/>
    </xf>
    <xf numFmtId="0" fontId="8" fillId="0" borderId="29" xfId="0" applyFont="1" applyBorder="1" applyAlignment="1">
      <alignment horizontal="distributed" vertical="center"/>
    </xf>
    <xf numFmtId="0" fontId="8" fillId="0" borderId="30" xfId="0" applyFont="1" applyBorder="1" applyAlignment="1">
      <alignment horizontal="distributed" vertical="center"/>
    </xf>
    <xf numFmtId="0" fontId="8" fillId="0" borderId="31" xfId="0" applyFont="1" applyBorder="1" applyAlignment="1">
      <alignment horizontal="distributed" vertical="center"/>
    </xf>
    <xf numFmtId="0" fontId="8" fillId="0" borderId="32" xfId="0" applyFont="1" applyBorder="1" applyAlignment="1">
      <alignment horizontal="distributed"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6" fillId="2" borderId="6" xfId="0" applyFont="1" applyFill="1" applyBorder="1" applyAlignment="1">
      <alignment horizontal="distributed" vertical="center"/>
    </xf>
    <xf numFmtId="0" fontId="9" fillId="2" borderId="33" xfId="0" applyNumberFormat="1" applyFont="1" applyFill="1" applyBorder="1" applyAlignment="1">
      <alignment horizontal="center" vertical="center"/>
    </xf>
    <xf numFmtId="0" fontId="9" fillId="2" borderId="44" xfId="0" applyNumberFormat="1" applyFont="1" applyFill="1" applyBorder="1" applyAlignment="1">
      <alignment horizontal="center" vertical="center"/>
    </xf>
    <xf numFmtId="0" fontId="9" fillId="2" borderId="44" xfId="0" applyNumberFormat="1" applyFont="1" applyFill="1" applyBorder="1" applyAlignment="1">
      <alignment horizontal="center" vertical="center" shrinkToFit="1"/>
    </xf>
    <xf numFmtId="0" fontId="9" fillId="2" borderId="34" xfId="0" applyNumberFormat="1" applyFont="1" applyFill="1" applyBorder="1" applyAlignment="1">
      <alignment horizontal="center"/>
    </xf>
    <xf numFmtId="0" fontId="9" fillId="2" borderId="35" xfId="0" applyNumberFormat="1" applyFont="1" applyFill="1" applyBorder="1" applyAlignment="1">
      <alignment horizontal="center"/>
    </xf>
    <xf numFmtId="0" fontId="9" fillId="0" borderId="0" xfId="0" applyNumberFormat="1" applyFont="1"/>
    <xf numFmtId="0" fontId="9" fillId="3" borderId="36" xfId="0" applyNumberFormat="1" applyFont="1" applyFill="1" applyBorder="1" applyAlignment="1">
      <alignment horizontal="center" vertical="center"/>
    </xf>
    <xf numFmtId="0" fontId="9" fillId="3" borderId="45" xfId="0" applyNumberFormat="1" applyFont="1" applyFill="1" applyBorder="1" applyAlignment="1">
      <alignment horizontal="left" vertical="center"/>
    </xf>
    <xf numFmtId="0" fontId="9" fillId="3" borderId="45" xfId="0" applyNumberFormat="1" applyFont="1" applyFill="1" applyBorder="1" applyAlignment="1">
      <alignment horizontal="left" vertical="center" shrinkToFit="1"/>
    </xf>
    <xf numFmtId="0" fontId="9" fillId="0" borderId="37" xfId="0" applyNumberFormat="1" applyFont="1" applyBorder="1"/>
    <xf numFmtId="0" fontId="9" fillId="0" borderId="38" xfId="0" applyNumberFormat="1" applyFont="1" applyBorder="1"/>
    <xf numFmtId="0" fontId="9" fillId="3" borderId="39" xfId="0" applyNumberFormat="1" applyFont="1" applyFill="1" applyBorder="1" applyAlignment="1">
      <alignment horizontal="center" vertical="center"/>
    </xf>
    <xf numFmtId="0" fontId="9" fillId="3" borderId="46" xfId="0" applyNumberFormat="1" applyFont="1" applyFill="1" applyBorder="1" applyAlignment="1">
      <alignment horizontal="left" vertical="center"/>
    </xf>
    <xf numFmtId="0" fontId="9" fillId="3" borderId="46" xfId="0" applyNumberFormat="1" applyFont="1" applyFill="1" applyBorder="1" applyAlignment="1">
      <alignment horizontal="left" vertical="center" shrinkToFit="1"/>
    </xf>
    <xf numFmtId="0" fontId="9" fillId="0" borderId="5" xfId="0" applyNumberFormat="1" applyFont="1" applyBorder="1"/>
    <xf numFmtId="0" fontId="9" fillId="0" borderId="40" xfId="0" applyNumberFormat="1" applyFont="1" applyBorder="1"/>
    <xf numFmtId="0" fontId="9" fillId="0" borderId="5" xfId="0" applyNumberFormat="1" applyFont="1" applyBorder="1" applyAlignment="1">
      <alignment wrapText="1"/>
    </xf>
    <xf numFmtId="0" fontId="9" fillId="5" borderId="39" xfId="0" applyNumberFormat="1" applyFont="1" applyFill="1" applyBorder="1" applyAlignment="1">
      <alignment horizontal="center" vertical="center"/>
    </xf>
    <xf numFmtId="0" fontId="9" fillId="5" borderId="46" xfId="0" applyNumberFormat="1" applyFont="1" applyFill="1" applyBorder="1" applyAlignment="1">
      <alignment horizontal="left" vertical="center"/>
    </xf>
    <xf numFmtId="0" fontId="9" fillId="5" borderId="46" xfId="0" applyNumberFormat="1" applyFont="1" applyFill="1" applyBorder="1" applyAlignment="1">
      <alignment horizontal="left" vertical="center" shrinkToFit="1"/>
    </xf>
    <xf numFmtId="0" fontId="9" fillId="4" borderId="39" xfId="0" applyNumberFormat="1" applyFont="1" applyFill="1" applyBorder="1" applyAlignment="1">
      <alignment horizontal="center" vertical="center"/>
    </xf>
    <xf numFmtId="0" fontId="9" fillId="4" borderId="46" xfId="0" applyNumberFormat="1" applyFont="1" applyFill="1" applyBorder="1" applyAlignment="1">
      <alignment horizontal="left" vertical="center"/>
    </xf>
    <xf numFmtId="0" fontId="9" fillId="4" borderId="46" xfId="0" applyNumberFormat="1" applyFont="1" applyFill="1" applyBorder="1" applyAlignment="1">
      <alignment horizontal="left" vertical="center" shrinkToFit="1"/>
    </xf>
    <xf numFmtId="0" fontId="9" fillId="4" borderId="41" xfId="0" applyNumberFormat="1" applyFont="1" applyFill="1" applyBorder="1" applyAlignment="1">
      <alignment horizontal="center" vertical="center"/>
    </xf>
    <xf numFmtId="0" fontId="9" fillId="4" borderId="47" xfId="0" applyNumberFormat="1" applyFont="1" applyFill="1" applyBorder="1" applyAlignment="1">
      <alignment horizontal="left" vertical="center"/>
    </xf>
    <xf numFmtId="0" fontId="9" fillId="4" borderId="47" xfId="0" applyNumberFormat="1" applyFont="1" applyFill="1" applyBorder="1" applyAlignment="1">
      <alignment horizontal="left" vertical="center" shrinkToFit="1"/>
    </xf>
    <xf numFmtId="0" fontId="9" fillId="0" borderId="42" xfId="0" applyNumberFormat="1" applyFont="1" applyBorder="1"/>
    <xf numFmtId="0" fontId="9" fillId="0" borderId="43" xfId="0" applyNumberFormat="1" applyFont="1" applyBorder="1"/>
    <xf numFmtId="0" fontId="9" fillId="0" borderId="0" xfId="0" applyNumberFormat="1" applyFont="1" applyAlignment="1">
      <alignment horizontal="center" vertical="center"/>
    </xf>
    <xf numFmtId="0" fontId="9" fillId="0" borderId="0" xfId="0" applyNumberFormat="1" applyFont="1" applyAlignment="1">
      <alignment horizontal="left" vertical="center"/>
    </xf>
    <xf numFmtId="0" fontId="9" fillId="0" borderId="0" xfId="0" applyNumberFormat="1" applyFont="1" applyAlignment="1">
      <alignment horizontal="left" vertical="center" shrinkToFit="1"/>
    </xf>
    <xf numFmtId="178" fontId="12" fillId="0" borderId="0" xfId="0" applyNumberFormat="1" applyFont="1" applyAlignment="1" applyProtection="1">
      <alignment horizontal="distributed" vertical="center" shrinkToFit="1"/>
    </xf>
    <xf numFmtId="49" fontId="12" fillId="0" borderId="0" xfId="0" applyNumberFormat="1" applyFont="1" applyAlignment="1">
      <alignment vertical="center"/>
    </xf>
    <xf numFmtId="0" fontId="15" fillId="0" borderId="0" xfId="0" applyFont="1" applyAlignment="1">
      <alignment vertical="center"/>
    </xf>
    <xf numFmtId="176" fontId="12" fillId="0" borderId="0" xfId="0" applyNumberFormat="1" applyFont="1" applyAlignment="1">
      <alignment horizontal="distributed" vertical="center" shrinkToFit="1"/>
    </xf>
    <xf numFmtId="0" fontId="12" fillId="0" borderId="0" xfId="0" applyFont="1" applyAlignment="1">
      <alignment vertical="center"/>
    </xf>
    <xf numFmtId="0" fontId="12" fillId="0" borderId="0" xfId="0" applyFont="1" applyAlignment="1">
      <alignment vertical="center"/>
    </xf>
    <xf numFmtId="0" fontId="12" fillId="0" borderId="0" xfId="0" applyFont="1" applyAlignment="1">
      <alignment horizontal="distributed" vertical="center"/>
    </xf>
    <xf numFmtId="0" fontId="12" fillId="0" borderId="0" xfId="0" applyFont="1" applyAlignment="1">
      <alignment horizontal="left" vertical="center"/>
    </xf>
    <xf numFmtId="0" fontId="12" fillId="0" borderId="0" xfId="0" applyFont="1" applyAlignment="1">
      <alignment vertical="center"/>
    </xf>
    <xf numFmtId="0" fontId="5" fillId="0" borderId="0" xfId="0" applyFont="1" applyAlignment="1">
      <alignment horizontal="center" vertical="center"/>
    </xf>
    <xf numFmtId="178" fontId="12" fillId="0" borderId="0" xfId="0" applyNumberFormat="1" applyFont="1" applyAlignment="1">
      <alignment horizontal="left" vertical="center"/>
    </xf>
    <xf numFmtId="0" fontId="12" fillId="0" borderId="0" xfId="0" applyFont="1" applyAlignment="1">
      <alignment vertical="center"/>
    </xf>
    <xf numFmtId="180" fontId="5" fillId="0" borderId="0" xfId="0" applyNumberFormat="1" applyFont="1" applyAlignment="1">
      <alignment horizontal="distributed" vertical="center" shrinkToFit="1"/>
    </xf>
    <xf numFmtId="0" fontId="12" fillId="0" borderId="0" xfId="0" applyFont="1" applyAlignment="1">
      <alignment vertical="center"/>
    </xf>
    <xf numFmtId="0" fontId="5" fillId="0" borderId="0" xfId="0" applyFont="1" applyAlignment="1" applyProtection="1">
      <alignment vertical="center"/>
      <protection locked="0"/>
    </xf>
    <xf numFmtId="0" fontId="4" fillId="0" borderId="0" xfId="0" applyFont="1" applyAlignment="1">
      <alignment vertical="center"/>
    </xf>
    <xf numFmtId="0" fontId="5" fillId="0" borderId="50" xfId="0" applyFont="1" applyBorder="1" applyAlignment="1">
      <alignment horizontal="center"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left" vertical="center"/>
    </xf>
    <xf numFmtId="179" fontId="5" fillId="0" borderId="0" xfId="0" applyNumberFormat="1" applyFont="1" applyBorder="1" applyAlignment="1">
      <alignment horizontal="distributed" vertical="center"/>
    </xf>
    <xf numFmtId="181" fontId="5" fillId="0" borderId="7" xfId="0" applyNumberFormat="1" applyFont="1" applyBorder="1" applyAlignment="1">
      <alignment horizontal="distributed" vertical="center" shrinkToFit="1"/>
    </xf>
    <xf numFmtId="181" fontId="5" fillId="0" borderId="8" xfId="0" applyNumberFormat="1" applyFont="1" applyBorder="1" applyAlignment="1">
      <alignment horizontal="distributed"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49" fontId="5" fillId="0" borderId="7" xfId="0" applyNumberFormat="1"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7" xfId="0" applyFont="1" applyBorder="1" applyAlignment="1" applyProtection="1">
      <alignment vertical="center"/>
    </xf>
    <xf numFmtId="178" fontId="5" fillId="0" borderId="0" xfId="0" applyNumberFormat="1" applyFont="1" applyBorder="1" applyAlignment="1" applyProtection="1">
      <alignment horizontal="left" vertical="center"/>
    </xf>
    <xf numFmtId="178" fontId="5" fillId="0" borderId="7" xfId="0" applyNumberFormat="1" applyFont="1" applyBorder="1" applyAlignment="1" applyProtection="1">
      <alignment horizontal="left" vertical="center"/>
      <protection locked="0"/>
    </xf>
    <xf numFmtId="178" fontId="5" fillId="0" borderId="8" xfId="0" applyNumberFormat="1" applyFont="1" applyBorder="1" applyAlignment="1" applyProtection="1">
      <alignment horizontal="left" vertical="center"/>
      <protection locked="0"/>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distributed" vertical="center"/>
      <protection locked="0"/>
    </xf>
    <xf numFmtId="0" fontId="12" fillId="0" borderId="0" xfId="0" applyNumberFormat="1" applyFont="1" applyAlignment="1">
      <alignment vertical="center"/>
    </xf>
    <xf numFmtId="0" fontId="5"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176" fontId="16" fillId="0" borderId="0" xfId="0" applyNumberFormat="1" applyFont="1" applyAlignment="1">
      <alignment horizontal="distributed" vertical="center" shrinkToFit="1"/>
    </xf>
    <xf numFmtId="178" fontId="16" fillId="0" borderId="0" xfId="0" applyNumberFormat="1" applyFont="1" applyAlignment="1" applyProtection="1">
      <alignment horizontal="distributed" vertical="center" shrinkToFit="1"/>
    </xf>
    <xf numFmtId="0" fontId="16" fillId="0" borderId="0" xfId="0" applyFont="1" applyAlignment="1">
      <alignment horizontal="distributed" vertical="center"/>
    </xf>
    <xf numFmtId="0" fontId="17" fillId="0" borderId="0" xfId="0" applyFont="1" applyAlignment="1">
      <alignment horizontal="center" vertical="center"/>
    </xf>
    <xf numFmtId="0" fontId="18" fillId="0" borderId="0" xfId="0" applyFont="1" applyAlignment="1">
      <alignment horizontal="center" vertical="center"/>
    </xf>
    <xf numFmtId="0" fontId="16" fillId="0" borderId="0" xfId="0" applyFont="1" applyAlignment="1">
      <alignment horizontal="left" vertical="center"/>
    </xf>
    <xf numFmtId="179" fontId="16" fillId="0" borderId="0" xfId="0" applyNumberFormat="1" applyFont="1" applyAlignment="1">
      <alignment horizontal="left" vertical="center"/>
    </xf>
    <xf numFmtId="49" fontId="16" fillId="0" borderId="0" xfId="0" applyNumberFormat="1" applyFont="1" applyAlignment="1">
      <alignment vertical="center"/>
    </xf>
    <xf numFmtId="0" fontId="16" fillId="0" borderId="0" xfId="0" applyNumberFormat="1" applyFont="1" applyAlignment="1">
      <alignment horizontal="left" vertical="center"/>
    </xf>
    <xf numFmtId="49" fontId="16" fillId="0" borderId="0" xfId="0" applyNumberFormat="1" applyFont="1" applyAlignment="1">
      <alignment horizontal="left" vertical="center"/>
    </xf>
    <xf numFmtId="178" fontId="16" fillId="0" borderId="0" xfId="0" applyNumberFormat="1" applyFont="1" applyAlignment="1">
      <alignment horizontal="left" vertical="center"/>
    </xf>
    <xf numFmtId="0" fontId="18" fillId="0" borderId="0" xfId="0" applyFont="1" applyAlignment="1">
      <alignment vertical="center"/>
    </xf>
    <xf numFmtId="182" fontId="16" fillId="0" borderId="0" xfId="0" applyNumberFormat="1" applyFont="1" applyAlignment="1">
      <alignment horizontal="left" vertical="center"/>
    </xf>
    <xf numFmtId="0" fontId="12" fillId="0" borderId="0" xfId="0" applyNumberFormat="1" applyFont="1" applyAlignment="1">
      <alignment vertical="center"/>
    </xf>
    <xf numFmtId="0" fontId="12"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178" fontId="16" fillId="0" borderId="0" xfId="0" applyNumberFormat="1"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2"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12" fillId="0" borderId="0" xfId="0" applyFont="1" applyAlignment="1">
      <alignment horizontal="center" vertical="center"/>
    </xf>
    <xf numFmtId="0" fontId="12" fillId="0" borderId="0" xfId="0" applyNumberFormat="1" applyFont="1" applyAlignment="1">
      <alignment vertical="center"/>
    </xf>
    <xf numFmtId="0" fontId="12" fillId="0" borderId="0" xfId="0" applyFont="1" applyAlignment="1">
      <alignment vertical="center"/>
    </xf>
    <xf numFmtId="0" fontId="5" fillId="0" borderId="0" xfId="0" applyFont="1" applyAlignment="1">
      <alignment horizontal="center" vertical="center"/>
    </xf>
    <xf numFmtId="179" fontId="12" fillId="0" borderId="0" xfId="0" applyNumberFormat="1" applyFont="1" applyAlignment="1">
      <alignment horizontal="left" vertical="center"/>
    </xf>
    <xf numFmtId="0" fontId="13" fillId="0" borderId="0" xfId="0" applyFont="1" applyAlignment="1">
      <alignment horizontal="left" vertical="center"/>
    </xf>
    <xf numFmtId="0" fontId="14" fillId="0" borderId="0" xfId="0" applyFont="1" applyAlignment="1">
      <alignment vertical="center"/>
    </xf>
    <xf numFmtId="178" fontId="12" fillId="0" borderId="0" xfId="0" applyNumberFormat="1" applyFont="1" applyAlignment="1">
      <alignment horizontal="left" vertical="center"/>
    </xf>
    <xf numFmtId="0" fontId="12" fillId="0" borderId="0" xfId="0" applyFont="1" applyAlignment="1">
      <alignment horizontal="left" vertical="center"/>
    </xf>
    <xf numFmtId="0" fontId="16" fillId="0" borderId="0" xfId="0" applyFont="1" applyAlignment="1">
      <alignment vertical="center"/>
    </xf>
    <xf numFmtId="0" fontId="18" fillId="0" borderId="0" xfId="0" applyFont="1" applyAlignment="1">
      <alignment vertical="center"/>
    </xf>
    <xf numFmtId="0" fontId="16" fillId="0" borderId="0" xfId="0" applyFont="1" applyAlignment="1">
      <alignment horizontal="center" vertical="center"/>
    </xf>
    <xf numFmtId="0" fontId="16" fillId="0" borderId="0" xfId="0" applyNumberFormat="1" applyFont="1" applyAlignment="1">
      <alignment vertical="center"/>
    </xf>
    <xf numFmtId="0" fontId="19" fillId="0" borderId="0" xfId="0" applyFont="1" applyAlignment="1">
      <alignment vertical="center"/>
    </xf>
    <xf numFmtId="184" fontId="16" fillId="0" borderId="0" xfId="0" applyNumberFormat="1" applyFont="1" applyAlignment="1">
      <alignment horizontal="left" vertical="center"/>
    </xf>
    <xf numFmtId="184" fontId="18" fillId="0" borderId="0" xfId="0" applyNumberFormat="1" applyFont="1" applyAlignment="1">
      <alignment vertical="center"/>
    </xf>
    <xf numFmtId="0" fontId="17" fillId="0" borderId="0" xfId="0" applyFont="1" applyAlignment="1">
      <alignment horizontal="center" vertical="center"/>
    </xf>
    <xf numFmtId="183" fontId="16" fillId="0" borderId="0" xfId="0" applyNumberFormat="1" applyFont="1" applyAlignment="1">
      <alignment horizontal="right" vertical="center"/>
    </xf>
    <xf numFmtId="0" fontId="5" fillId="0" borderId="0" xfId="0" applyFont="1" applyAlignment="1">
      <alignment horizontal="right" vertical="center"/>
    </xf>
    <xf numFmtId="0" fontId="5" fillId="0" borderId="3" xfId="0" applyFont="1" applyBorder="1" applyAlignment="1">
      <alignment horizontal="right" vertical="center"/>
    </xf>
    <xf numFmtId="0" fontId="0" fillId="0" borderId="3" xfId="0" applyFont="1" applyBorder="1" applyAlignment="1">
      <alignment vertical="center"/>
    </xf>
    <xf numFmtId="0" fontId="4" fillId="0" borderId="0" xfId="0" applyFont="1" applyAlignment="1">
      <alignment horizontal="center" vertical="center"/>
    </xf>
    <xf numFmtId="0" fontId="11" fillId="0" borderId="0" xfId="0" applyFont="1" applyAlignment="1">
      <alignment horizontal="center" vertical="center"/>
    </xf>
    <xf numFmtId="0" fontId="5" fillId="0" borderId="1" xfId="0" applyFont="1" applyBorder="1" applyAlignment="1">
      <alignment horizontal="left" vertical="center"/>
    </xf>
    <xf numFmtId="0" fontId="0" fillId="0" borderId="1" xfId="0" applyFont="1" applyBorder="1" applyAlignment="1">
      <alignment horizontal="left" vertical="center"/>
    </xf>
    <xf numFmtId="0" fontId="5" fillId="0" borderId="0" xfId="0" applyNumberFormat="1" applyFont="1" applyAlignment="1">
      <alignment horizontal="right" vertical="center"/>
    </xf>
    <xf numFmtId="0" fontId="5" fillId="0" borderId="3" xfId="0" applyNumberFormat="1" applyFont="1" applyBorder="1" applyAlignment="1">
      <alignment vertical="center"/>
    </xf>
    <xf numFmtId="0" fontId="0" fillId="0" borderId="3" xfId="0" applyNumberFormat="1" applyFont="1" applyBorder="1" applyAlignment="1">
      <alignment vertical="center"/>
    </xf>
    <xf numFmtId="0" fontId="12" fillId="0" borderId="0" xfId="0" applyFont="1" applyAlignment="1" applyProtection="1">
      <alignment horizontal="left" vertical="center"/>
      <protection locked="0"/>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178" fontId="16" fillId="0" borderId="0" xfId="0" applyNumberFormat="1" applyFont="1" applyAlignment="1">
      <alignment horizontal="left" vertical="center"/>
    </xf>
    <xf numFmtId="0" fontId="16" fillId="0" borderId="0" xfId="0" applyFont="1" applyAlignment="1">
      <alignment horizontal="distributed" vertical="distributed"/>
    </xf>
    <xf numFmtId="0" fontId="6" fillId="2" borderId="12" xfId="0" applyFont="1" applyFill="1" applyBorder="1" applyAlignment="1">
      <alignment horizontal="distributed" vertical="center"/>
    </xf>
    <xf numFmtId="0" fontId="7" fillId="0" borderId="13" xfId="0" applyFont="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8" fillId="0" borderId="23" xfId="0" applyFont="1" applyBorder="1" applyAlignment="1">
      <alignment vertical="center"/>
    </xf>
    <xf numFmtId="0" fontId="10" fillId="0" borderId="1" xfId="0" applyFont="1" applyBorder="1" applyAlignment="1">
      <alignment vertical="center"/>
    </xf>
    <xf numFmtId="0" fontId="10" fillId="0" borderId="19" xfId="0" applyFont="1" applyBorder="1" applyAlignment="1">
      <alignment vertical="center"/>
    </xf>
    <xf numFmtId="0" fontId="8" fillId="0" borderId="21" xfId="0" applyFont="1" applyBorder="1" applyAlignment="1">
      <alignment horizontal="left" vertical="center"/>
    </xf>
    <xf numFmtId="0" fontId="10" fillId="0" borderId="2" xfId="0" applyFont="1" applyBorder="1" applyAlignment="1">
      <alignment vertical="center"/>
    </xf>
    <xf numFmtId="0" fontId="10" fillId="0" borderId="18" xfId="0" applyFont="1" applyBorder="1" applyAlignment="1">
      <alignment vertical="center"/>
    </xf>
    <xf numFmtId="0" fontId="8" fillId="0" borderId="24"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8" fillId="0" borderId="20" xfId="0" applyFont="1" applyBorder="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8" fillId="0" borderId="22" xfId="0" applyFont="1" applyBorder="1" applyAlignment="1">
      <alignment vertical="center"/>
    </xf>
    <xf numFmtId="0" fontId="10" fillId="0" borderId="0" xfId="0" applyFont="1" applyAlignment="1">
      <alignment vertical="center"/>
    </xf>
    <xf numFmtId="0" fontId="10" fillId="0" borderId="8" xfId="0" applyFont="1" applyBorder="1" applyAlignment="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left" vertical="center" wrapText="1" shrinkToFit="1"/>
    </xf>
    <xf numFmtId="0" fontId="10" fillId="0" borderId="16" xfId="0" applyFont="1" applyBorder="1" applyAlignment="1">
      <alignment vertical="center" wrapText="1" shrinkToFit="1"/>
    </xf>
    <xf numFmtId="0" fontId="10" fillId="0" borderId="17" xfId="0" applyFont="1" applyBorder="1" applyAlignment="1">
      <alignment vertical="center" wrapText="1" shrinkToFit="1"/>
    </xf>
    <xf numFmtId="0" fontId="8" fillId="0" borderId="22"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8"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19"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10" fillId="0" borderId="2" xfId="0" applyFont="1" applyBorder="1" applyAlignment="1">
      <alignment vertical="center" wrapText="1" shrinkToFit="1"/>
    </xf>
    <xf numFmtId="0" fontId="10" fillId="0" borderId="18" xfId="0" applyFont="1" applyBorder="1" applyAlignment="1">
      <alignment vertical="center" wrapText="1" shrinkToFit="1"/>
    </xf>
    <xf numFmtId="0" fontId="8" fillId="0" borderId="22" xfId="0" applyFont="1" applyBorder="1" applyAlignment="1">
      <alignment vertical="center" wrapText="1" shrinkToFit="1"/>
    </xf>
    <xf numFmtId="0" fontId="10" fillId="0" borderId="0" xfId="0" applyFont="1" applyAlignment="1">
      <alignment vertical="center" wrapText="1" shrinkToFit="1"/>
    </xf>
    <xf numFmtId="0" fontId="10" fillId="0" borderId="8" xfId="0" applyFont="1" applyBorder="1" applyAlignment="1">
      <alignment vertical="center" wrapText="1" shrinkToFit="1"/>
    </xf>
    <xf numFmtId="0" fontId="8" fillId="0" borderId="23" xfId="0" applyFont="1" applyBorder="1" applyAlignment="1">
      <alignment vertical="center" wrapText="1" shrinkToFit="1"/>
    </xf>
    <xf numFmtId="0" fontId="10" fillId="0" borderId="1" xfId="0" applyFont="1" applyBorder="1" applyAlignment="1">
      <alignment vertical="center" wrapText="1" shrinkToFit="1"/>
    </xf>
    <xf numFmtId="0" fontId="10" fillId="0" borderId="19" xfId="0" applyFont="1" applyBorder="1" applyAlignment="1">
      <alignment vertical="center" wrapText="1" shrinkToFit="1"/>
    </xf>
    <xf numFmtId="0" fontId="8" fillId="2" borderId="13" xfId="0" applyFont="1" applyFill="1" applyBorder="1" applyAlignment="1">
      <alignment vertical="center"/>
    </xf>
    <xf numFmtId="0" fontId="8" fillId="2" borderId="12" xfId="0" applyFont="1" applyFill="1" applyBorder="1" applyAlignment="1">
      <alignment horizontal="distributed" vertical="center"/>
    </xf>
    <xf numFmtId="178" fontId="6" fillId="0" borderId="6" xfId="0" applyNumberFormat="1" applyFont="1" applyBorder="1" applyAlignment="1">
      <alignment horizontal="center" vertical="center"/>
    </xf>
    <xf numFmtId="0" fontId="4" fillId="0" borderId="10" xfId="0" applyFont="1" applyBorder="1" applyAlignment="1">
      <alignment horizontal="center" vertical="top"/>
    </xf>
    <xf numFmtId="0" fontId="11" fillId="0" borderId="10" xfId="0" applyFont="1" applyBorder="1" applyAlignment="1">
      <alignment horizontal="center" vertical="top"/>
    </xf>
    <xf numFmtId="0" fontId="6" fillId="0" borderId="6" xfId="0" applyFont="1" applyBorder="1" applyAlignment="1">
      <alignment horizontal="center" vertical="center"/>
    </xf>
    <xf numFmtId="177" fontId="6" fillId="0" borderId="6" xfId="0" applyNumberFormat="1" applyFont="1" applyBorder="1" applyAlignment="1">
      <alignment horizontal="center" vertical="center"/>
    </xf>
  </cellXfs>
  <cellStyles count="4">
    <cellStyle name="桁区切り 2" xfId="2"/>
    <cellStyle name="標準" xfId="0" builtinId="0"/>
    <cellStyle name="標準 2" xfId="1"/>
    <cellStyle name="標準 2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552449</xdr:colOff>
      <xdr:row>52</xdr:row>
      <xdr:rowOff>1</xdr:rowOff>
    </xdr:from>
    <xdr:to>
      <xdr:col>6</xdr:col>
      <xdr:colOff>1847850</xdr:colOff>
      <xdr:row>56</xdr:row>
      <xdr:rowOff>209551</xdr:rowOff>
    </xdr:to>
    <xdr:sp macro="" textlink="">
      <xdr:nvSpPr>
        <xdr:cNvPr id="2" name="正方形/長方形 1"/>
        <xdr:cNvSpPr/>
      </xdr:nvSpPr>
      <xdr:spPr>
        <a:xfrm>
          <a:off x="2990849" y="8915401"/>
          <a:ext cx="3409951" cy="1047750"/>
        </a:xfrm>
        <a:prstGeom prst="rect">
          <a:avLst/>
        </a:prstGeom>
        <a:solidFill>
          <a:schemeClr val="accent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50">
              <a:solidFill>
                <a:sysClr val="windowText" lastClr="000000"/>
              </a:solidFill>
              <a:latin typeface="ＭＳ 明朝" pitchFamily="17" charset="-128"/>
              <a:ea typeface="ＭＳ 明朝" pitchFamily="17" charset="-128"/>
            </a:rPr>
            <a:t>問合せ先</a:t>
          </a:r>
          <a:endParaRPr kumimoji="1" lang="en-US" altLang="ja-JP" sz="1050">
            <a:solidFill>
              <a:sysClr val="windowText" lastClr="000000"/>
            </a:solidFill>
            <a:latin typeface="ＭＳ 明朝" pitchFamily="17" charset="-128"/>
            <a:ea typeface="ＭＳ 明朝" pitchFamily="17" charset="-128"/>
          </a:endParaRPr>
        </a:p>
        <a:p>
          <a:pPr algn="l"/>
          <a:r>
            <a:rPr kumimoji="1" lang="ja-JP" altLang="en-US" sz="1050">
              <a:solidFill>
                <a:sysClr val="windowText" lastClr="000000"/>
              </a:solidFill>
              <a:latin typeface="ＭＳ 明朝" pitchFamily="17" charset="-128"/>
              <a:ea typeface="ＭＳ 明朝" pitchFamily="17" charset="-128"/>
            </a:rPr>
            <a:t>〒</a:t>
          </a:r>
          <a:r>
            <a:rPr kumimoji="1" lang="en-US" altLang="ja-JP" sz="1050">
              <a:solidFill>
                <a:sysClr val="windowText" lastClr="000000"/>
              </a:solidFill>
              <a:latin typeface="ＭＳ 明朝" pitchFamily="17" charset="-128"/>
              <a:ea typeface="ＭＳ 明朝" pitchFamily="17" charset="-128"/>
            </a:rPr>
            <a:t>192</a:t>
          </a:r>
          <a:r>
            <a:rPr kumimoji="1" lang="ja-JP" altLang="en-US" sz="1050">
              <a:solidFill>
                <a:sysClr val="windowText" lastClr="000000"/>
              </a:solidFill>
              <a:latin typeface="ＭＳ 明朝" pitchFamily="17" charset="-128"/>
              <a:ea typeface="ＭＳ 明朝" pitchFamily="17" charset="-128"/>
            </a:rPr>
            <a:t>－</a:t>
          </a:r>
          <a:r>
            <a:rPr kumimoji="1" lang="en-US" altLang="ja-JP" sz="1050">
              <a:solidFill>
                <a:sysClr val="windowText" lastClr="000000"/>
              </a:solidFill>
              <a:latin typeface="ＭＳ 明朝" pitchFamily="17" charset="-128"/>
              <a:ea typeface="ＭＳ 明朝" pitchFamily="17" charset="-128"/>
            </a:rPr>
            <a:t>8501</a:t>
          </a:r>
          <a:r>
            <a:rPr kumimoji="1" lang="ja-JP" altLang="en-US" sz="1050">
              <a:solidFill>
                <a:sysClr val="windowText" lastClr="000000"/>
              </a:solidFill>
              <a:latin typeface="ＭＳ 明朝" pitchFamily="17" charset="-128"/>
              <a:ea typeface="ＭＳ 明朝" pitchFamily="17" charset="-128"/>
            </a:rPr>
            <a:t>　八王子市元本郷町３－</a:t>
          </a:r>
          <a:r>
            <a:rPr kumimoji="1" lang="en-US" altLang="ja-JP" sz="1050">
              <a:solidFill>
                <a:sysClr val="windowText" lastClr="000000"/>
              </a:solidFill>
              <a:latin typeface="ＭＳ 明朝" pitchFamily="17" charset="-128"/>
              <a:ea typeface="ＭＳ 明朝" pitchFamily="17" charset="-128"/>
            </a:rPr>
            <a:t>24</a:t>
          </a:r>
          <a:r>
            <a:rPr kumimoji="1" lang="ja-JP" altLang="en-US" sz="1050">
              <a:solidFill>
                <a:sysClr val="windowText" lastClr="000000"/>
              </a:solidFill>
              <a:latin typeface="ＭＳ 明朝" pitchFamily="17" charset="-128"/>
              <a:ea typeface="ＭＳ 明朝" pitchFamily="17" charset="-128"/>
            </a:rPr>
            <a:t>－１</a:t>
          </a:r>
          <a:endParaRPr kumimoji="1" lang="en-US" altLang="ja-JP" sz="1050">
            <a:solidFill>
              <a:sysClr val="windowText" lastClr="000000"/>
            </a:solidFill>
            <a:latin typeface="ＭＳ 明朝" pitchFamily="17" charset="-128"/>
            <a:ea typeface="ＭＳ 明朝" pitchFamily="17" charset="-128"/>
          </a:endParaRPr>
        </a:p>
        <a:p>
          <a:pPr algn="l"/>
          <a:r>
            <a:rPr kumimoji="1" lang="ja-JP" altLang="en-US" sz="1050">
              <a:solidFill>
                <a:sysClr val="windowText" lastClr="000000"/>
              </a:solidFill>
              <a:latin typeface="ＭＳ 明朝" pitchFamily="17" charset="-128"/>
              <a:ea typeface="ＭＳ 明朝" pitchFamily="17" charset="-128"/>
            </a:rPr>
            <a:t>八王子市役所８階</a:t>
          </a:r>
          <a:endParaRPr kumimoji="1" lang="en-US" altLang="ja-JP" sz="1050">
            <a:solidFill>
              <a:sysClr val="windowText" lastClr="000000"/>
            </a:solidFill>
            <a:latin typeface="ＭＳ 明朝" pitchFamily="17" charset="-128"/>
            <a:ea typeface="ＭＳ 明朝" pitchFamily="17" charset="-128"/>
          </a:endParaRPr>
        </a:p>
        <a:p>
          <a:pPr algn="l"/>
          <a:r>
            <a:rPr kumimoji="1" lang="ja-JP" altLang="en-US" sz="1050">
              <a:solidFill>
                <a:sysClr val="windowText" lastClr="000000"/>
              </a:solidFill>
              <a:latin typeface="ＭＳ 明朝" pitchFamily="17" charset="-128"/>
              <a:ea typeface="ＭＳ 明朝" pitchFamily="17" charset="-128"/>
            </a:rPr>
            <a:t>福祉部指導監査課　児童担当　渡邊・橋本・瀧澤</a:t>
          </a:r>
          <a:endParaRPr kumimoji="1" lang="en-US" altLang="ja-JP" sz="1050">
            <a:solidFill>
              <a:sysClr val="windowText" lastClr="000000"/>
            </a:solidFill>
            <a:latin typeface="ＭＳ 明朝" pitchFamily="17" charset="-128"/>
            <a:ea typeface="ＭＳ 明朝" pitchFamily="17" charset="-128"/>
          </a:endParaRPr>
        </a:p>
        <a:p>
          <a:pPr algn="l"/>
          <a:r>
            <a:rPr kumimoji="1" lang="ja-JP" altLang="en-US" sz="1050">
              <a:solidFill>
                <a:sysClr val="windowText" lastClr="000000"/>
              </a:solidFill>
              <a:latin typeface="ＭＳ 明朝" pitchFamily="17" charset="-128"/>
              <a:ea typeface="ＭＳ 明朝" pitchFamily="17" charset="-128"/>
            </a:rPr>
            <a:t>電話：</a:t>
          </a:r>
          <a:r>
            <a:rPr kumimoji="1" lang="en-US" altLang="ja-JP" sz="1050">
              <a:solidFill>
                <a:sysClr val="windowText" lastClr="000000"/>
              </a:solidFill>
              <a:latin typeface="ＭＳ 明朝" pitchFamily="17" charset="-128"/>
              <a:ea typeface="ＭＳ 明朝" pitchFamily="17" charset="-128"/>
            </a:rPr>
            <a:t>042</a:t>
          </a:r>
          <a:r>
            <a:rPr kumimoji="1" lang="ja-JP" altLang="en-US" sz="1050">
              <a:solidFill>
                <a:sysClr val="windowText" lastClr="000000"/>
              </a:solidFill>
              <a:latin typeface="ＭＳ 明朝" pitchFamily="17" charset="-128"/>
              <a:ea typeface="ＭＳ 明朝" pitchFamily="17" charset="-128"/>
            </a:rPr>
            <a:t>－</a:t>
          </a:r>
          <a:r>
            <a:rPr kumimoji="1" lang="en-US" altLang="ja-JP" sz="1050">
              <a:solidFill>
                <a:sysClr val="windowText" lastClr="000000"/>
              </a:solidFill>
              <a:latin typeface="ＭＳ 明朝" pitchFamily="17" charset="-128"/>
              <a:ea typeface="ＭＳ 明朝" pitchFamily="17" charset="-128"/>
            </a:rPr>
            <a:t>620</a:t>
          </a:r>
          <a:r>
            <a:rPr kumimoji="1" lang="ja-JP" altLang="en-US" sz="1050">
              <a:solidFill>
                <a:sysClr val="windowText" lastClr="000000"/>
              </a:solidFill>
              <a:latin typeface="ＭＳ 明朝" pitchFamily="17" charset="-128"/>
              <a:ea typeface="ＭＳ 明朝" pitchFamily="17" charset="-128"/>
            </a:rPr>
            <a:t>－</a:t>
          </a:r>
          <a:r>
            <a:rPr kumimoji="1" lang="en-US" altLang="ja-JP" sz="1050">
              <a:solidFill>
                <a:sysClr val="windowText" lastClr="000000"/>
              </a:solidFill>
              <a:latin typeface="ＭＳ 明朝" pitchFamily="17" charset="-128"/>
              <a:ea typeface="ＭＳ 明朝" pitchFamily="17" charset="-128"/>
            </a:rPr>
            <a:t>7469</a:t>
          </a:r>
          <a:r>
            <a:rPr kumimoji="1" lang="ja-JP" altLang="en-US" sz="1050">
              <a:solidFill>
                <a:sysClr val="windowText" lastClr="000000"/>
              </a:solidFill>
              <a:latin typeface="ＭＳ 明朝" pitchFamily="17" charset="-128"/>
              <a:ea typeface="ＭＳ 明朝" pitchFamily="17" charset="-128"/>
            </a:rPr>
            <a:t>（直通）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445;&#32946;&#65289;&#25285;&#24403;/04.&#35201;&#32177;&#12539;&#26041;&#37341;&#12539;&#26908;&#26619;&#22522;&#28310;&#31561;/08.&#36890;&#30693;&#12539;&#24489;&#21629;&#31561;/03_&#35469;&#21487;&#22806;&#20445;&#32946;&#26045;&#35373;/31/03_&#12304;&#27010;&#35201;&#12305;&#20107;&#26989;&#25152;&#20869;/09_&#35199;&#37117;&#12516;&#12463;&#12523;&#12488;&#12288;&#35199;&#20843;&#31532;&#20108;&#20445;&#32946;&#23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816;&#31461;&#65289;&#25285;&#24403;/04_&#23455;&#26045;&#36890;&#30693;&#12539;&#24489;&#21629;&#12539;&#25351;&#23566;&#20107;&#38917;&#31080;&#12539;&#26908;&#26619;&#23455;&#32318;/01_&#36890;&#30693;&#12539;&#24489;&#21629;&#31561;/03_&#35469;&#21487;&#22806;&#20445;&#32946;&#26045;&#35373;/R02/02_&#32080;&#26524;&#36890;&#30693;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445;&#32946;&#65289;&#25285;&#24403;/03.&#65405;&#65401;&#65404;&#65438;&#65389;&#65392;&#65433;&#12392;&#36914;&#34892;&#31649;&#29702;/31&#36914;&#34892;&#31649;&#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40200%20&#25351;&#23566;&#30435;&#26619;&#35506;/04&#25351;&#23566;&#30435;&#26619;&#65288;&#20445;&#32946;&#65289;&#25285;&#24403;/03.&#65405;&#65401;&#65404;&#65438;&#65389;&#65392;&#65433;&#12392;&#36914;&#34892;&#31649;&#29702;/30&#36914;&#34892;&#31649;&#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 (2)"/>
      <sheetName val="表紙 (3)"/>
      <sheetName val="文摘"/>
      <sheetName val="口摘"/>
      <sheetName val="改善_文摘"/>
      <sheetName val="改善_口摘"/>
      <sheetName val="メンテはこちら☆☆"/>
    </sheetNames>
    <sheetDataSet>
      <sheetData sheetId="0"/>
      <sheetData sheetId="1"/>
      <sheetData sheetId="2"/>
      <sheetData sheetId="3"/>
      <sheetData sheetId="4"/>
      <sheetData sheetId="5"/>
      <sheetData sheetId="6"/>
      <sheetData sheetId="7">
        <row r="2">
          <cell r="H2" t="str">
            <v>保育に従事する者の数及び資格</v>
          </cell>
        </row>
        <row r="3">
          <cell r="H3" t="str">
            <v>保育室等の構造設備及び面積</v>
          </cell>
        </row>
        <row r="4">
          <cell r="H4" t="str">
            <v>非常災害に対する措置</v>
          </cell>
        </row>
        <row r="5">
          <cell r="H5" t="str">
            <v>保育室を２階以上に設ける場合の条件</v>
          </cell>
        </row>
        <row r="6">
          <cell r="H6" t="str">
            <v>保育内容</v>
          </cell>
        </row>
        <row r="7">
          <cell r="H7" t="str">
            <v>給食</v>
          </cell>
        </row>
        <row r="8">
          <cell r="H8" t="str">
            <v>健康管理・安全確保</v>
          </cell>
        </row>
        <row r="9">
          <cell r="H9" t="str">
            <v>備える帳簿</v>
          </cell>
        </row>
        <row r="10">
          <cell r="H10" t="str">
            <v>利用者への情報提供</v>
          </cell>
        </row>
        <row r="11">
          <cell r="H11" t="str">
            <v>設置者の経営姿勢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夏季】通知"/>
      <sheetName val="【結果】起案 (の３)"/>
      <sheetName val="結果通知 (の３)"/>
      <sheetName val="【結果】起案"/>
      <sheetName val="福祉部→子ども"/>
      <sheetName val="結果通知"/>
      <sheetName val="【結果】起案（実施通知後、廃止となった場合）"/>
      <sheetName val="【結果】起案（実施通知後、休止となった場合）"/>
      <sheetName val="改善状況報告かがみ"/>
      <sheetName val="福祉部→子ども3"/>
      <sheetName val="【使用不可】文適リスト"/>
      <sheetName val="【使用不可】概要"/>
      <sheetName val="プルダウンリスト"/>
      <sheetName val="【結果の３】起案"/>
      <sheetName val="結果通知の３"/>
      <sheetName val="改善状況報告かがみの３"/>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ママカフェＭＡＨＡＬＯＨＡ（マハロハ）</v>
          </cell>
        </row>
        <row r="4">
          <cell r="B4" t="str">
            <v>ことのは保育園～ユギムラ～</v>
          </cell>
        </row>
        <row r="5">
          <cell r="B5" t="str">
            <v>企業主導型保育所　かいらくえん</v>
          </cell>
        </row>
        <row r="6">
          <cell r="B6" t="str">
            <v>ぽっぽランドはちおうじ</v>
          </cell>
        </row>
        <row r="7">
          <cell r="B7" t="str">
            <v>ことのは保育園～玉南北野～</v>
          </cell>
        </row>
        <row r="8">
          <cell r="B8" t="str">
            <v>シュタイナー保育園おひさま子どもの家</v>
          </cell>
        </row>
        <row r="9">
          <cell r="B9" t="str">
            <v>いとほし保育園</v>
          </cell>
        </row>
        <row r="10">
          <cell r="B10" t="str">
            <v>めいわんあおぞら保育室</v>
          </cell>
        </row>
        <row r="11">
          <cell r="B11" t="str">
            <v>はっちROOM</v>
          </cell>
        </row>
        <row r="12">
          <cell r="B12" t="str">
            <v>にこにこ保育ルーム</v>
          </cell>
        </row>
        <row r="13">
          <cell r="B13" t="str">
            <v>ぽかぽか保育園　コープ高倉</v>
          </cell>
        </row>
        <row r="14">
          <cell r="B14" t="str">
            <v>りとる・えんじぇる</v>
          </cell>
        </row>
        <row r="15">
          <cell r="B15" t="str">
            <v>西都ヤクルト　元横保育室</v>
          </cell>
        </row>
        <row r="16">
          <cell r="B16" t="str">
            <v>西都ヤクルト　南大沢保育室</v>
          </cell>
        </row>
        <row r="17">
          <cell r="B17" t="str">
            <v>キッズスペースドリーム</v>
          </cell>
        </row>
        <row r="18">
          <cell r="B18" t="str">
            <v>西都ヤクルト　スワ保育室</v>
          </cell>
        </row>
        <row r="19">
          <cell r="B19" t="str">
            <v>西都ヤクルト　西八保育室</v>
          </cell>
        </row>
        <row r="20">
          <cell r="B20" t="str">
            <v>八王子みなみ野雲母保育園</v>
          </cell>
        </row>
        <row r="21">
          <cell r="B21" t="str">
            <v>八王子こどもの家</v>
          </cell>
        </row>
        <row r="22">
          <cell r="B22" t="str">
            <v>小さな保育ルーム　バンビ</v>
          </cell>
        </row>
        <row r="23">
          <cell r="B23" t="str">
            <v>八王子エンゼルホーム</v>
          </cell>
        </row>
        <row r="24">
          <cell r="B24" t="str">
            <v>特定非営利活動法人　いなりもり保育園</v>
          </cell>
        </row>
        <row r="25">
          <cell r="B25" t="str">
            <v>東京ウエストインターナショナルスクール幼稚部</v>
          </cell>
        </row>
        <row r="26">
          <cell r="B26" t="str">
            <v>ことりの家</v>
          </cell>
        </row>
        <row r="27">
          <cell r="B27" t="str">
            <v>ルカ保育園</v>
          </cell>
        </row>
        <row r="28">
          <cell r="B28" t="str">
            <v>ココファン・ナーサリー八王子南館</v>
          </cell>
        </row>
        <row r="29">
          <cell r="B29" t="str">
            <v>バディスポーツ幼児園　八王子東</v>
          </cell>
        </row>
        <row r="30">
          <cell r="B30" t="str">
            <v>子育てサポート　きのこルーム</v>
          </cell>
        </row>
        <row r="31">
          <cell r="B31" t="str">
            <v>東京都立大学一時保育施設</v>
          </cell>
        </row>
        <row r="32">
          <cell r="B32" t="str">
            <v>明神町ゆうあい保育所</v>
          </cell>
        </row>
        <row r="33">
          <cell r="B33" t="str">
            <v>オリンパスキッズガーデン八王子</v>
          </cell>
        </row>
        <row r="34">
          <cell r="B34" t="str">
            <v>みらいグローバル保育園</v>
          </cell>
        </row>
        <row r="35">
          <cell r="B35" t="str">
            <v>ＧＭＧ八王子ゴルフ場幼児園</v>
          </cell>
        </row>
        <row r="36">
          <cell r="B36" t="str">
            <v>キッズルームあおい</v>
          </cell>
        </row>
        <row r="37">
          <cell r="B37" t="str">
            <v>サニー・ベル</v>
          </cell>
        </row>
        <row r="38">
          <cell r="B38" t="str">
            <v>創価大学つばさ保育所</v>
          </cell>
        </row>
        <row r="39">
          <cell r="B39" t="str">
            <v>クラージュ保育園</v>
          </cell>
        </row>
        <row r="40">
          <cell r="B40" t="str">
            <v>キッズスペースドリーム大和田</v>
          </cell>
        </row>
        <row r="41">
          <cell r="B41" t="str">
            <v>こばと保育園</v>
          </cell>
        </row>
        <row r="42">
          <cell r="B42" t="str">
            <v>テクノすくすく保育園</v>
          </cell>
        </row>
        <row r="43">
          <cell r="B43" t="str">
            <v>おひさま保育園</v>
          </cell>
        </row>
        <row r="44">
          <cell r="B44" t="str">
            <v>わくわくランド</v>
          </cell>
        </row>
        <row r="45">
          <cell r="B45" t="str">
            <v>ほっぺるランド西八王子</v>
          </cell>
        </row>
        <row r="46">
          <cell r="B46" t="str">
            <v>ナーサリーくわのみ</v>
          </cell>
        </row>
        <row r="47">
          <cell r="B47" t="str">
            <v>なかの幼稚園内保育所さくら</v>
          </cell>
        </row>
        <row r="48">
          <cell r="B48" t="str">
            <v>なかの幼稚園</v>
          </cell>
        </row>
        <row r="49">
          <cell r="B49" t="str">
            <v>八王子桑の実幼稚園</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進行管理表"/>
      <sheetName val="検査結果公開用"/>
      <sheetName val="郵送シール"/>
      <sheetName val="配車申請書"/>
      <sheetName val="プルダウン（進行管理・共通）"/>
      <sheetName val="プルダウン（検査結果）"/>
      <sheetName val="Sheet2"/>
      <sheetName val="テーブル"/>
      <sheetName val="保育所（民）"/>
      <sheetName val="保育所（公）"/>
      <sheetName val="幼稚園・認こ"/>
      <sheetName val="家庭的保育事業等"/>
      <sheetName val="認可外保育施設"/>
      <sheetName val="病児（2年に1度）"/>
      <sheetName val="母子"/>
      <sheetName val="プルダウンリスト"/>
      <sheetName val="Sheet1"/>
      <sheetName val="認証（←認可外に統合）"/>
      <sheetName val="病児"/>
    </sheetNames>
    <sheetDataSet>
      <sheetData sheetId="0" refreshError="1">
        <row r="2">
          <cell r="B2">
            <v>1</v>
          </cell>
          <cell r="C2">
            <v>2</v>
          </cell>
          <cell r="D2">
            <v>3</v>
          </cell>
          <cell r="E2">
            <v>4</v>
          </cell>
          <cell r="F2">
            <v>5</v>
          </cell>
          <cell r="G2">
            <v>6</v>
          </cell>
          <cell r="H2">
            <v>7</v>
          </cell>
          <cell r="I2">
            <v>8</v>
          </cell>
          <cell r="J2">
            <v>9</v>
          </cell>
          <cell r="K2">
            <v>10</v>
          </cell>
        </row>
        <row r="3">
          <cell r="B3" t="str">
            <v>令和３年度</v>
          </cell>
          <cell r="C3" t="str">
            <v>進行管理表</v>
          </cell>
          <cell r="D3" t="str">
            <v>🐡🐟🐠</v>
          </cell>
          <cell r="E3"/>
          <cell r="F3" t="str">
            <v>🐇🐇🐇🐇🐇</v>
          </cell>
          <cell r="G3"/>
          <cell r="H3"/>
          <cell r="I3" t="str">
            <v>🐣🐤🐥🐓🐔🐦🐧</v>
          </cell>
          <cell r="J3" t="str">
            <v>🐕🐩🐈</v>
          </cell>
          <cell r="K3"/>
        </row>
        <row r="4">
          <cell r="B4"/>
          <cell r="C4"/>
          <cell r="D4" t="str">
            <v>検査対象外</v>
          </cell>
          <cell r="E4"/>
          <cell r="F4" t="str">
            <v>設置者</v>
          </cell>
          <cell r="G4"/>
          <cell r="H4"/>
          <cell r="I4"/>
          <cell r="J4"/>
          <cell r="K4"/>
        </row>
        <row r="5">
          <cell r="B5"/>
          <cell r="C5"/>
          <cell r="D5"/>
          <cell r="E5"/>
          <cell r="F5"/>
          <cell r="G5"/>
          <cell r="H5"/>
          <cell r="I5" t="str">
            <v>施設名・分園</v>
          </cell>
          <cell r="J5"/>
          <cell r="K5"/>
        </row>
        <row r="6">
          <cell r="B6" t="str">
            <v>可変
行番号</v>
          </cell>
          <cell r="C6" t="str">
            <v>検査頻度</v>
          </cell>
          <cell r="D6" t="str">
            <v>廃止・休止</v>
          </cell>
          <cell r="E6" t="str">
            <v>その他</v>
          </cell>
          <cell r="F6" t="str">
            <v>法人等名称</v>
          </cell>
          <cell r="G6" t="str">
            <v>代表者職名</v>
          </cell>
          <cell r="H6" t="str">
            <v>代表者名</v>
          </cell>
          <cell r="I6" t="str">
            <v>施設・事業名</v>
          </cell>
          <cell r="J6" t="str">
            <v>分園名称
（横川学園については、認定こども園の一部としての認可外保育施設）</v>
          </cell>
          <cell r="K6" t="str">
            <v>設立年月日
（事業開始日）</v>
          </cell>
        </row>
        <row r="7">
          <cell r="B7">
            <v>0</v>
          </cell>
          <cell r="C7" t="str">
            <v>毎年度1回</v>
          </cell>
          <cell r="D7" t="str">
            <v>廃止（令和2年12月26日）</v>
          </cell>
          <cell r="E7"/>
          <cell r="F7" t="str">
            <v>（個人立）</v>
          </cell>
          <cell r="G7"/>
          <cell r="H7" t="str">
            <v>川口　太一</v>
          </cell>
          <cell r="I7" t="str">
            <v>ママカフェＭＡＨＡＬＯＨＡ（マハロハ）</v>
          </cell>
          <cell r="J7"/>
          <cell r="K7">
            <v>42349</v>
          </cell>
        </row>
        <row r="8">
          <cell r="B8">
            <v>1</v>
          </cell>
          <cell r="C8" t="str">
            <v>毎年度1回</v>
          </cell>
          <cell r="D8"/>
          <cell r="E8"/>
          <cell r="F8" t="str">
            <v>ことのは・子育てはあと株式会社</v>
          </cell>
          <cell r="G8" t="str">
            <v>代表取締役</v>
          </cell>
          <cell r="H8" t="str">
            <v>北原　拓</v>
          </cell>
          <cell r="I8" t="str">
            <v>ことのは保育園～ユギムラ～</v>
          </cell>
          <cell r="J8"/>
          <cell r="K8">
            <v>42705</v>
          </cell>
        </row>
        <row r="9">
          <cell r="B9">
            <v>2</v>
          </cell>
          <cell r="C9" t="str">
            <v>毎年度1回</v>
          </cell>
          <cell r="D9"/>
          <cell r="E9"/>
          <cell r="F9" t="str">
            <v>社会福祉法人　一誠会</v>
          </cell>
          <cell r="G9" t="str">
            <v>理事長</v>
          </cell>
          <cell r="H9" t="str">
            <v>鈴木　康之</v>
          </cell>
          <cell r="I9" t="str">
            <v>企業主導型保育所　かいらくえん</v>
          </cell>
          <cell r="J9"/>
          <cell r="K9">
            <v>43374</v>
          </cell>
        </row>
        <row r="10">
          <cell r="B10">
            <v>3</v>
          </cell>
          <cell r="C10" t="str">
            <v>毎年度1回</v>
          </cell>
          <cell r="D10"/>
          <cell r="E10"/>
          <cell r="F10" t="str">
            <v>東日本旅客鉄道株式会社</v>
          </cell>
          <cell r="G10" t="str">
            <v>執行役員八王子支社長</v>
          </cell>
          <cell r="H10" t="str">
            <v>内田　英志</v>
          </cell>
          <cell r="I10" t="str">
            <v>ぽっぽランドはちおうじ</v>
          </cell>
          <cell r="J10"/>
          <cell r="K10">
            <v>43556</v>
          </cell>
        </row>
        <row r="11">
          <cell r="B11">
            <v>4</v>
          </cell>
          <cell r="C11" t="str">
            <v>毎年度1回</v>
          </cell>
          <cell r="D11"/>
          <cell r="E11"/>
          <cell r="F11" t="str">
            <v>ことのは・子育てはあと株式会社</v>
          </cell>
          <cell r="G11" t="str">
            <v>代表取締役</v>
          </cell>
          <cell r="H11" t="str">
            <v>北原　拓</v>
          </cell>
          <cell r="I11" t="str">
            <v>ことのは保育園～玉南北野～</v>
          </cell>
          <cell r="J11"/>
          <cell r="K11">
            <v>43040</v>
          </cell>
        </row>
        <row r="12">
          <cell r="B12">
            <v>5</v>
          </cell>
          <cell r="C12" t="str">
            <v>毎年度1回</v>
          </cell>
          <cell r="D12"/>
          <cell r="E12"/>
          <cell r="F12" t="str">
            <v>学校法人　シュタイナー学園</v>
          </cell>
          <cell r="G12" t="str">
            <v>理事長</v>
          </cell>
          <cell r="H12" t="str">
            <v>高橋靖典</v>
          </cell>
          <cell r="I12" t="str">
            <v>シュタイナー保育園おひさま子どもの家</v>
          </cell>
          <cell r="J12"/>
          <cell r="K12">
            <v>43525</v>
          </cell>
        </row>
        <row r="13">
          <cell r="B13">
            <v>6</v>
          </cell>
          <cell r="C13" t="str">
            <v>毎年度1回</v>
          </cell>
          <cell r="D13"/>
          <cell r="E13"/>
          <cell r="F13" t="str">
            <v>株式会社ゆゆし</v>
          </cell>
          <cell r="G13" t="str">
            <v>代表取締役</v>
          </cell>
          <cell r="H13" t="str">
            <v>三田村隠貞</v>
          </cell>
          <cell r="I13" t="str">
            <v>いとほし保育園</v>
          </cell>
          <cell r="J13"/>
          <cell r="K13">
            <v>43525</v>
          </cell>
        </row>
        <row r="14">
          <cell r="B14">
            <v>7</v>
          </cell>
          <cell r="C14" t="str">
            <v>毎年度1回</v>
          </cell>
          <cell r="D14"/>
          <cell r="E14"/>
          <cell r="F14" t="str">
            <v>医療法人社団　明和会</v>
          </cell>
          <cell r="G14" t="str">
            <v>理事長</v>
          </cell>
          <cell r="H14" t="str">
            <v>山本　登</v>
          </cell>
          <cell r="I14" t="str">
            <v>めいわんあおぞら保育室</v>
          </cell>
          <cell r="J14"/>
          <cell r="K14">
            <v>39965</v>
          </cell>
        </row>
        <row r="15">
          <cell r="B15">
            <v>8</v>
          </cell>
          <cell r="C15" t="str">
            <v>毎年度1回</v>
          </cell>
          <cell r="D15"/>
          <cell r="E15"/>
          <cell r="F15" t="str">
            <v>学校法人　松徳学園　</v>
          </cell>
          <cell r="G15" t="str">
            <v>理事長</v>
          </cell>
          <cell r="H15" t="str">
            <v>串田　和士</v>
          </cell>
          <cell r="I15" t="str">
            <v>みっころ保育園</v>
          </cell>
          <cell r="J15"/>
          <cell r="K15">
            <v>44286</v>
          </cell>
        </row>
        <row r="16">
          <cell r="B16">
            <v>9</v>
          </cell>
          <cell r="C16" t="str">
            <v>毎年度1回</v>
          </cell>
          <cell r="D16"/>
          <cell r="E16"/>
          <cell r="F16" t="str">
            <v>（個人立）</v>
          </cell>
          <cell r="G16"/>
          <cell r="H16" t="str">
            <v>宍戸　香織</v>
          </cell>
          <cell r="I16" t="str">
            <v>はっちROOM</v>
          </cell>
          <cell r="J16"/>
          <cell r="K16">
            <v>41365</v>
          </cell>
        </row>
        <row r="17">
          <cell r="B17">
            <v>10</v>
          </cell>
          <cell r="C17" t="str">
            <v>毎年度1回</v>
          </cell>
          <cell r="D17"/>
          <cell r="E17"/>
          <cell r="F17" t="str">
            <v>（個人立）</v>
          </cell>
          <cell r="G17"/>
          <cell r="H17" t="str">
            <v>田湯　弥生</v>
          </cell>
          <cell r="I17" t="str">
            <v>にこにこ保育ルーム</v>
          </cell>
          <cell r="J17"/>
          <cell r="K17">
            <v>42856</v>
          </cell>
        </row>
        <row r="18">
          <cell r="B18">
            <v>11</v>
          </cell>
          <cell r="C18" t="str">
            <v>毎年度1回</v>
          </cell>
          <cell r="D18"/>
          <cell r="E18"/>
          <cell r="F18" t="str">
            <v>株式会社会議室コンシェルジュ</v>
          </cell>
          <cell r="G18" t="str">
            <v>代表取締役</v>
          </cell>
          <cell r="H18" t="str">
            <v>﨑山　信夫</v>
          </cell>
          <cell r="I18" t="str">
            <v>ぽかぽか保育園　コープ高倉</v>
          </cell>
          <cell r="J18"/>
          <cell r="K18">
            <v>43283</v>
          </cell>
        </row>
        <row r="19">
          <cell r="B19">
            <v>11</v>
          </cell>
          <cell r="C19" t="str">
            <v>毎年度1回</v>
          </cell>
          <cell r="D19" t="str">
            <v>休止（令和2年8月31日）</v>
          </cell>
          <cell r="E19"/>
          <cell r="F19" t="str">
            <v>合同会社　りとる・えんじぇる</v>
          </cell>
          <cell r="G19" t="str">
            <v>代表社員</v>
          </cell>
          <cell r="H19" t="str">
            <v>近藤　満知子</v>
          </cell>
          <cell r="I19" t="str">
            <v>りとる・えんじぇる</v>
          </cell>
          <cell r="J19"/>
          <cell r="K19">
            <v>42278</v>
          </cell>
        </row>
        <row r="20">
          <cell r="B20">
            <v>12</v>
          </cell>
          <cell r="C20" t="str">
            <v>毎年度1回</v>
          </cell>
          <cell r="D20"/>
          <cell r="E20"/>
          <cell r="F20" t="str">
            <v>西都ヤクルト販売株式会社</v>
          </cell>
          <cell r="G20" t="str">
            <v>代表取締役社長</v>
          </cell>
          <cell r="H20" t="str">
            <v>中川　喜博</v>
          </cell>
          <cell r="I20" t="str">
            <v>西都ヤクルト　元横保育室</v>
          </cell>
          <cell r="J20"/>
          <cell r="K20">
            <v>31929</v>
          </cell>
        </row>
        <row r="21">
          <cell r="B21">
            <v>13</v>
          </cell>
          <cell r="C21" t="str">
            <v>毎年度1回</v>
          </cell>
          <cell r="D21"/>
          <cell r="E21"/>
          <cell r="F21" t="str">
            <v>西都ヤクルト販売株式会社</v>
          </cell>
          <cell r="G21" t="str">
            <v>代表取締役社長</v>
          </cell>
          <cell r="H21" t="str">
            <v>中川　喜博</v>
          </cell>
          <cell r="I21" t="str">
            <v>西都ヤクルト　南大沢保育室</v>
          </cell>
          <cell r="J21"/>
          <cell r="K21">
            <v>34669</v>
          </cell>
        </row>
        <row r="22">
          <cell r="B22">
            <v>14</v>
          </cell>
          <cell r="C22" t="str">
            <v>毎年度1回</v>
          </cell>
          <cell r="D22"/>
          <cell r="E22"/>
          <cell r="F22" t="str">
            <v>一般社団法人どりーむ</v>
          </cell>
          <cell r="G22" t="str">
            <v>代表理事</v>
          </cell>
          <cell r="H22" t="str">
            <v>佐野　浩</v>
          </cell>
          <cell r="I22" t="str">
            <v>キッズスペースドリーム</v>
          </cell>
          <cell r="J22"/>
          <cell r="K22">
            <v>40238</v>
          </cell>
        </row>
        <row r="23">
          <cell r="B23">
            <v>15</v>
          </cell>
          <cell r="C23" t="str">
            <v>毎年度1回</v>
          </cell>
          <cell r="D23"/>
          <cell r="E23"/>
          <cell r="F23" t="str">
            <v>西都ヤクルト販売株式会社</v>
          </cell>
          <cell r="G23" t="str">
            <v>代表取締役社長</v>
          </cell>
          <cell r="H23" t="str">
            <v>中川　喜博</v>
          </cell>
          <cell r="I23" t="str">
            <v>西都ヤクルト　スワ保育室</v>
          </cell>
          <cell r="J23"/>
          <cell r="K23">
            <v>33848</v>
          </cell>
        </row>
        <row r="24">
          <cell r="B24">
            <v>16</v>
          </cell>
          <cell r="C24" t="str">
            <v>毎年度1回</v>
          </cell>
          <cell r="D24"/>
          <cell r="E24"/>
          <cell r="F24" t="str">
            <v>西都ヤクルト販売株式会社</v>
          </cell>
          <cell r="G24" t="str">
            <v>代表取締役社長</v>
          </cell>
          <cell r="H24" t="str">
            <v>中川　喜博</v>
          </cell>
          <cell r="I24" t="str">
            <v>西都ヤクルト　西八保育室</v>
          </cell>
          <cell r="J24"/>
          <cell r="K24">
            <v>43192</v>
          </cell>
        </row>
        <row r="25">
          <cell r="B25">
            <v>17</v>
          </cell>
          <cell r="C25" t="str">
            <v>毎年度1回</v>
          </cell>
          <cell r="D25"/>
          <cell r="E25"/>
          <cell r="F25" t="str">
            <v>株式会社モード・プランニング・ジャパン</v>
          </cell>
          <cell r="G25" t="str">
            <v>代表取締役</v>
          </cell>
          <cell r="H25" t="str">
            <v>村越　秀男</v>
          </cell>
          <cell r="I25" t="str">
            <v>八王子みなみ野雲母保育園</v>
          </cell>
          <cell r="J25"/>
          <cell r="K25">
            <v>39904</v>
          </cell>
        </row>
        <row r="26">
          <cell r="B26">
            <v>18</v>
          </cell>
          <cell r="C26" t="str">
            <v>毎年度1回</v>
          </cell>
          <cell r="D26"/>
          <cell r="E26"/>
          <cell r="F26" t="str">
            <v>（個人立）</v>
          </cell>
          <cell r="G26"/>
          <cell r="H26" t="str">
            <v>山口　由美子</v>
          </cell>
          <cell r="I26" t="str">
            <v>八王子こどもの家</v>
          </cell>
          <cell r="J26"/>
          <cell r="K26">
            <v>32300</v>
          </cell>
        </row>
        <row r="27">
          <cell r="B27">
            <v>19</v>
          </cell>
          <cell r="C27" t="str">
            <v>毎年度1回</v>
          </cell>
          <cell r="D27"/>
          <cell r="E27"/>
          <cell r="F27" t="str">
            <v>（個人立）</v>
          </cell>
          <cell r="G27"/>
          <cell r="H27" t="str">
            <v>山本　紀久子</v>
          </cell>
          <cell r="I27" t="str">
            <v>小さな保育ルーム　バンビ</v>
          </cell>
          <cell r="J27"/>
          <cell r="K27">
            <v>41456</v>
          </cell>
        </row>
        <row r="28">
          <cell r="B28">
            <v>20</v>
          </cell>
          <cell r="C28" t="str">
            <v>毎年度1回</v>
          </cell>
          <cell r="D28"/>
          <cell r="E28"/>
          <cell r="F28" t="str">
            <v>株式会社チャイルドタイム</v>
          </cell>
          <cell r="G28" t="str">
            <v>代表取締役</v>
          </cell>
          <cell r="H28" t="str">
            <v>滝瀬　雅子</v>
          </cell>
          <cell r="I28" t="str">
            <v>八王子エンゼルホーム</v>
          </cell>
          <cell r="J28"/>
          <cell r="K28">
            <v>38078</v>
          </cell>
        </row>
        <row r="29">
          <cell r="B29">
            <v>21</v>
          </cell>
          <cell r="C29" t="str">
            <v>毎年度1回</v>
          </cell>
          <cell r="D29"/>
          <cell r="E29"/>
          <cell r="F29" t="str">
            <v>特定非営利活動法人　いなりもり保育園</v>
          </cell>
          <cell r="G29" t="str">
            <v>理事長</v>
          </cell>
          <cell r="H29" t="str">
            <v>福嶋　浩之</v>
          </cell>
          <cell r="I29" t="str">
            <v>いなりもり保育園</v>
          </cell>
          <cell r="J29"/>
          <cell r="K29">
            <v>17715</v>
          </cell>
        </row>
        <row r="30">
          <cell r="B30">
            <v>22</v>
          </cell>
          <cell r="C30" t="str">
            <v>毎年度1回</v>
          </cell>
          <cell r="D30"/>
          <cell r="E30"/>
          <cell r="F30" t="str">
            <v>株式会社くにたちキッズインターナショナル</v>
          </cell>
          <cell r="G30" t="str">
            <v>代表取締役</v>
          </cell>
          <cell r="H30" t="str">
            <v>田中　善和</v>
          </cell>
          <cell r="I30" t="str">
            <v>東京ウエストインターナショナルスクール幼稚部</v>
          </cell>
          <cell r="J30"/>
          <cell r="K30">
            <v>42095</v>
          </cell>
        </row>
        <row r="31">
          <cell r="B31">
            <v>22</v>
          </cell>
          <cell r="C31" t="str">
            <v>毎年度1回</v>
          </cell>
          <cell r="D31" t="str">
            <v>休止（令和2年12月31日）</v>
          </cell>
          <cell r="E31"/>
          <cell r="F31" t="str">
            <v>（個人立）</v>
          </cell>
          <cell r="G31"/>
          <cell r="H31" t="str">
            <v>柿　英恵</v>
          </cell>
          <cell r="I31" t="str">
            <v>ことりの家</v>
          </cell>
          <cell r="J31"/>
          <cell r="K31">
            <v>42721</v>
          </cell>
        </row>
        <row r="32">
          <cell r="B32">
            <v>23</v>
          </cell>
          <cell r="C32" t="str">
            <v>毎年度1回</v>
          </cell>
          <cell r="D32"/>
          <cell r="E32"/>
          <cell r="F32" t="str">
            <v>（個人立）</v>
          </cell>
          <cell r="G32"/>
          <cell r="H32" t="str">
            <v>広瀬　献</v>
          </cell>
          <cell r="I32" t="str">
            <v>ルカ保育園</v>
          </cell>
          <cell r="J32"/>
          <cell r="K32">
            <v>38078</v>
          </cell>
        </row>
        <row r="33">
          <cell r="B33">
            <v>24</v>
          </cell>
          <cell r="C33" t="str">
            <v>毎年度1回</v>
          </cell>
          <cell r="D33"/>
          <cell r="E33"/>
          <cell r="F33" t="str">
            <v>株式会社学研ココファン・ナーサリー</v>
          </cell>
          <cell r="G33" t="str">
            <v>代表取締役</v>
          </cell>
          <cell r="H33" t="str">
            <v>山崎　知恵</v>
          </cell>
          <cell r="I33" t="str">
            <v>ココファン・ナーサリー八王子南館</v>
          </cell>
          <cell r="J33"/>
          <cell r="K33">
            <v>40513</v>
          </cell>
        </row>
        <row r="34">
          <cell r="B34">
            <v>25</v>
          </cell>
          <cell r="C34" t="str">
            <v>毎年度1回</v>
          </cell>
          <cell r="D34"/>
          <cell r="E34"/>
          <cell r="F34" t="str">
            <v>株式会社バディ企画研究所</v>
          </cell>
          <cell r="G34" t="str">
            <v>代表取締役</v>
          </cell>
          <cell r="H34" t="str">
            <v xml:space="preserve">鈴木　威 </v>
          </cell>
          <cell r="I34" t="str">
            <v>バディスポーツ幼児園　八王子東</v>
          </cell>
          <cell r="J34"/>
          <cell r="K34">
            <v>40591</v>
          </cell>
        </row>
        <row r="35">
          <cell r="B35">
            <v>26</v>
          </cell>
          <cell r="C35" t="str">
            <v>毎年度1回</v>
          </cell>
          <cell r="D35"/>
          <cell r="E35"/>
          <cell r="F35" t="str">
            <v>（個人立）</v>
          </cell>
          <cell r="G35"/>
          <cell r="H35" t="str">
            <v>山上　絹子</v>
          </cell>
          <cell r="I35" t="str">
            <v>子育てサポート　きのこルーム</v>
          </cell>
          <cell r="J35"/>
          <cell r="K35">
            <v>43203</v>
          </cell>
        </row>
        <row r="36">
          <cell r="B36">
            <v>27</v>
          </cell>
          <cell r="C36" t="str">
            <v>毎年度1回</v>
          </cell>
          <cell r="D36"/>
          <cell r="E36"/>
          <cell r="F36" t="str">
            <v>東京都公立大学法人</v>
          </cell>
          <cell r="G36" t="str">
            <v>理事長</v>
          </cell>
          <cell r="H36" t="str">
            <v>山本　良一</v>
          </cell>
          <cell r="I36" t="str">
            <v>東京都立大学一時保育施設</v>
          </cell>
          <cell r="J36"/>
          <cell r="K36">
            <v>42079</v>
          </cell>
        </row>
        <row r="37">
          <cell r="B37">
            <v>27</v>
          </cell>
          <cell r="C37" t="str">
            <v>毎年度1回</v>
          </cell>
          <cell r="D37" t="str">
            <v>廃止（令和3年3月31日）</v>
          </cell>
          <cell r="E37"/>
          <cell r="F37" t="str">
            <v>（個人立）</v>
          </cell>
          <cell r="G37"/>
          <cell r="H37" t="str">
            <v>古賀　博之</v>
          </cell>
          <cell r="I37" t="str">
            <v>明神町ゆうあい保育所</v>
          </cell>
          <cell r="J37"/>
          <cell r="K37">
            <v>38047</v>
          </cell>
        </row>
        <row r="38">
          <cell r="B38">
            <v>28</v>
          </cell>
          <cell r="C38" t="str">
            <v>毎年度1回</v>
          </cell>
          <cell r="D38"/>
          <cell r="E38"/>
          <cell r="F38" t="str">
            <v>オリンパス株式会社　八王子事業場</v>
          </cell>
          <cell r="G38" t="str">
            <v>事業場長</v>
          </cell>
          <cell r="H38" t="str">
            <v>岩田神二</v>
          </cell>
          <cell r="I38" t="str">
            <v>オリンパスキッズガーデン八王子</v>
          </cell>
          <cell r="J38"/>
          <cell r="K38">
            <v>43983</v>
          </cell>
        </row>
        <row r="39">
          <cell r="B39">
            <v>29</v>
          </cell>
          <cell r="C39" t="str">
            <v>毎年度1回</v>
          </cell>
          <cell r="D39"/>
          <cell r="E39"/>
          <cell r="F39" t="str">
            <v>みらいグローバル人材開発機構株式会社</v>
          </cell>
          <cell r="G39" t="str">
            <v>代表取締役</v>
          </cell>
          <cell r="H39" t="str">
            <v>田中　大雄</v>
          </cell>
          <cell r="I39" t="str">
            <v>みらいグローバル保育園</v>
          </cell>
          <cell r="J39"/>
          <cell r="K39">
            <v>44025</v>
          </cell>
        </row>
        <row r="40">
          <cell r="B40">
            <v>30</v>
          </cell>
          <cell r="C40" t="str">
            <v>毎年度1回</v>
          </cell>
          <cell r="D40"/>
          <cell r="E40"/>
          <cell r="F40" t="str">
            <v>関東文化開発株式会社</v>
          </cell>
          <cell r="G40" t="str">
            <v>代表取締役社長</v>
          </cell>
          <cell r="H40" t="str">
            <v>森川　英幸</v>
          </cell>
          <cell r="I40" t="str">
            <v>ＧＭＧ八王子ゴルフ場幼児園</v>
          </cell>
          <cell r="J40"/>
          <cell r="K40">
            <v>24700</v>
          </cell>
        </row>
      </sheetData>
      <sheetData sheetId="1" refreshError="1"/>
      <sheetData sheetId="2" refreshError="1"/>
      <sheetData sheetId="3" refreshError="1"/>
      <sheetData sheetId="4" refreshError="1"/>
      <sheetData sheetId="5" refreshError="1"/>
      <sheetData sheetId="6" refreshError="1"/>
      <sheetData sheetId="7" refreshError="1"/>
      <sheetData sheetId="8">
        <row r="2">
          <cell r="A2" t="str">
            <v>☆☆平成31年度進行管理表☆☆</v>
          </cell>
        </row>
      </sheetData>
      <sheetData sheetId="9"/>
      <sheetData sheetId="10">
        <row r="2">
          <cell r="A2" t="str">
            <v>施設名</v>
          </cell>
        </row>
      </sheetData>
      <sheetData sheetId="11">
        <row r="2">
          <cell r="A2" t="str">
            <v>☆☆平成31年度進行管理表☆☆</v>
          </cell>
        </row>
      </sheetData>
      <sheetData sheetId="12">
        <row r="2">
          <cell r="A2" t="str">
            <v>☆☆平成31年度進行管理表☆☆</v>
          </cell>
        </row>
      </sheetData>
      <sheetData sheetId="13">
        <row r="3">
          <cell r="A3" t="str">
            <v>施設名</v>
          </cell>
        </row>
      </sheetData>
      <sheetData sheetId="14"/>
      <sheetData sheetId="15"/>
      <sheetData sheetId="16"/>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育所（民）"/>
      <sheetName val="保育所（公）"/>
      <sheetName val="幼稚園・認こ"/>
      <sheetName val="家庭的保育事業等"/>
      <sheetName val="認可外保育施設"/>
      <sheetName val="病児"/>
      <sheetName val="認証（←認可外に統合）"/>
      <sheetName val="母子"/>
      <sheetName val="Sheet1"/>
      <sheetName val="認証"/>
    </sheetNames>
    <sheetDataSet>
      <sheetData sheetId="0"/>
      <sheetData sheetId="1"/>
      <sheetData sheetId="2"/>
      <sheetData sheetId="3">
        <row r="2">
          <cell r="A2" t="str">
            <v>施設名</v>
          </cell>
          <cell r="B2" t="str">
            <v>種別</v>
          </cell>
          <cell r="C2" t="str">
            <v>運営主体</v>
          </cell>
          <cell r="D2" t="str">
            <v>代表者名</v>
          </cell>
          <cell r="E2"/>
          <cell r="F2" t="str">
            <v>検査実施日</v>
          </cell>
          <cell r="G2" t="str">
            <v>班</v>
          </cell>
          <cell r="H2" t="str">
            <v>発番</v>
          </cell>
          <cell r="I2" t="str">
            <v>実施通知発送日</v>
          </cell>
          <cell r="J2" t="str">
            <v>結果通知発送日</v>
          </cell>
          <cell r="K2" t="str">
            <v>改善報告決裁日</v>
          </cell>
          <cell r="L2" t="str">
            <v>実施通知発送締切日</v>
          </cell>
          <cell r="M2" t="str">
            <v>変更通知発送日</v>
          </cell>
        </row>
        <row r="3">
          <cell r="A3" t="str">
            <v>安斉　洋子</v>
          </cell>
          <cell r="B3" t="str">
            <v>家庭的</v>
          </cell>
          <cell r="C3" t="str">
            <v>（個人立）</v>
          </cell>
          <cell r="D3"/>
          <cell r="E3" t="str">
            <v>安斉　洋子</v>
          </cell>
          <cell r="F3">
            <v>43271</v>
          </cell>
          <cell r="G3" t="str">
            <v>A</v>
          </cell>
          <cell r="H3">
            <v>4031</v>
          </cell>
          <cell r="I3">
            <v>43243</v>
          </cell>
          <cell r="J3">
            <v>43279</v>
          </cell>
          <cell r="K3"/>
          <cell r="L3">
            <v>43245</v>
          </cell>
          <cell r="M3"/>
        </row>
        <row r="4">
          <cell r="A4" t="str">
            <v>笠原保育室（笠原　雅美）</v>
          </cell>
          <cell r="B4" t="str">
            <v>家庭的</v>
          </cell>
          <cell r="C4" t="str">
            <v>（個人立）</v>
          </cell>
          <cell r="D4"/>
          <cell r="E4" t="str">
            <v>笠原　雅美</v>
          </cell>
          <cell r="F4">
            <v>43301</v>
          </cell>
          <cell r="G4" t="str">
            <v>B</v>
          </cell>
          <cell r="H4">
            <v>4032</v>
          </cell>
          <cell r="I4">
            <v>43255</v>
          </cell>
          <cell r="J4">
            <v>43305</v>
          </cell>
          <cell r="K4">
            <v>43322</v>
          </cell>
          <cell r="L4">
            <v>43245</v>
          </cell>
          <cell r="M4"/>
        </row>
        <row r="5">
          <cell r="A5" t="str">
            <v>由木めぐみ野保育室（永坂　博子）</v>
          </cell>
          <cell r="B5" t="str">
            <v>家庭的</v>
          </cell>
          <cell r="C5" t="str">
            <v>（個人立）</v>
          </cell>
          <cell r="D5"/>
          <cell r="E5" t="str">
            <v>永坂　博子</v>
          </cell>
          <cell r="F5">
            <v>43273</v>
          </cell>
          <cell r="G5" t="str">
            <v>A</v>
          </cell>
          <cell r="H5">
            <v>4033</v>
          </cell>
          <cell r="I5">
            <v>43243</v>
          </cell>
          <cell r="J5">
            <v>43279</v>
          </cell>
          <cell r="K5"/>
          <cell r="L5">
            <v>43245</v>
          </cell>
          <cell r="M5"/>
        </row>
        <row r="6">
          <cell r="A6" t="str">
            <v>木村　卯多子</v>
          </cell>
          <cell r="B6" t="str">
            <v>家庭的</v>
          </cell>
          <cell r="C6" t="str">
            <v>（個人立）</v>
          </cell>
          <cell r="D6"/>
          <cell r="E6" t="str">
            <v>木村　卯多子</v>
          </cell>
          <cell r="F6">
            <v>43273</v>
          </cell>
          <cell r="G6" t="str">
            <v>B</v>
          </cell>
          <cell r="H6">
            <v>4034</v>
          </cell>
          <cell r="I6">
            <v>43243</v>
          </cell>
          <cell r="J6">
            <v>43276</v>
          </cell>
          <cell r="K6"/>
          <cell r="L6">
            <v>43245</v>
          </cell>
          <cell r="M6"/>
        </row>
        <row r="7">
          <cell r="A7" t="str">
            <v>ベビールーム　アンジュ（阿部　さおり）</v>
          </cell>
          <cell r="B7" t="str">
            <v>家庭的</v>
          </cell>
          <cell r="C7" t="str">
            <v>（個人立）</v>
          </cell>
          <cell r="D7"/>
          <cell r="E7" t="str">
            <v>阿部　さおり</v>
          </cell>
          <cell r="F7">
            <v>43273</v>
          </cell>
          <cell r="G7" t="str">
            <v>B</v>
          </cell>
          <cell r="H7">
            <v>4035</v>
          </cell>
          <cell r="I7">
            <v>43243</v>
          </cell>
          <cell r="J7">
            <v>43277</v>
          </cell>
          <cell r="K7"/>
          <cell r="L7">
            <v>43245</v>
          </cell>
          <cell r="M7"/>
        </row>
        <row r="8">
          <cell r="A8" t="str">
            <v>めだかの子家庭保育室（大竹　智晴）</v>
          </cell>
          <cell r="B8" t="str">
            <v>家庭的</v>
          </cell>
          <cell r="C8" t="str">
            <v>（個人立）</v>
          </cell>
          <cell r="D8"/>
          <cell r="E8" t="str">
            <v>大竹　智晴</v>
          </cell>
          <cell r="F8">
            <v>43276</v>
          </cell>
          <cell r="G8" t="str">
            <v>B</v>
          </cell>
          <cell r="H8">
            <v>4036</v>
          </cell>
          <cell r="I8">
            <v>43243</v>
          </cell>
          <cell r="J8">
            <v>43277</v>
          </cell>
          <cell r="K8"/>
          <cell r="L8">
            <v>43245</v>
          </cell>
          <cell r="M8"/>
        </row>
        <row r="9">
          <cell r="A9" t="str">
            <v>mignon bébé（佐藤　豊子）</v>
          </cell>
          <cell r="B9" t="str">
            <v>家庭的</v>
          </cell>
          <cell r="C9" t="str">
            <v>（個人立）</v>
          </cell>
          <cell r="D9"/>
          <cell r="E9" t="str">
            <v>佐藤　豊子</v>
          </cell>
          <cell r="F9">
            <v>43280</v>
          </cell>
          <cell r="G9" t="str">
            <v>A</v>
          </cell>
          <cell r="H9">
            <v>4037</v>
          </cell>
          <cell r="I9">
            <v>43270</v>
          </cell>
          <cell r="J9">
            <v>43285</v>
          </cell>
          <cell r="K9"/>
          <cell r="L9">
            <v>43245</v>
          </cell>
          <cell r="M9"/>
        </row>
        <row r="10">
          <cell r="A10" t="str">
            <v>川和　由美子</v>
          </cell>
          <cell r="B10" t="str">
            <v>家庭的</v>
          </cell>
          <cell r="C10" t="str">
            <v>（個人立）</v>
          </cell>
          <cell r="D10"/>
          <cell r="E10" t="str">
            <v>川和　由美子</v>
          </cell>
          <cell r="F10">
            <v>43277</v>
          </cell>
          <cell r="G10" t="str">
            <v>A</v>
          </cell>
          <cell r="H10">
            <v>4039</v>
          </cell>
          <cell r="I10">
            <v>43249</v>
          </cell>
          <cell r="J10">
            <v>43280</v>
          </cell>
          <cell r="K10"/>
          <cell r="L10">
            <v>43252</v>
          </cell>
          <cell r="M10"/>
        </row>
        <row r="11">
          <cell r="A11" t="str">
            <v>ピヨピヨ保育室　ひよっこ（渡邊　万裕子）</v>
          </cell>
          <cell r="B11" t="str">
            <v>家庭的</v>
          </cell>
          <cell r="C11" t="str">
            <v>（個人立）</v>
          </cell>
          <cell r="D11"/>
          <cell r="E11" t="str">
            <v>渡邊　万裕子</v>
          </cell>
          <cell r="F11">
            <v>43277</v>
          </cell>
          <cell r="G11" t="str">
            <v>A</v>
          </cell>
          <cell r="H11">
            <v>4040</v>
          </cell>
          <cell r="I11">
            <v>43249</v>
          </cell>
          <cell r="J11">
            <v>43285</v>
          </cell>
          <cell r="K11"/>
          <cell r="L11">
            <v>43252</v>
          </cell>
          <cell r="M11"/>
        </row>
        <row r="12">
          <cell r="A12" t="str">
            <v>平井　律子</v>
          </cell>
          <cell r="B12" t="str">
            <v>家庭的</v>
          </cell>
          <cell r="C12" t="str">
            <v>（個人立）</v>
          </cell>
          <cell r="D12"/>
          <cell r="E12" t="str">
            <v>平井　律子</v>
          </cell>
          <cell r="F12">
            <v>43278</v>
          </cell>
          <cell r="G12" t="str">
            <v>A</v>
          </cell>
          <cell r="H12">
            <v>4041</v>
          </cell>
          <cell r="I12">
            <v>43249</v>
          </cell>
          <cell r="J12">
            <v>43285</v>
          </cell>
          <cell r="K12">
            <v>43301</v>
          </cell>
          <cell r="L12">
            <v>43252</v>
          </cell>
          <cell r="M12"/>
        </row>
        <row r="13">
          <cell r="A13" t="str">
            <v>保育室ももの木（大木　瞳）</v>
          </cell>
          <cell r="B13" t="str">
            <v>家庭的</v>
          </cell>
          <cell r="C13" t="str">
            <v>（個人立）</v>
          </cell>
          <cell r="D13"/>
          <cell r="E13" t="str">
            <v>大木　瞳</v>
          </cell>
          <cell r="F13">
            <v>43278</v>
          </cell>
          <cell r="G13" t="str">
            <v>A</v>
          </cell>
          <cell r="H13">
            <v>4042</v>
          </cell>
          <cell r="I13">
            <v>43249</v>
          </cell>
          <cell r="J13">
            <v>43285</v>
          </cell>
          <cell r="K13"/>
          <cell r="L13">
            <v>43252</v>
          </cell>
          <cell r="M13"/>
        </row>
        <row r="14">
          <cell r="A14" t="str">
            <v>オーシャンキッズルーム（吉野　小百合）</v>
          </cell>
          <cell r="B14" t="str">
            <v>家庭的</v>
          </cell>
          <cell r="C14" t="str">
            <v>（個人立）</v>
          </cell>
          <cell r="D14"/>
          <cell r="E14" t="str">
            <v>吉野　小百合</v>
          </cell>
          <cell r="F14">
            <v>43278</v>
          </cell>
          <cell r="G14" t="str">
            <v>B</v>
          </cell>
          <cell r="H14">
            <v>4043</v>
          </cell>
          <cell r="I14">
            <v>43249</v>
          </cell>
          <cell r="J14">
            <v>43280</v>
          </cell>
          <cell r="K14"/>
          <cell r="L14">
            <v>43252</v>
          </cell>
          <cell r="M14"/>
        </row>
        <row r="15">
          <cell r="A15" t="str">
            <v>峰岸　百合</v>
          </cell>
          <cell r="B15" t="str">
            <v>家庭的</v>
          </cell>
          <cell r="C15" t="str">
            <v>（個人立）</v>
          </cell>
          <cell r="D15"/>
          <cell r="E15" t="str">
            <v>峰岸　百合</v>
          </cell>
          <cell r="F15">
            <v>43278</v>
          </cell>
          <cell r="G15" t="str">
            <v>B</v>
          </cell>
          <cell r="H15">
            <v>4044</v>
          </cell>
          <cell r="I15">
            <v>43249</v>
          </cell>
          <cell r="J15">
            <v>43280</v>
          </cell>
          <cell r="K15"/>
          <cell r="L15">
            <v>43252</v>
          </cell>
          <cell r="M15"/>
        </row>
        <row r="16">
          <cell r="A16" t="str">
            <v>スマイルベビールーム（赤﨑　裕子）</v>
          </cell>
          <cell r="B16" t="str">
            <v>家庭的</v>
          </cell>
          <cell r="C16" t="str">
            <v>（個人立）</v>
          </cell>
          <cell r="D16"/>
          <cell r="E16" t="str">
            <v>赤﨑　裕子</v>
          </cell>
          <cell r="F16">
            <v>43280</v>
          </cell>
          <cell r="G16" t="str">
            <v>A</v>
          </cell>
          <cell r="H16">
            <v>4045</v>
          </cell>
          <cell r="I16">
            <v>43252</v>
          </cell>
          <cell r="J16">
            <v>43287</v>
          </cell>
          <cell r="K16"/>
          <cell r="L16">
            <v>43252</v>
          </cell>
          <cell r="M16"/>
        </row>
        <row r="17">
          <cell r="A17" t="str">
            <v>おひさまルーム（清水　洋子）</v>
          </cell>
          <cell r="B17" t="str">
            <v>家庭的</v>
          </cell>
          <cell r="C17" t="str">
            <v>（個人立）</v>
          </cell>
          <cell r="D17"/>
          <cell r="E17" t="str">
            <v>清水　洋子</v>
          </cell>
          <cell r="F17">
            <v>43276</v>
          </cell>
          <cell r="G17" t="str">
            <v>B</v>
          </cell>
          <cell r="H17">
            <v>4046</v>
          </cell>
          <cell r="I17">
            <v>43270</v>
          </cell>
          <cell r="J17">
            <v>43278</v>
          </cell>
          <cell r="K17"/>
          <cell r="L17">
            <v>43252</v>
          </cell>
          <cell r="M17"/>
        </row>
        <row r="18">
          <cell r="A18" t="str">
            <v>こにし保育ママの家（小西　明子）</v>
          </cell>
          <cell r="B18" t="str">
            <v>家庭的</v>
          </cell>
          <cell r="C18" t="str">
            <v>（個人立）</v>
          </cell>
          <cell r="D18"/>
          <cell r="E18" t="str">
            <v>小西　明子</v>
          </cell>
          <cell r="F18">
            <v>43280</v>
          </cell>
          <cell r="G18" t="str">
            <v>B</v>
          </cell>
          <cell r="H18">
            <v>4047</v>
          </cell>
          <cell r="I18">
            <v>43252</v>
          </cell>
          <cell r="J18">
            <v>43287</v>
          </cell>
          <cell r="K18">
            <v>43332</v>
          </cell>
          <cell r="L18">
            <v>43252</v>
          </cell>
          <cell r="M18"/>
        </row>
        <row r="19">
          <cell r="A19" t="str">
            <v>丘の上保育室（真柄　まゆみ）</v>
          </cell>
          <cell r="B19" t="str">
            <v>家庭的</v>
          </cell>
          <cell r="C19" t="str">
            <v>（個人立）</v>
          </cell>
          <cell r="D19"/>
          <cell r="E19" t="str">
            <v>真柄　まゆみ</v>
          </cell>
          <cell r="F19">
            <v>43280</v>
          </cell>
          <cell r="G19" t="str">
            <v>B</v>
          </cell>
          <cell r="H19">
            <v>4048</v>
          </cell>
          <cell r="I19">
            <v>43252</v>
          </cell>
          <cell r="J19">
            <v>43284</v>
          </cell>
          <cell r="K19"/>
          <cell r="L19">
            <v>43252</v>
          </cell>
          <cell r="M19"/>
        </row>
        <row r="20">
          <cell r="A20" t="str">
            <v>わくわくランド</v>
          </cell>
          <cell r="B20" t="str">
            <v>小規模</v>
          </cell>
          <cell r="C20" t="str">
            <v>（個人立）</v>
          </cell>
          <cell r="D20" t="str">
            <v>代表</v>
          </cell>
          <cell r="E20" t="str">
            <v>駒津　光江</v>
          </cell>
          <cell r="F20">
            <v>43252</v>
          </cell>
          <cell r="G20" t="str">
            <v>A</v>
          </cell>
          <cell r="H20">
            <v>4017</v>
          </cell>
          <cell r="I20">
            <v>43222</v>
          </cell>
          <cell r="J20">
            <v>43258</v>
          </cell>
          <cell r="K20"/>
          <cell r="L20">
            <v>43222</v>
          </cell>
          <cell r="M20">
            <v>43237</v>
          </cell>
        </row>
        <row r="21">
          <cell r="A21" t="str">
            <v>テクノすくすく保育園</v>
          </cell>
          <cell r="B21" t="str">
            <v>事業所内</v>
          </cell>
          <cell r="C21" t="str">
            <v>株式会社　日本テクノス</v>
          </cell>
          <cell r="D21" t="str">
            <v>代表取締役　社長執行役員</v>
          </cell>
          <cell r="E21" t="str">
            <v>塩川　敦子</v>
          </cell>
          <cell r="F21">
            <v>43251</v>
          </cell>
          <cell r="G21" t="str">
            <v>A</v>
          </cell>
          <cell r="H21">
            <v>4018</v>
          </cell>
          <cell r="I21">
            <v>43222</v>
          </cell>
          <cell r="J21">
            <v>43258</v>
          </cell>
          <cell r="K21"/>
          <cell r="L21">
            <v>43222</v>
          </cell>
          <cell r="M21"/>
        </row>
        <row r="22">
          <cell r="A22" t="str">
            <v>キッズルームあおい</v>
          </cell>
          <cell r="B22" t="str">
            <v>事業所内</v>
          </cell>
          <cell r="C22" t="str">
            <v>医療法人社団　葵会</v>
          </cell>
          <cell r="D22" t="str">
            <v>理事長</v>
          </cell>
          <cell r="E22" t="str">
            <v>新谷　幸義</v>
          </cell>
          <cell r="F22">
            <v>43251</v>
          </cell>
          <cell r="G22" t="str">
            <v>B</v>
          </cell>
          <cell r="H22">
            <v>4019</v>
          </cell>
          <cell r="I22">
            <v>43222</v>
          </cell>
          <cell r="J22">
            <v>43258</v>
          </cell>
          <cell r="K22"/>
          <cell r="L22">
            <v>43222</v>
          </cell>
          <cell r="M22"/>
        </row>
        <row r="23">
          <cell r="A23" t="str">
            <v>おひさま保育園</v>
          </cell>
          <cell r="B23" t="str">
            <v>事業所内</v>
          </cell>
          <cell r="C23" t="str">
            <v>（個人立）</v>
          </cell>
          <cell r="D23"/>
          <cell r="E23" t="str">
            <v>鈴木　玲央</v>
          </cell>
          <cell r="F23">
            <v>43251</v>
          </cell>
          <cell r="G23" t="str">
            <v>B</v>
          </cell>
          <cell r="H23">
            <v>4020</v>
          </cell>
          <cell r="I23">
            <v>43222</v>
          </cell>
          <cell r="J23">
            <v>43258</v>
          </cell>
          <cell r="K23"/>
          <cell r="L23">
            <v>43222</v>
          </cell>
          <cell r="M23"/>
        </row>
        <row r="24">
          <cell r="A24" t="str">
            <v>創価大学つばさ保育所</v>
          </cell>
          <cell r="B24" t="str">
            <v>事業所内</v>
          </cell>
          <cell r="C24" t="str">
            <v>学校法人　創価大学</v>
          </cell>
          <cell r="D24" t="str">
            <v>理事長</v>
          </cell>
          <cell r="E24" t="str">
            <v>田代　康則</v>
          </cell>
          <cell r="F24">
            <v>43255</v>
          </cell>
          <cell r="G24" t="str">
            <v>A</v>
          </cell>
          <cell r="H24">
            <v>4023</v>
          </cell>
          <cell r="I24">
            <v>43231</v>
          </cell>
          <cell r="J24">
            <v>43258</v>
          </cell>
          <cell r="K24"/>
          <cell r="L24">
            <v>43231</v>
          </cell>
          <cell r="M24">
            <v>43237</v>
          </cell>
        </row>
        <row r="25">
          <cell r="A25" t="str">
            <v>サニー・ベル</v>
          </cell>
          <cell r="B25" t="str">
            <v>事業所内</v>
          </cell>
          <cell r="C25" t="str">
            <v>（個人立）</v>
          </cell>
          <cell r="D25"/>
          <cell r="E25" t="str">
            <v>鈴木　玲央</v>
          </cell>
          <cell r="F25">
            <v>43256</v>
          </cell>
          <cell r="G25" t="str">
            <v>A</v>
          </cell>
          <cell r="H25">
            <v>4024</v>
          </cell>
          <cell r="I25">
            <v>43231</v>
          </cell>
          <cell r="J25">
            <v>43258</v>
          </cell>
          <cell r="K25"/>
          <cell r="L25">
            <v>43231</v>
          </cell>
          <cell r="M25"/>
        </row>
        <row r="26">
          <cell r="A26" t="str">
            <v>ほっぺるランド西八王子</v>
          </cell>
          <cell r="B26" t="str">
            <v>小規模</v>
          </cell>
          <cell r="C26" t="str">
            <v>株式会社　テノ.コーポレーション</v>
          </cell>
          <cell r="D26" t="str">
            <v>代表取締役</v>
          </cell>
          <cell r="E26" t="str">
            <v>池内　比呂子</v>
          </cell>
          <cell r="F26">
            <v>43256</v>
          </cell>
          <cell r="G26" t="str">
            <v>B</v>
          </cell>
          <cell r="H26">
            <v>4025</v>
          </cell>
          <cell r="I26">
            <v>43231</v>
          </cell>
          <cell r="J26">
            <v>43258</v>
          </cell>
          <cell r="K26"/>
          <cell r="L26">
            <v>43231</v>
          </cell>
          <cell r="M26"/>
        </row>
        <row r="27">
          <cell r="A27" t="str">
            <v>なかの幼稚園内保育所さくら</v>
          </cell>
          <cell r="B27" t="str">
            <v>事業所内</v>
          </cell>
          <cell r="C27" t="str">
            <v>学校法人　八王子中村学園</v>
          </cell>
          <cell r="D27" t="str">
            <v>理事長</v>
          </cell>
          <cell r="E27" t="str">
            <v>中村　健</v>
          </cell>
          <cell r="F27">
            <v>43256</v>
          </cell>
          <cell r="G27" t="str">
            <v>B</v>
          </cell>
          <cell r="H27">
            <v>4026</v>
          </cell>
          <cell r="I27">
            <v>43231</v>
          </cell>
          <cell r="J27">
            <v>43273</v>
          </cell>
          <cell r="K27">
            <v>43508</v>
          </cell>
          <cell r="L27">
            <v>43231</v>
          </cell>
          <cell r="M27"/>
        </row>
        <row r="28">
          <cell r="A28" t="str">
            <v>キッズスペースドリーム大和田</v>
          </cell>
          <cell r="B28" t="str">
            <v>小規模</v>
          </cell>
          <cell r="C28" t="str">
            <v>一般社団法人どりーむ</v>
          </cell>
          <cell r="D28" t="str">
            <v>代表理事</v>
          </cell>
          <cell r="E28" t="str">
            <v>廣瀬　成留</v>
          </cell>
          <cell r="F28">
            <v>43258</v>
          </cell>
          <cell r="G28" t="str">
            <v>A</v>
          </cell>
          <cell r="H28">
            <v>4027</v>
          </cell>
          <cell r="I28">
            <v>43231</v>
          </cell>
          <cell r="J28">
            <v>43264</v>
          </cell>
          <cell r="K28"/>
          <cell r="L28">
            <v>43231</v>
          </cell>
          <cell r="M28"/>
        </row>
        <row r="29">
          <cell r="A29" t="str">
            <v>ナーサリーくわのみ</v>
          </cell>
          <cell r="B29" t="str">
            <v>小規模</v>
          </cell>
          <cell r="C29" t="str">
            <v>学校法人城東学園</v>
          </cell>
          <cell r="D29" t="str">
            <v>理事長</v>
          </cell>
          <cell r="E29" t="str">
            <v>鈴木　克之</v>
          </cell>
          <cell r="F29">
            <v>43258</v>
          </cell>
          <cell r="G29" t="str">
            <v>A</v>
          </cell>
          <cell r="H29">
            <v>4028</v>
          </cell>
          <cell r="I29">
            <v>43231</v>
          </cell>
          <cell r="J29">
            <v>43304</v>
          </cell>
          <cell r="K29">
            <v>43406</v>
          </cell>
          <cell r="L29">
            <v>43231</v>
          </cell>
          <cell r="M29"/>
        </row>
        <row r="30">
          <cell r="A30" t="str">
            <v>こばと保育園</v>
          </cell>
          <cell r="B30" t="str">
            <v>小規模</v>
          </cell>
          <cell r="C30" t="str">
            <v>株式会社　こばと</v>
          </cell>
          <cell r="D30" t="str">
            <v>代表取締役</v>
          </cell>
          <cell r="E30" t="str">
            <v>諸星　秀衛</v>
          </cell>
          <cell r="F30">
            <v>43258</v>
          </cell>
          <cell r="G30" t="str">
            <v>B</v>
          </cell>
          <cell r="H30">
            <v>4029</v>
          </cell>
          <cell r="I30">
            <v>43231</v>
          </cell>
          <cell r="J30">
            <v>43263</v>
          </cell>
          <cell r="K30"/>
          <cell r="L30">
            <v>43231</v>
          </cell>
          <cell r="M30"/>
        </row>
        <row r="31">
          <cell r="A31" t="str">
            <v>クラージュ保育園</v>
          </cell>
          <cell r="B31" t="str">
            <v>事業所内</v>
          </cell>
          <cell r="C31" t="str">
            <v>医療法人社団　CSDS</v>
          </cell>
          <cell r="D31" t="str">
            <v>理事長</v>
          </cell>
          <cell r="E31" t="str">
            <v>深沢　宗主</v>
          </cell>
          <cell r="F31">
            <v>43258</v>
          </cell>
          <cell r="G31" t="str">
            <v>B</v>
          </cell>
          <cell r="H31">
            <v>4030</v>
          </cell>
          <cell r="I31">
            <v>43231</v>
          </cell>
          <cell r="J31">
            <v>43263</v>
          </cell>
          <cell r="K31"/>
          <cell r="L31">
            <v>43231</v>
          </cell>
          <cell r="M31"/>
        </row>
        <row r="32">
          <cell r="A32">
            <v>29</v>
          </cell>
          <cell r="F32"/>
        </row>
      </sheetData>
      <sheetData sheetId="4">
        <row r="3">
          <cell r="A3" t="str">
            <v>にこにこ保育ルーム</v>
          </cell>
        </row>
      </sheetData>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61"/>
  <sheetViews>
    <sheetView showGridLines="0" view="pageBreakPreview" zoomScaleNormal="100" zoomScaleSheetLayoutView="100" workbookViewId="0">
      <selection activeCell="F30" sqref="F30"/>
    </sheetView>
  </sheetViews>
  <sheetFormatPr defaultRowHeight="12.75"/>
  <cols>
    <col min="1" max="2" width="2.125" style="58" customWidth="1"/>
    <col min="3" max="6" width="13.875" style="58" customWidth="1"/>
    <col min="7" max="7" width="24.625" style="58" customWidth="1"/>
    <col min="8" max="16384" width="9" style="58"/>
  </cols>
  <sheetData>
    <row r="1" spans="1:8" ht="14.1" customHeight="1">
      <c r="G1" s="53" t="e">
        <f>#REF!</f>
        <v>#REF!</v>
      </c>
      <c r="H1" s="58" t="s">
        <v>214</v>
      </c>
    </row>
    <row r="2" spans="1:8" ht="14.1" customHeight="1">
      <c r="G2" s="50" t="e">
        <f>VLOOKUP(#REF!,#REF!,9)</f>
        <v>#REF!</v>
      </c>
      <c r="H2" s="58" t="s">
        <v>213</v>
      </c>
    </row>
    <row r="3" spans="1:8" ht="14.1" customHeight="1"/>
    <row r="4" spans="1:8" ht="14.1" customHeight="1">
      <c r="A4" s="125" t="e">
        <f>IF(VLOOKUP(#REF!,#REF!,3)="（個人立）",VLOOKUP(#REF!,#REF!,5)&amp;"　殿",VLOOKUP(#REF!,#REF!,3))</f>
        <v>#REF!</v>
      </c>
      <c r="B4" s="125"/>
      <c r="C4" s="125"/>
      <c r="D4" s="125"/>
      <c r="E4" s="125"/>
    </row>
    <row r="5" spans="1:8" ht="14.1" customHeight="1">
      <c r="A5" s="126" t="e">
        <f>IF(VLOOKUP(#REF!,#REF!,3)="（個人立）","",VLOOKUP(#REF!,#REF!,4)&amp;"　"&amp;VLOOKUP(#REF!,#REF!,5)&amp;"　　殿")</f>
        <v>#REF!</v>
      </c>
      <c r="B5" s="126"/>
      <c r="C5" s="126"/>
      <c r="D5" s="126"/>
      <c r="E5" s="126"/>
    </row>
    <row r="6" spans="1:8" ht="14.1" customHeight="1"/>
    <row r="7" spans="1:8" ht="14.1" customHeight="1">
      <c r="G7" s="58" t="s">
        <v>51</v>
      </c>
    </row>
    <row r="8" spans="1:8" ht="14.1" customHeight="1"/>
    <row r="9" spans="1:8" ht="14.1" customHeight="1"/>
    <row r="10" spans="1:8" ht="14.1" customHeight="1">
      <c r="A10" s="127" t="s">
        <v>47</v>
      </c>
      <c r="B10" s="127"/>
      <c r="C10" s="127"/>
      <c r="D10" s="127"/>
      <c r="E10" s="127"/>
      <c r="F10" s="127"/>
      <c r="G10" s="127"/>
    </row>
    <row r="11" spans="1:8" ht="14.1" customHeight="1">
      <c r="A11" s="59"/>
      <c r="B11" s="59"/>
      <c r="C11" s="59"/>
      <c r="D11" s="59"/>
      <c r="E11" s="59"/>
      <c r="F11" s="59"/>
      <c r="G11" s="59"/>
    </row>
    <row r="12" spans="1:8" ht="14.1" customHeight="1"/>
    <row r="13" spans="1:8" ht="14.1" customHeight="1">
      <c r="A13" s="57"/>
      <c r="B13" s="128" t="s">
        <v>48</v>
      </c>
      <c r="C13" s="128"/>
      <c r="D13" s="128"/>
      <c r="E13" s="129"/>
      <c r="F13" s="129"/>
      <c r="G13" s="129"/>
    </row>
    <row r="14" spans="1:8" ht="14.1" customHeight="1">
      <c r="A14" s="130"/>
      <c r="B14" s="130"/>
      <c r="C14" s="130"/>
      <c r="D14" s="130"/>
      <c r="E14" s="130"/>
      <c r="F14" s="130"/>
      <c r="G14" s="130"/>
    </row>
    <row r="15" spans="1:8" ht="14.1" customHeight="1">
      <c r="A15" s="124" t="s">
        <v>0</v>
      </c>
      <c r="B15" s="124"/>
      <c r="C15" s="124"/>
      <c r="D15" s="124"/>
      <c r="E15" s="124"/>
      <c r="F15" s="124"/>
      <c r="G15" s="124"/>
    </row>
    <row r="16" spans="1:8" ht="14.1" customHeight="1">
      <c r="A16" s="130"/>
      <c r="B16" s="130"/>
      <c r="C16" s="130"/>
      <c r="D16" s="130"/>
      <c r="E16" s="130"/>
      <c r="F16" s="130"/>
      <c r="G16" s="130"/>
    </row>
    <row r="17" spans="1:7" ht="14.1" customHeight="1">
      <c r="A17" s="51" t="s">
        <v>45</v>
      </c>
      <c r="C17" s="58" t="s">
        <v>49</v>
      </c>
      <c r="D17" s="126"/>
      <c r="E17" s="126"/>
    </row>
    <row r="18" spans="1:7" ht="14.1" customHeight="1">
      <c r="C18" s="57" t="e">
        <f>"（施設名）"&amp;VLOOKUP(#REF!,#REF!,2)</f>
        <v>#REF!</v>
      </c>
    </row>
    <row r="19" spans="1:7" ht="14.1" customHeight="1">
      <c r="C19" s="57"/>
    </row>
    <row r="20" spans="1:7" ht="14.1" customHeight="1">
      <c r="A20" s="51" t="s">
        <v>46</v>
      </c>
      <c r="C20" s="58" t="s">
        <v>50</v>
      </c>
      <c r="D20" s="126"/>
      <c r="E20" s="126"/>
    </row>
    <row r="21" spans="1:7" ht="14.1" customHeight="1">
      <c r="B21" s="60"/>
      <c r="C21" s="131" t="e">
        <f>TEXT(VLOOKUP(#REF!,#REF!,7),"gｇｇｇｙ年m月d日")&amp;TEXT(VLOOKUP(#REF!,#REF!,7),"（"&amp;"aaaa"&amp;"）")&amp;"　午前10時から"</f>
        <v>#REF!</v>
      </c>
      <c r="D21" s="131"/>
      <c r="E21" s="131"/>
    </row>
    <row r="22" spans="1:7" ht="14.1" customHeight="1">
      <c r="C22" s="58" t="s">
        <v>78</v>
      </c>
    </row>
    <row r="23" spans="1:7" ht="14.1" customHeight="1">
      <c r="A23" s="132"/>
      <c r="B23" s="132"/>
      <c r="C23" s="132"/>
      <c r="D23" s="132"/>
      <c r="E23" s="132"/>
      <c r="F23" s="132"/>
      <c r="G23" s="132"/>
    </row>
    <row r="24" spans="1:7" ht="14.1" customHeight="1">
      <c r="A24" s="51" t="s">
        <v>52</v>
      </c>
      <c r="C24" s="58" t="s">
        <v>53</v>
      </c>
    </row>
    <row r="25" spans="1:7" ht="14.1" customHeight="1">
      <c r="C25" s="58" t="s">
        <v>54</v>
      </c>
    </row>
    <row r="26" spans="1:7" ht="14.1" customHeight="1">
      <c r="C26" s="58" t="s">
        <v>55</v>
      </c>
    </row>
    <row r="27" spans="1:7" ht="14.1" customHeight="1">
      <c r="C27" s="58" t="s">
        <v>56</v>
      </c>
    </row>
    <row r="28" spans="1:7" ht="14.1" customHeight="1">
      <c r="A28" s="57"/>
      <c r="B28" s="57"/>
      <c r="C28" s="57"/>
      <c r="D28" s="57"/>
      <c r="E28" s="57"/>
      <c r="G28" s="57"/>
    </row>
    <row r="29" spans="1:7" ht="14.1" customHeight="1">
      <c r="A29" s="51" t="s">
        <v>57</v>
      </c>
      <c r="C29" s="58" t="s">
        <v>58</v>
      </c>
    </row>
    <row r="30" spans="1:7" ht="14.1" customHeight="1">
      <c r="C30" s="58" t="s">
        <v>59</v>
      </c>
      <c r="F30" s="57"/>
    </row>
    <row r="31" spans="1:7" ht="14.1" customHeight="1">
      <c r="C31" s="58" t="s">
        <v>60</v>
      </c>
    </row>
    <row r="32" spans="1:7" ht="14.1" customHeight="1">
      <c r="C32" s="58" t="s">
        <v>61</v>
      </c>
    </row>
    <row r="33" spans="1:3" ht="14.1" customHeight="1">
      <c r="C33" s="58" t="s">
        <v>62</v>
      </c>
    </row>
    <row r="34" spans="1:3" ht="14.1" customHeight="1">
      <c r="C34" s="52" t="s">
        <v>68</v>
      </c>
    </row>
    <row r="35" spans="1:3" ht="14.1" customHeight="1">
      <c r="C35" s="58" t="s">
        <v>69</v>
      </c>
    </row>
    <row r="36" spans="1:3" ht="14.1" customHeight="1">
      <c r="C36" s="58" t="s">
        <v>63</v>
      </c>
    </row>
    <row r="37" spans="1:3" ht="14.1" customHeight="1">
      <c r="C37" s="58" t="s">
        <v>64</v>
      </c>
    </row>
    <row r="38" spans="1:3" ht="14.1" customHeight="1"/>
    <row r="39" spans="1:3" ht="14.1" customHeight="1">
      <c r="A39" s="51" t="s">
        <v>65</v>
      </c>
      <c r="C39" s="58" t="s">
        <v>66</v>
      </c>
    </row>
    <row r="40" spans="1:3" ht="14.1" customHeight="1">
      <c r="C40" s="58" t="s">
        <v>67</v>
      </c>
    </row>
    <row r="41" spans="1:3" ht="14.1" customHeight="1">
      <c r="B41" s="58" t="s">
        <v>70</v>
      </c>
    </row>
    <row r="42" spans="1:3" ht="14.1" customHeight="1">
      <c r="C42" s="58" t="s">
        <v>71</v>
      </c>
    </row>
    <row r="43" spans="1:3" ht="14.1" customHeight="1">
      <c r="B43" s="58" t="s">
        <v>72</v>
      </c>
    </row>
    <row r="44" spans="1:3" ht="14.1" customHeight="1">
      <c r="B44" s="58" t="s">
        <v>73</v>
      </c>
    </row>
    <row r="45" spans="1:3" ht="14.1" customHeight="1"/>
    <row r="46" spans="1:3" ht="14.1" customHeight="1">
      <c r="A46" s="51" t="s">
        <v>74</v>
      </c>
      <c r="C46" s="58" t="s">
        <v>75</v>
      </c>
    </row>
    <row r="47" spans="1:3" ht="14.1" customHeight="1">
      <c r="C47" s="58" t="s">
        <v>76</v>
      </c>
    </row>
    <row r="48" spans="1:3" ht="14.1" customHeight="1"/>
    <row r="49" spans="1:3" ht="14.1" customHeight="1">
      <c r="A49" s="51" t="s">
        <v>217</v>
      </c>
      <c r="C49" s="58" t="s">
        <v>218</v>
      </c>
    </row>
    <row r="50" spans="1:3" ht="14.1" customHeight="1">
      <c r="C50" s="58" t="s">
        <v>215</v>
      </c>
    </row>
    <row r="51" spans="1:3" ht="14.1" customHeight="1">
      <c r="B51" s="58" t="s">
        <v>216</v>
      </c>
    </row>
    <row r="52" spans="1:3" ht="14.1" customHeight="1"/>
    <row r="53" spans="1:3" ht="14.1" customHeight="1"/>
    <row r="54" spans="1:3" ht="14.1" customHeight="1"/>
    <row r="55" spans="1:3" ht="20.100000000000001" customHeight="1"/>
    <row r="56" spans="1:3" ht="20.100000000000001" customHeight="1"/>
    <row r="57" spans="1:3" ht="20.100000000000001" customHeight="1"/>
    <row r="58" spans="1:3" ht="20.100000000000001" customHeight="1"/>
    <row r="59" spans="1:3" ht="20.100000000000001" customHeight="1"/>
    <row r="60" spans="1:3" ht="20.100000000000001" customHeight="1"/>
    <row r="61" spans="1:3" ht="20.100000000000001" customHeight="1"/>
  </sheetData>
  <sheetProtection selectLockedCells="1"/>
  <mergeCells count="11">
    <mergeCell ref="A16:G16"/>
    <mergeCell ref="D17:E17"/>
    <mergeCell ref="D20:E20"/>
    <mergeCell ref="C21:E21"/>
    <mergeCell ref="A23:G23"/>
    <mergeCell ref="A15:G15"/>
    <mergeCell ref="A4:E4"/>
    <mergeCell ref="A5:E5"/>
    <mergeCell ref="A10:G10"/>
    <mergeCell ref="B13:G13"/>
    <mergeCell ref="A14:G14"/>
  </mergeCells>
  <phoneticPr fontId="1"/>
  <pageMargins left="0.98425196850393704" right="0.78740157480314965" top="0.59055118110236227"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AK88"/>
  <sheetViews>
    <sheetView showGridLines="0" view="pageBreakPreview" zoomScaleNormal="100" zoomScaleSheetLayoutView="100" workbookViewId="0">
      <selection activeCell="I3" sqref="I3"/>
    </sheetView>
  </sheetViews>
  <sheetFormatPr defaultRowHeight="12.75"/>
  <cols>
    <col min="1" max="2" width="2.125" style="54" customWidth="1"/>
    <col min="3" max="3" width="5.625" style="54" customWidth="1"/>
    <col min="4" max="4" width="14.25" style="55" customWidth="1"/>
    <col min="5" max="5" width="6.625" style="55" customWidth="1"/>
    <col min="6" max="6" width="5.625" style="54" customWidth="1"/>
    <col min="7" max="7" width="12.625" style="54" customWidth="1"/>
    <col min="8" max="8" width="13.875" style="54" customWidth="1"/>
    <col min="9" max="9" width="23.625" style="54" customWidth="1"/>
    <col min="10" max="16384" width="9" style="54"/>
  </cols>
  <sheetData>
    <row r="1" spans="1:11" s="63" customFormat="1" ht="13.5">
      <c r="A1" s="97"/>
      <c r="B1" s="97"/>
      <c r="C1" s="97"/>
      <c r="D1" s="97"/>
      <c r="E1" s="97"/>
      <c r="F1" s="97"/>
      <c r="G1" s="97"/>
      <c r="H1" s="97"/>
      <c r="I1" s="98" t="e">
        <f>IF(VLOOKUP(C23,[3]進行管理表!$A$2:$J$40,10,FALSE)="","別紙1","")</f>
        <v>#REF!</v>
      </c>
    </row>
    <row r="2" spans="1:11" ht="15.95" customHeight="1">
      <c r="A2" s="97"/>
      <c r="B2" s="97"/>
      <c r="C2" s="97"/>
      <c r="D2" s="97"/>
      <c r="E2" s="97"/>
      <c r="F2" s="97"/>
      <c r="G2" s="97"/>
      <c r="H2" s="97"/>
      <c r="I2" s="99"/>
    </row>
    <row r="3" spans="1:11" ht="15.95" customHeight="1">
      <c r="A3" s="97"/>
      <c r="B3" s="97"/>
      <c r="C3" s="97"/>
      <c r="D3" s="97"/>
      <c r="E3" s="97"/>
      <c r="F3" s="97"/>
      <c r="G3" s="97"/>
      <c r="H3" s="97"/>
      <c r="I3" s="100" t="e">
        <f>IF(VLOOKUP(#REF!,[3]進行管理表!$A$2:$K$40,10,FALSE)="","平成31年(2019年)　月　日",VLOOKUP(C23,[3]進行管理表!$A$2:$K$40,10,FALSE))</f>
        <v>#REF!</v>
      </c>
    </row>
    <row r="4" spans="1:11" ht="15.95" customHeight="1">
      <c r="A4" s="97"/>
      <c r="B4" s="97"/>
      <c r="C4" s="97"/>
      <c r="D4" s="97"/>
      <c r="E4" s="97"/>
      <c r="F4" s="97"/>
      <c r="G4" s="97"/>
      <c r="H4" s="97"/>
      <c r="I4" s="100"/>
    </row>
    <row r="5" spans="1:11" ht="15.95" customHeight="1">
      <c r="A5" s="136"/>
      <c r="B5" s="136"/>
      <c r="C5" s="136"/>
      <c r="D5" s="136"/>
      <c r="E5" s="136"/>
      <c r="F5" s="136"/>
      <c r="G5" s="136"/>
      <c r="H5" s="97"/>
      <c r="I5" s="97"/>
      <c r="K5" s="61"/>
    </row>
    <row r="6" spans="1:11" ht="15.95" customHeight="1">
      <c r="A6" s="133" t="s">
        <v>233</v>
      </c>
      <c r="B6" s="133"/>
      <c r="C6" s="133"/>
      <c r="D6" s="133"/>
      <c r="E6" s="133"/>
      <c r="F6" s="133"/>
      <c r="G6" s="133"/>
      <c r="H6" s="97"/>
      <c r="I6" s="97"/>
    </row>
    <row r="7" spans="1:11" s="63" customFormat="1" ht="15.95" customHeight="1">
      <c r="A7" s="97"/>
      <c r="B7" s="97"/>
      <c r="C7" s="97"/>
      <c r="D7" s="97"/>
      <c r="E7" s="97"/>
      <c r="F7" s="97"/>
      <c r="G7" s="97"/>
      <c r="H7" s="97"/>
      <c r="I7" s="97"/>
    </row>
    <row r="8" spans="1:11" ht="15.95" customHeight="1">
      <c r="A8" s="97"/>
      <c r="B8" s="97"/>
      <c r="C8" s="97"/>
      <c r="D8" s="97"/>
      <c r="E8" s="97"/>
      <c r="F8" s="97"/>
      <c r="G8" s="97"/>
      <c r="H8" s="97"/>
      <c r="I8" s="97"/>
    </row>
    <row r="9" spans="1:11" ht="15.95" customHeight="1">
      <c r="A9" s="97"/>
      <c r="B9" s="97"/>
      <c r="C9" s="97"/>
      <c r="D9" s="97"/>
      <c r="E9" s="97"/>
      <c r="F9" s="97"/>
      <c r="G9" s="97"/>
      <c r="H9" s="97"/>
      <c r="I9" s="101" t="s">
        <v>234</v>
      </c>
    </row>
    <row r="10" spans="1:11" s="63" customFormat="1" ht="15.95" customHeight="1">
      <c r="A10" s="97"/>
      <c r="B10" s="97"/>
      <c r="C10" s="97"/>
      <c r="D10" s="97"/>
      <c r="E10" s="97"/>
      <c r="F10" s="97"/>
      <c r="G10" s="97"/>
      <c r="H10" s="97"/>
      <c r="I10" s="101"/>
    </row>
    <row r="11" spans="1:11" ht="15.95" customHeight="1">
      <c r="A11" s="97"/>
      <c r="B11" s="97"/>
      <c r="C11" s="97"/>
      <c r="D11" s="97"/>
      <c r="E11" s="97"/>
      <c r="F11" s="97"/>
      <c r="G11" s="97"/>
      <c r="H11" s="97"/>
      <c r="I11" s="97"/>
    </row>
    <row r="12" spans="1:11" ht="15.95" customHeight="1">
      <c r="A12" s="97"/>
      <c r="B12" s="97"/>
      <c r="C12" s="97"/>
      <c r="D12" s="97"/>
      <c r="E12" s="97"/>
      <c r="F12" s="97"/>
      <c r="G12" s="97"/>
      <c r="H12" s="97"/>
      <c r="I12" s="97"/>
    </row>
    <row r="13" spans="1:11" s="65" customFormat="1" ht="15.95" customHeight="1">
      <c r="A13" s="140" t="s">
        <v>235</v>
      </c>
      <c r="B13" s="140"/>
      <c r="C13" s="140"/>
      <c r="D13" s="140"/>
      <c r="E13" s="140"/>
      <c r="F13" s="140"/>
      <c r="G13" s="140"/>
      <c r="H13" s="140"/>
      <c r="I13" s="140"/>
    </row>
    <row r="14" spans="1:11" s="65" customFormat="1" ht="15.95" customHeight="1">
      <c r="A14" s="102"/>
      <c r="B14" s="102"/>
      <c r="C14" s="102"/>
      <c r="D14" s="102"/>
      <c r="E14" s="102"/>
      <c r="F14" s="102"/>
      <c r="G14" s="102"/>
      <c r="H14" s="102"/>
      <c r="I14" s="102"/>
    </row>
    <row r="15" spans="1:11" ht="15.95" customHeight="1">
      <c r="A15" s="103"/>
      <c r="B15" s="103"/>
      <c r="C15" s="103"/>
      <c r="D15" s="103"/>
      <c r="E15" s="103"/>
      <c r="F15" s="103"/>
      <c r="G15" s="103"/>
      <c r="H15" s="103"/>
      <c r="I15" s="103"/>
    </row>
    <row r="16" spans="1:11" ht="15.95" customHeight="1">
      <c r="A16" s="97"/>
      <c r="B16" s="97"/>
      <c r="C16" s="97"/>
      <c r="D16" s="97"/>
      <c r="E16" s="97"/>
      <c r="F16" s="97"/>
      <c r="G16" s="97"/>
      <c r="H16" s="97"/>
      <c r="I16" s="97"/>
    </row>
    <row r="17" spans="1:13" ht="15.95" customHeight="1">
      <c r="A17" s="104"/>
      <c r="B17" s="141" t="e">
        <f>VLOOKUP(C23,[3]進行管理表!$A$2:$J$32,9,FALSE)</f>
        <v>#REF!</v>
      </c>
      <c r="C17" s="141"/>
      <c r="D17" s="141"/>
      <c r="E17" s="111" t="e">
        <f>"付31八福指発第"&amp;#REF!&amp;"号"&amp;"に基づき実施した、指導検査の結果について、下記"</f>
        <v>#REF!</v>
      </c>
      <c r="F17" s="105"/>
      <c r="G17" s="104"/>
      <c r="H17" s="104"/>
      <c r="I17" s="104"/>
    </row>
    <row r="18" spans="1:13" s="55" customFormat="1" ht="15.95" customHeight="1">
      <c r="A18" s="104" t="s">
        <v>236</v>
      </c>
      <c r="B18" s="105"/>
      <c r="C18" s="105"/>
      <c r="D18" s="105"/>
      <c r="E18" s="105"/>
      <c r="F18" s="105"/>
      <c r="G18" s="104"/>
      <c r="H18" s="104"/>
      <c r="I18" s="104"/>
      <c r="M18" s="120"/>
    </row>
    <row r="19" spans="1:13" ht="15.95" customHeight="1">
      <c r="A19" s="137"/>
      <c r="B19" s="137"/>
      <c r="C19" s="137"/>
      <c r="D19" s="137"/>
      <c r="E19" s="137"/>
      <c r="F19" s="137"/>
      <c r="G19" s="137"/>
      <c r="H19" s="137"/>
      <c r="I19" s="137"/>
    </row>
    <row r="20" spans="1:13" ht="15.95" customHeight="1">
      <c r="A20" s="135" t="s">
        <v>237</v>
      </c>
      <c r="B20" s="135"/>
      <c r="C20" s="135"/>
      <c r="D20" s="135"/>
      <c r="E20" s="135"/>
      <c r="F20" s="135"/>
      <c r="G20" s="135"/>
      <c r="H20" s="135"/>
      <c r="I20" s="135"/>
    </row>
    <row r="21" spans="1:13" ht="15.95" customHeight="1">
      <c r="A21" s="137"/>
      <c r="B21" s="137"/>
      <c r="C21" s="137"/>
      <c r="D21" s="137"/>
      <c r="E21" s="137"/>
      <c r="F21" s="137"/>
      <c r="G21" s="137"/>
      <c r="H21" s="137"/>
      <c r="I21" s="137"/>
    </row>
    <row r="22" spans="1:13" ht="15.95" customHeight="1">
      <c r="A22" s="106" t="s">
        <v>238</v>
      </c>
      <c r="B22" s="97"/>
      <c r="C22" s="97" t="s">
        <v>239</v>
      </c>
      <c r="D22" s="97"/>
      <c r="E22" s="97"/>
      <c r="F22" s="133"/>
      <c r="G22" s="133"/>
      <c r="H22" s="97"/>
      <c r="I22" s="97"/>
    </row>
    <row r="23" spans="1:13" ht="15.95" customHeight="1">
      <c r="A23" s="97"/>
      <c r="B23" s="97"/>
      <c r="C23" s="107" t="e">
        <f>#REF!</f>
        <v>#REF!</v>
      </c>
      <c r="D23" s="104"/>
      <c r="E23" s="104"/>
      <c r="F23" s="97"/>
      <c r="G23" s="97"/>
      <c r="H23" s="97"/>
      <c r="I23" s="97"/>
    </row>
    <row r="24" spans="1:13" s="63" customFormat="1" ht="15.95" customHeight="1">
      <c r="A24" s="97"/>
      <c r="B24" s="97"/>
      <c r="C24" s="108"/>
      <c r="D24" s="104"/>
      <c r="E24" s="104"/>
      <c r="F24" s="97"/>
      <c r="G24" s="97"/>
      <c r="H24" s="97"/>
      <c r="I24" s="97"/>
    </row>
    <row r="25" spans="1:13" s="63" customFormat="1" ht="15.95" customHeight="1">
      <c r="A25" s="106" t="s">
        <v>240</v>
      </c>
      <c r="B25" s="97"/>
      <c r="C25" s="97" t="s">
        <v>241</v>
      </c>
      <c r="D25" s="97"/>
      <c r="E25" s="97"/>
      <c r="F25" s="133"/>
      <c r="G25" s="133"/>
      <c r="H25" s="97"/>
      <c r="I25" s="97"/>
    </row>
    <row r="26" spans="1:13" ht="15.95" customHeight="1">
      <c r="A26" s="97"/>
      <c r="B26" s="109"/>
      <c r="C26" s="109" t="e">
        <f>#REF!</f>
        <v>#REF!</v>
      </c>
      <c r="D26" s="109"/>
      <c r="E26" s="109"/>
      <c r="F26" s="109"/>
      <c r="G26" s="110"/>
      <c r="H26" s="110"/>
      <c r="I26" s="97"/>
    </row>
    <row r="27" spans="1:13" s="63" customFormat="1" ht="15.95" customHeight="1">
      <c r="A27" s="97"/>
      <c r="B27" s="109"/>
      <c r="C27" s="97"/>
      <c r="D27" s="97"/>
      <c r="E27" s="97"/>
      <c r="F27" s="97"/>
      <c r="G27" s="97"/>
      <c r="H27" s="97"/>
      <c r="I27" s="97"/>
    </row>
    <row r="28" spans="1:13" ht="15.95" customHeight="1">
      <c r="A28" s="106" t="s">
        <v>242</v>
      </c>
      <c r="B28" s="97"/>
      <c r="C28" s="97" t="s">
        <v>243</v>
      </c>
      <c r="D28" s="97"/>
      <c r="E28" s="97"/>
      <c r="F28" s="133"/>
      <c r="G28" s="133"/>
      <c r="H28" s="97"/>
      <c r="I28" s="97"/>
    </row>
    <row r="29" spans="1:13" ht="15.95" customHeight="1">
      <c r="A29" s="97"/>
      <c r="B29" s="109"/>
      <c r="C29" s="138" t="e">
        <f>VLOOKUP(C23,[3]進行管理表!$A$2:$J$40,6,FALSE)</f>
        <v>#REF!</v>
      </c>
      <c r="D29" s="138"/>
      <c r="E29" s="138"/>
      <c r="F29" s="138"/>
      <c r="G29" s="138"/>
      <c r="H29" s="139"/>
      <c r="I29" s="139"/>
    </row>
    <row r="30" spans="1:13" ht="15.95" customHeight="1">
      <c r="A30" s="97"/>
      <c r="B30" s="97"/>
      <c r="C30" s="133"/>
      <c r="D30" s="133"/>
      <c r="E30" s="133"/>
      <c r="F30" s="133"/>
      <c r="G30" s="133"/>
      <c r="H30" s="133"/>
      <c r="I30" s="133"/>
    </row>
    <row r="31" spans="1:13" ht="15.95" customHeight="1">
      <c r="A31" s="106" t="s">
        <v>244</v>
      </c>
      <c r="B31" s="97"/>
      <c r="C31" s="97" t="s">
        <v>245</v>
      </c>
      <c r="D31" s="97"/>
      <c r="E31" s="97"/>
      <c r="F31" s="97"/>
      <c r="G31" s="97"/>
      <c r="H31" s="97"/>
      <c r="I31" s="97"/>
    </row>
    <row r="32" spans="1:13" ht="15.95" customHeight="1">
      <c r="A32" s="97"/>
      <c r="B32" s="97"/>
      <c r="C32" s="106" t="s">
        <v>246</v>
      </c>
      <c r="D32" s="101"/>
      <c r="E32" s="101"/>
      <c r="F32" s="133"/>
      <c r="G32" s="134"/>
      <c r="H32" s="134"/>
      <c r="I32" s="97"/>
    </row>
    <row r="33" spans="1:9" ht="15.95" customHeight="1">
      <c r="A33" s="97"/>
      <c r="B33" s="97"/>
      <c r="C33" s="106"/>
      <c r="D33" s="101"/>
      <c r="E33" s="101"/>
      <c r="F33" s="133"/>
      <c r="G33" s="134"/>
      <c r="H33" s="134"/>
      <c r="I33" s="97"/>
    </row>
    <row r="34" spans="1:9" ht="15.95" customHeight="1">
      <c r="A34" s="97"/>
      <c r="B34" s="97"/>
      <c r="C34" s="106"/>
      <c r="D34" s="101"/>
      <c r="E34" s="101"/>
      <c r="F34" s="97"/>
      <c r="G34" s="97"/>
      <c r="H34" s="97"/>
      <c r="I34" s="97"/>
    </row>
    <row r="35" spans="1:9" ht="15.95" customHeight="1">
      <c r="A35" s="97"/>
      <c r="B35" s="97"/>
      <c r="C35" s="97"/>
      <c r="D35" s="97"/>
      <c r="E35" s="97"/>
      <c r="F35" s="97"/>
      <c r="G35" s="97"/>
      <c r="H35" s="97"/>
      <c r="I35" s="97"/>
    </row>
    <row r="36" spans="1:9" ht="15.95" customHeight="1">
      <c r="A36" s="97"/>
      <c r="B36" s="97"/>
      <c r="C36" s="97"/>
      <c r="D36" s="97"/>
      <c r="E36" s="97"/>
      <c r="F36" s="97"/>
      <c r="G36" s="97"/>
      <c r="H36" s="97" t="s">
        <v>247</v>
      </c>
      <c r="I36" s="97"/>
    </row>
    <row r="37" spans="1:9" ht="15.95" customHeight="1">
      <c r="A37" s="97"/>
      <c r="B37" s="97"/>
      <c r="C37" s="97"/>
      <c r="D37" s="97"/>
      <c r="E37" s="97"/>
      <c r="F37" s="97"/>
      <c r="G37" s="97"/>
      <c r="H37" s="133" t="s">
        <v>248</v>
      </c>
      <c r="I37" s="134"/>
    </row>
    <row r="38" spans="1:9" ht="15.95" customHeight="1">
      <c r="A38" s="97"/>
      <c r="B38" s="97"/>
      <c r="C38" s="97"/>
      <c r="D38" s="97"/>
      <c r="E38" s="97"/>
      <c r="F38" s="97"/>
      <c r="G38" s="97"/>
      <c r="H38" s="97" t="s">
        <v>249</v>
      </c>
      <c r="I38" s="97"/>
    </row>
    <row r="39" spans="1:9" ht="15.95" customHeight="1">
      <c r="A39" s="97"/>
      <c r="B39" s="97"/>
      <c r="C39" s="97"/>
      <c r="D39" s="97"/>
      <c r="E39" s="97"/>
      <c r="F39" s="97"/>
      <c r="G39" s="97"/>
      <c r="H39" s="97"/>
      <c r="I39" s="97"/>
    </row>
    <row r="40" spans="1:9" ht="15.95" customHeight="1">
      <c r="A40" s="97"/>
      <c r="B40" s="97"/>
      <c r="C40" s="97"/>
      <c r="D40" s="97"/>
      <c r="E40" s="97"/>
      <c r="F40" s="97"/>
      <c r="G40" s="97"/>
      <c r="H40" s="97"/>
      <c r="I40" s="97"/>
    </row>
    <row r="41" spans="1:9" ht="15.95" customHeight="1"/>
    <row r="42" spans="1:9" ht="15.95" customHeight="1"/>
    <row r="43" spans="1:9" ht="15.95" customHeight="1"/>
    <row r="44" spans="1:9" ht="20.100000000000001" customHeight="1"/>
    <row r="45" spans="1:9" ht="20.100000000000001" customHeight="1"/>
    <row r="46" spans="1:9" ht="20.100000000000001" customHeight="1"/>
    <row r="47" spans="1:9" ht="20.100000000000001" customHeight="1"/>
    <row r="48" spans="1:9" ht="20.100000000000001" customHeight="1"/>
    <row r="49" ht="20.100000000000001" customHeight="1"/>
    <row r="50" ht="20.100000000000001" customHeight="1"/>
    <row r="51" ht="20.100000000000001" customHeight="1"/>
    <row r="52" ht="20.100000000000001" customHeight="1"/>
    <row r="86" spans="5:37">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row>
    <row r="88" spans="5:37">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row>
  </sheetData>
  <sheetProtection selectLockedCells="1"/>
  <mergeCells count="15">
    <mergeCell ref="H37:I37"/>
    <mergeCell ref="F33:H33"/>
    <mergeCell ref="A20:I20"/>
    <mergeCell ref="A5:G5"/>
    <mergeCell ref="A6:G6"/>
    <mergeCell ref="A19:I19"/>
    <mergeCell ref="F32:H32"/>
    <mergeCell ref="C30:I30"/>
    <mergeCell ref="A21:I21"/>
    <mergeCell ref="F22:G22"/>
    <mergeCell ref="F28:G28"/>
    <mergeCell ref="C29:I29"/>
    <mergeCell ref="A13:I13"/>
    <mergeCell ref="B17:D17"/>
    <mergeCell ref="F25:G25"/>
  </mergeCells>
  <phoneticPr fontId="1"/>
  <pageMargins left="1.0236220472440944" right="0.48" top="0.98425196850393704" bottom="0.55118110236220474" header="0.31496062992125984" footer="0.31496062992125984"/>
  <pageSetup paperSize="9" orientation="portrait" r:id="rId1"/>
  <rowBreaks count="1" manualBreakCount="1">
    <brk id="4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88"/>
  <sheetViews>
    <sheetView showGridLines="0" tabSelected="1" view="pageBreakPreview" zoomScaleNormal="100" zoomScaleSheetLayoutView="100" workbookViewId="0"/>
  </sheetViews>
  <sheetFormatPr defaultRowHeight="13.5"/>
  <cols>
    <col min="1" max="1" width="2.125" style="123" customWidth="1"/>
    <col min="2" max="2" width="20.625" style="123" customWidth="1"/>
    <col min="3" max="3" width="28.625" style="123" customWidth="1"/>
    <col min="4" max="4" width="13.625" style="123" customWidth="1"/>
    <col min="5" max="5" width="20.625" style="123" customWidth="1"/>
    <col min="6" max="16384" width="9" style="123"/>
  </cols>
  <sheetData>
    <row r="1" spans="1:5" ht="20.100000000000001" customHeight="1">
      <c r="E1" s="62"/>
    </row>
    <row r="2" spans="1:5" ht="20.100000000000001" customHeight="1">
      <c r="A2" s="145" t="s">
        <v>219</v>
      </c>
      <c r="B2" s="146"/>
      <c r="C2" s="146"/>
      <c r="D2" s="146"/>
      <c r="E2" s="146"/>
    </row>
    <row r="3" spans="1:5" ht="20.100000000000001" customHeight="1"/>
    <row r="4" spans="1:5" ht="20.100000000000001" customHeight="1">
      <c r="A4" s="142" t="s">
        <v>232</v>
      </c>
      <c r="B4" s="142"/>
      <c r="C4" s="142"/>
      <c r="D4" s="147"/>
      <c r="E4" s="148"/>
    </row>
    <row r="5" spans="1:5" ht="20.100000000000001" customHeight="1">
      <c r="A5" s="149" t="s">
        <v>220</v>
      </c>
      <c r="B5" s="149"/>
      <c r="C5" s="149"/>
      <c r="D5" s="150"/>
      <c r="E5" s="151"/>
    </row>
    <row r="6" spans="1:5" ht="20.100000000000001" customHeight="1">
      <c r="A6" s="142" t="s">
        <v>221</v>
      </c>
      <c r="B6" s="142"/>
      <c r="C6" s="142"/>
      <c r="D6" s="143"/>
      <c r="E6" s="144"/>
    </row>
    <row r="7" spans="1:5" ht="20.100000000000001" customHeight="1">
      <c r="C7" s="122" t="s">
        <v>222</v>
      </c>
      <c r="D7" s="143"/>
      <c r="E7" s="144"/>
    </row>
    <row r="8" spans="1:5" ht="20.100000000000001" customHeight="1" thickBot="1"/>
    <row r="9" spans="1:5" ht="30" customHeight="1" thickBot="1">
      <c r="A9" s="153" t="s">
        <v>223</v>
      </c>
      <c r="B9" s="154"/>
      <c r="C9" s="153" t="s">
        <v>224</v>
      </c>
      <c r="D9" s="155"/>
      <c r="E9" s="66" t="s">
        <v>225</v>
      </c>
    </row>
    <row r="10" spans="1:5" ht="20.100000000000001" customHeight="1">
      <c r="A10" s="67"/>
      <c r="B10" s="68"/>
      <c r="C10" s="67"/>
      <c r="D10" s="69"/>
      <c r="E10" s="69"/>
    </row>
    <row r="11" spans="1:5" ht="20.100000000000001" customHeight="1">
      <c r="A11" s="67"/>
      <c r="B11" s="68"/>
      <c r="C11" s="67"/>
      <c r="D11" s="69"/>
      <c r="E11" s="69"/>
    </row>
    <row r="12" spans="1:5" ht="20.100000000000001" customHeight="1">
      <c r="A12" s="70"/>
      <c r="B12" s="71"/>
      <c r="C12" s="72"/>
      <c r="D12" s="73"/>
      <c r="E12" s="69"/>
    </row>
    <row r="13" spans="1:5" ht="20.100000000000001" customHeight="1">
      <c r="A13" s="67"/>
      <c r="B13" s="68"/>
      <c r="C13" s="67"/>
      <c r="D13" s="69"/>
      <c r="E13" s="69"/>
    </row>
    <row r="14" spans="1:5" ht="20.100000000000001" customHeight="1">
      <c r="A14" s="67"/>
      <c r="B14" s="68"/>
      <c r="C14" s="67"/>
      <c r="D14" s="69"/>
      <c r="E14" s="69"/>
    </row>
    <row r="15" spans="1:5" ht="20.100000000000001" customHeight="1">
      <c r="A15" s="67"/>
      <c r="B15" s="68"/>
      <c r="C15" s="67"/>
      <c r="D15" s="69"/>
      <c r="E15" s="69"/>
    </row>
    <row r="16" spans="1:5" ht="20.100000000000001" customHeight="1">
      <c r="A16" s="74"/>
      <c r="B16" s="75"/>
      <c r="C16" s="74"/>
      <c r="D16" s="76"/>
      <c r="E16" s="76"/>
    </row>
    <row r="17" spans="1:5" ht="20.100000000000001" customHeight="1">
      <c r="A17" s="67"/>
      <c r="B17" s="68"/>
      <c r="C17" s="67"/>
      <c r="D17" s="69"/>
      <c r="E17" s="69"/>
    </row>
    <row r="18" spans="1:5" ht="20.100000000000001" customHeight="1">
      <c r="A18" s="77"/>
      <c r="B18" s="78"/>
      <c r="C18" s="79"/>
      <c r="D18" s="80"/>
      <c r="E18" s="80"/>
    </row>
    <row r="19" spans="1:5" ht="20.100000000000001" customHeight="1">
      <c r="A19" s="81"/>
      <c r="B19" s="78"/>
      <c r="C19" s="79"/>
      <c r="D19" s="80"/>
      <c r="E19" s="80"/>
    </row>
    <row r="20" spans="1:5" ht="20.100000000000001" customHeight="1">
      <c r="A20" s="77"/>
      <c r="B20" s="78"/>
      <c r="C20" s="79"/>
      <c r="D20" s="80"/>
      <c r="E20" s="80"/>
    </row>
    <row r="21" spans="1:5" ht="20.100000000000001" customHeight="1">
      <c r="A21" s="81"/>
      <c r="B21" s="78"/>
      <c r="C21" s="79"/>
      <c r="D21" s="80"/>
      <c r="E21" s="80"/>
    </row>
    <row r="22" spans="1:5" ht="20.100000000000001" customHeight="1">
      <c r="A22" s="77"/>
      <c r="B22" s="78"/>
      <c r="C22" s="79"/>
      <c r="D22" s="80"/>
      <c r="E22" s="80"/>
    </row>
    <row r="23" spans="1:5" ht="20.100000000000001" customHeight="1">
      <c r="A23" s="81"/>
      <c r="B23" s="82"/>
      <c r="C23" s="83"/>
      <c r="D23" s="84"/>
      <c r="E23" s="80"/>
    </row>
    <row r="24" spans="1:5" ht="20.100000000000001" customHeight="1">
      <c r="A24" s="81"/>
      <c r="B24" s="78"/>
      <c r="C24" s="79"/>
      <c r="D24" s="80"/>
      <c r="E24" s="80"/>
    </row>
    <row r="25" spans="1:5" ht="20.100000000000001" customHeight="1">
      <c r="A25" s="85"/>
      <c r="B25" s="86"/>
      <c r="C25" s="87"/>
      <c r="D25" s="88"/>
      <c r="E25" s="88"/>
    </row>
    <row r="26" spans="1:5" ht="20.100000000000001" customHeight="1">
      <c r="A26" s="81"/>
      <c r="B26" s="78"/>
      <c r="C26" s="79"/>
      <c r="D26" s="80"/>
      <c r="E26" s="80"/>
    </row>
    <row r="27" spans="1:5" ht="20.100000000000001" customHeight="1">
      <c r="A27" s="81"/>
      <c r="B27" s="78"/>
      <c r="C27" s="79"/>
      <c r="D27" s="80"/>
      <c r="E27" s="80"/>
    </row>
    <row r="28" spans="1:5" ht="20.100000000000001" customHeight="1">
      <c r="A28" s="81"/>
      <c r="B28" s="78"/>
      <c r="C28" s="79"/>
      <c r="D28" s="80"/>
      <c r="E28" s="80"/>
    </row>
    <row r="29" spans="1:5" ht="20.100000000000001" customHeight="1">
      <c r="A29" s="81"/>
      <c r="B29" s="78"/>
      <c r="C29" s="79"/>
      <c r="D29" s="80"/>
      <c r="E29" s="80"/>
    </row>
    <row r="30" spans="1:5" ht="20.100000000000001" customHeight="1">
      <c r="A30" s="85"/>
      <c r="B30" s="86"/>
      <c r="C30" s="87"/>
      <c r="D30" s="88"/>
      <c r="E30" s="88"/>
    </row>
    <row r="31" spans="1:5" ht="20.100000000000001" customHeight="1">
      <c r="A31" s="81"/>
      <c r="B31" s="78"/>
      <c r="C31" s="79"/>
      <c r="D31" s="80"/>
      <c r="E31" s="80"/>
    </row>
    <row r="32" spans="1:5" ht="20.100000000000001" customHeight="1">
      <c r="A32" s="79"/>
      <c r="B32" s="89"/>
      <c r="C32" s="79"/>
      <c r="D32" s="80"/>
      <c r="E32" s="80"/>
    </row>
    <row r="33" spans="1:5" ht="20.100000000000001" customHeight="1" thickBot="1">
      <c r="A33" s="90"/>
      <c r="B33" s="91"/>
      <c r="C33" s="90"/>
      <c r="D33" s="92"/>
      <c r="E33" s="92"/>
    </row>
    <row r="34" spans="1:5" ht="20.100000000000001" customHeight="1">
      <c r="A34" s="64"/>
      <c r="B34" s="64"/>
      <c r="C34" s="64"/>
      <c r="D34" s="64"/>
      <c r="E34" s="64"/>
    </row>
    <row r="35" spans="1:5" ht="20.100000000000001" customHeight="1">
      <c r="A35" s="93" t="s">
        <v>226</v>
      </c>
      <c r="B35" s="93"/>
      <c r="C35" s="93"/>
      <c r="D35" s="93"/>
      <c r="E35" s="93"/>
    </row>
    <row r="36" spans="1:5" ht="20.100000000000001" customHeight="1">
      <c r="A36" s="93"/>
      <c r="B36" s="94" t="s">
        <v>227</v>
      </c>
      <c r="C36" s="152" t="s">
        <v>255</v>
      </c>
      <c r="D36" s="152"/>
      <c r="E36" s="152"/>
    </row>
    <row r="37" spans="1:5" ht="20.100000000000001" customHeight="1">
      <c r="A37" s="93"/>
      <c r="B37" s="94"/>
      <c r="C37" s="93" t="s">
        <v>254</v>
      </c>
      <c r="D37" s="93"/>
      <c r="E37" s="93"/>
    </row>
    <row r="38" spans="1:5" ht="20.100000000000001" customHeight="1">
      <c r="A38" s="121"/>
      <c r="B38" s="56" t="s">
        <v>228</v>
      </c>
      <c r="C38" s="132" t="s">
        <v>229</v>
      </c>
      <c r="D38" s="132"/>
      <c r="E38" s="132"/>
    </row>
    <row r="39" spans="1:5" ht="20.100000000000001" customHeight="1">
      <c r="A39" s="121"/>
      <c r="B39" s="56" t="s">
        <v>230</v>
      </c>
      <c r="C39" s="132" t="s">
        <v>256</v>
      </c>
      <c r="D39" s="132"/>
      <c r="E39" s="132"/>
    </row>
    <row r="40" spans="1:5" ht="20.100000000000001" customHeight="1">
      <c r="C40" s="121" t="s">
        <v>231</v>
      </c>
    </row>
    <row r="41" spans="1:5" ht="20.100000000000001" customHeight="1"/>
    <row r="42" spans="1:5" ht="20.100000000000001" customHeight="1"/>
    <row r="43" spans="1:5" ht="20.100000000000001" customHeight="1"/>
    <row r="44" spans="1:5" ht="20.100000000000001" customHeight="1"/>
    <row r="45" spans="1:5" ht="20.100000000000001" customHeight="1"/>
    <row r="46" spans="1:5" ht="20.100000000000001" customHeight="1"/>
    <row r="47" spans="1:5" ht="20.100000000000001" customHeight="1"/>
    <row r="48" spans="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86" spans="5:37">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row>
    <row r="88" spans="5:37">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row>
  </sheetData>
  <sheetProtection formatCells="0" selectLockedCells="1"/>
  <mergeCells count="13">
    <mergeCell ref="C36:E36"/>
    <mergeCell ref="C39:E39"/>
    <mergeCell ref="C38:E38"/>
    <mergeCell ref="D7:E7"/>
    <mergeCell ref="A9:B9"/>
    <mergeCell ref="C9:D9"/>
    <mergeCell ref="A6:C6"/>
    <mergeCell ref="D6:E6"/>
    <mergeCell ref="A2:E2"/>
    <mergeCell ref="A4:C4"/>
    <mergeCell ref="D4:E4"/>
    <mergeCell ref="A5:C5"/>
    <mergeCell ref="D5:E5"/>
  </mergeCells>
  <phoneticPr fontId="1"/>
  <printOptions horizontalCentered="1"/>
  <pageMargins left="0.78740157480314965" right="0.78740157480314965" top="0.59055118110236227"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K88"/>
  <sheetViews>
    <sheetView showGridLines="0" view="pageBreakPreview" zoomScaleNormal="100" zoomScaleSheetLayoutView="100" workbookViewId="0">
      <selection activeCell="B17" sqref="B17"/>
    </sheetView>
  </sheetViews>
  <sheetFormatPr defaultRowHeight="12.75"/>
  <cols>
    <col min="1" max="1" width="2.625" style="113" customWidth="1"/>
    <col min="2" max="2" width="2.125" style="113" customWidth="1"/>
    <col min="3" max="3" width="5.625" style="113" customWidth="1"/>
    <col min="4" max="4" width="10.625" style="113" customWidth="1"/>
    <col min="5" max="5" width="8.625" style="113" customWidth="1"/>
    <col min="6" max="6" width="13.625" style="113" customWidth="1"/>
    <col min="7" max="7" width="15.625" style="113" customWidth="1"/>
    <col min="8" max="8" width="9.625" style="113" customWidth="1"/>
    <col min="9" max="9" width="23.5" style="113" customWidth="1"/>
    <col min="10" max="16384" width="9" style="113"/>
  </cols>
  <sheetData>
    <row r="1" spans="1:13" s="114" customFormat="1" ht="13.5">
      <c r="I1" s="98" t="e">
        <f>IF(VLOOKUP(C23,[4]家庭的保育事業等!$A$2:$J$40,10,FALSE)="","別紙1","")</f>
        <v>#REF!</v>
      </c>
    </row>
    <row r="2" spans="1:13" s="114" customFormat="1" ht="15.95" customHeight="1">
      <c r="I2" s="99"/>
    </row>
    <row r="3" spans="1:13" s="114" customFormat="1" ht="15.95" customHeight="1">
      <c r="I3" s="100" t="e">
        <f>IF(VLOOKUP(C23,[4]家庭的保育事業等!$A$2:$K$40,10,FALSE)="","平成30年　月　日",VLOOKUP(C23,[4]家庭的保育事業等!$A$2:$K$40,10,FALSE))</f>
        <v>#REF!</v>
      </c>
    </row>
    <row r="4" spans="1:13" s="114" customFormat="1" ht="15.95" customHeight="1">
      <c r="I4" s="100"/>
    </row>
    <row r="5" spans="1:13" s="114" customFormat="1" ht="15.95" customHeight="1">
      <c r="A5" s="136"/>
      <c r="B5" s="136"/>
      <c r="C5" s="136"/>
      <c r="D5" s="136"/>
      <c r="E5" s="136"/>
      <c r="F5" s="136"/>
      <c r="G5" s="136"/>
    </row>
    <row r="6" spans="1:13" s="114" customFormat="1" ht="15.95" customHeight="1">
      <c r="A6" s="133" t="s">
        <v>233</v>
      </c>
      <c r="B6" s="133"/>
      <c r="C6" s="133"/>
      <c r="D6" s="133"/>
      <c r="E6" s="133"/>
      <c r="F6" s="133"/>
      <c r="G6" s="133"/>
    </row>
    <row r="7" spans="1:13" s="114" customFormat="1" ht="15.95" customHeight="1"/>
    <row r="8" spans="1:13" s="114" customFormat="1" ht="15.95" customHeight="1"/>
    <row r="9" spans="1:13" s="114" customFormat="1" ht="15.95" customHeight="1">
      <c r="I9" s="101" t="s">
        <v>234</v>
      </c>
    </row>
    <row r="10" spans="1:13" s="114" customFormat="1" ht="15.95" customHeight="1">
      <c r="I10" s="101"/>
    </row>
    <row r="11" spans="1:13" s="114" customFormat="1" ht="15.95" customHeight="1">
      <c r="M11" s="114" t="e">
        <f>TEXT(VLOOKUP(C23,[4]家庭的保育事業等!$A$2:$J$32,9,FALSE),"gｇｇｇｙ年m月d日")&amp;"付"</f>
        <v>#REF!</v>
      </c>
    </row>
    <row r="12" spans="1:13" s="114" customFormat="1" ht="15.95" customHeight="1"/>
    <row r="13" spans="1:13" s="119" customFormat="1" ht="15.95" customHeight="1">
      <c r="A13" s="140" t="s">
        <v>235</v>
      </c>
      <c r="B13" s="140"/>
      <c r="C13" s="140"/>
      <c r="D13" s="140"/>
      <c r="E13" s="140"/>
      <c r="F13" s="140"/>
      <c r="G13" s="140"/>
      <c r="H13" s="140"/>
      <c r="I13" s="140"/>
    </row>
    <row r="14" spans="1:13" s="119" customFormat="1" ht="15.95" customHeight="1">
      <c r="A14" s="117"/>
      <c r="B14" s="117"/>
      <c r="C14" s="117"/>
      <c r="D14" s="117"/>
      <c r="E14" s="117"/>
      <c r="F14" s="117"/>
      <c r="G14" s="117"/>
      <c r="H14" s="117"/>
      <c r="I14" s="117"/>
    </row>
    <row r="15" spans="1:13" s="114" customFormat="1" ht="15.95" customHeight="1">
      <c r="A15" s="118"/>
      <c r="B15" s="118"/>
      <c r="C15" s="118"/>
      <c r="D15" s="118"/>
      <c r="E15" s="118"/>
      <c r="F15" s="118"/>
      <c r="G15" s="118"/>
      <c r="H15" s="118"/>
      <c r="I15" s="118"/>
    </row>
    <row r="16" spans="1:13" s="114" customFormat="1" ht="15.95" customHeight="1">
      <c r="B16" s="157" t="e">
        <f>TEXT(VLOOKUP(C23,[4]家庭的保育事業等!$A$2:$J$32,9,FALSE),"gｇｇｇｙ年m月d日")&amp;"付30八福指発第"&amp;#REF!&amp;"号及び"&amp;TEXT(VLOOKUP(C23,[4]家庭的保育事業等!$A$2:$M$32,13,FALSE),"gｇｇｇｙ年m月d日")&amp;"付30八福指発第"&amp;#REF!&amp;"号の2に基づき"</f>
        <v>#REF!</v>
      </c>
      <c r="C16" s="157"/>
      <c r="D16" s="157"/>
      <c r="E16" s="157"/>
      <c r="F16" s="157"/>
      <c r="G16" s="157"/>
      <c r="H16" s="157"/>
      <c r="I16" s="157"/>
    </row>
    <row r="17" spans="1:9" s="114" customFormat="1" ht="15.95" customHeight="1">
      <c r="A17" s="114" t="str">
        <f>"実施した、指導検査の結果について、下記のとおり報告します。"</f>
        <v>実施した、指導検査の結果について、下記のとおり報告します。</v>
      </c>
    </row>
    <row r="18" spans="1:9" s="114" customFormat="1" ht="15.95" customHeight="1">
      <c r="A18" s="104"/>
      <c r="B18" s="105"/>
      <c r="C18" s="105"/>
      <c r="D18" s="105"/>
      <c r="E18" s="105"/>
      <c r="F18" s="105"/>
      <c r="G18" s="104"/>
      <c r="H18" s="104"/>
      <c r="I18" s="104"/>
    </row>
    <row r="19" spans="1:9" s="114" customFormat="1" ht="15.95" customHeight="1">
      <c r="A19" s="137"/>
      <c r="B19" s="137"/>
      <c r="C19" s="137"/>
      <c r="D19" s="137"/>
      <c r="E19" s="137"/>
      <c r="F19" s="137"/>
      <c r="G19" s="137"/>
      <c r="H19" s="137"/>
      <c r="I19" s="137"/>
    </row>
    <row r="20" spans="1:9" s="114" customFormat="1" ht="15.95" customHeight="1">
      <c r="A20" s="135" t="s">
        <v>237</v>
      </c>
      <c r="B20" s="135"/>
      <c r="C20" s="135"/>
      <c r="D20" s="135"/>
      <c r="E20" s="135"/>
      <c r="F20" s="135"/>
      <c r="G20" s="135"/>
      <c r="H20" s="135"/>
      <c r="I20" s="135"/>
    </row>
    <row r="21" spans="1:9" s="114" customFormat="1" ht="15.95" customHeight="1">
      <c r="A21" s="137"/>
      <c r="B21" s="137"/>
      <c r="C21" s="137"/>
      <c r="D21" s="137"/>
      <c r="E21" s="137"/>
      <c r="F21" s="137"/>
      <c r="G21" s="137"/>
      <c r="H21" s="137"/>
      <c r="I21" s="137"/>
    </row>
    <row r="22" spans="1:9" s="114" customFormat="1" ht="15.95" customHeight="1">
      <c r="A22" s="106" t="s">
        <v>250</v>
      </c>
      <c r="C22" s="114" t="s">
        <v>239</v>
      </c>
      <c r="F22" s="133"/>
      <c r="G22" s="133"/>
    </row>
    <row r="23" spans="1:9" s="114" customFormat="1" ht="15.95" customHeight="1">
      <c r="C23" s="107" t="e">
        <f>#REF!</f>
        <v>#REF!</v>
      </c>
      <c r="D23" s="104"/>
      <c r="E23" s="104"/>
    </row>
    <row r="24" spans="1:9" s="114" customFormat="1" ht="15.95" customHeight="1">
      <c r="C24" s="108"/>
      <c r="D24" s="104"/>
      <c r="E24" s="104"/>
    </row>
    <row r="25" spans="1:9" s="114" customFormat="1" ht="15.95" customHeight="1">
      <c r="A25" s="106" t="s">
        <v>251</v>
      </c>
      <c r="C25" s="114" t="s">
        <v>241</v>
      </c>
      <c r="F25" s="133"/>
      <c r="G25" s="133"/>
    </row>
    <row r="26" spans="1:9" s="114" customFormat="1" ht="15.95" customHeight="1">
      <c r="B26" s="116"/>
      <c r="C26" s="116" t="e">
        <f>#REF!</f>
        <v>#REF!</v>
      </c>
      <c r="D26" s="116"/>
      <c r="E26" s="116"/>
      <c r="F26" s="116"/>
      <c r="G26" s="115"/>
      <c r="H26" s="115"/>
    </row>
    <row r="27" spans="1:9" s="114" customFormat="1" ht="15.95" customHeight="1">
      <c r="B27" s="116"/>
    </row>
    <row r="28" spans="1:9" s="114" customFormat="1" ht="15.95" customHeight="1">
      <c r="A28" s="106" t="s">
        <v>252</v>
      </c>
      <c r="C28" s="114" t="s">
        <v>243</v>
      </c>
      <c r="F28" s="133"/>
      <c r="G28" s="133"/>
    </row>
    <row r="29" spans="1:9" s="114" customFormat="1" ht="15.95" customHeight="1">
      <c r="B29" s="116"/>
      <c r="C29" s="156" t="e">
        <f>TEXT(VLOOKUP(C23,[4]家庭的保育事業等!$A$2:$J$40,6,FALSE),"gｇｇｇｙ年m月d日")&amp;TEXT(VLOOKUP(C23,[4]家庭的保育事業等!$A$2:$J$40,6,FALSE),"（"&amp;"aaaa"&amp;"）")</f>
        <v>#REF!</v>
      </c>
      <c r="D29" s="156"/>
      <c r="E29" s="156"/>
      <c r="F29" s="156"/>
      <c r="G29" s="156"/>
      <c r="H29" s="134"/>
      <c r="I29" s="134"/>
    </row>
    <row r="30" spans="1:9" s="114" customFormat="1" ht="15.95" customHeight="1">
      <c r="C30" s="133"/>
      <c r="D30" s="133"/>
      <c r="E30" s="133"/>
      <c r="F30" s="133"/>
      <c r="G30" s="133"/>
      <c r="H30" s="133"/>
      <c r="I30" s="133"/>
    </row>
    <row r="31" spans="1:9" s="114" customFormat="1" ht="15.95" customHeight="1">
      <c r="A31" s="106" t="s">
        <v>253</v>
      </c>
      <c r="C31" s="114" t="s">
        <v>245</v>
      </c>
    </row>
    <row r="32" spans="1:9" s="114" customFormat="1" ht="15.95" customHeight="1">
      <c r="C32" s="106" t="s">
        <v>246</v>
      </c>
      <c r="D32" s="101"/>
      <c r="E32" s="101"/>
      <c r="F32" s="133"/>
      <c r="G32" s="134"/>
      <c r="H32" s="134"/>
    </row>
    <row r="33" spans="3:9" s="114" customFormat="1" ht="15.95" customHeight="1">
      <c r="C33" s="106"/>
      <c r="D33" s="101"/>
      <c r="E33" s="101"/>
      <c r="F33" s="133"/>
      <c r="G33" s="134"/>
      <c r="H33" s="134"/>
    </row>
    <row r="34" spans="3:9" s="114" customFormat="1" ht="15.95" customHeight="1">
      <c r="C34" s="106"/>
      <c r="D34" s="101"/>
      <c r="E34" s="101"/>
    </row>
    <row r="35" spans="3:9" s="114" customFormat="1" ht="15.95" customHeight="1"/>
    <row r="36" spans="3:9" s="114" customFormat="1" ht="15.95" customHeight="1">
      <c r="H36" s="114" t="s">
        <v>247</v>
      </c>
    </row>
    <row r="37" spans="3:9" s="114" customFormat="1" ht="15.95" customHeight="1">
      <c r="H37" s="133" t="s">
        <v>248</v>
      </c>
      <c r="I37" s="134"/>
    </row>
    <row r="38" spans="3:9" s="114" customFormat="1" ht="15.95" customHeight="1">
      <c r="H38" s="114" t="s">
        <v>249</v>
      </c>
    </row>
    <row r="39" spans="3:9" s="114" customFormat="1" ht="15.95" customHeight="1"/>
    <row r="40" spans="3:9" s="114" customFormat="1" ht="15.95" customHeight="1"/>
    <row r="41" spans="3:9" s="114" customFormat="1" ht="15.95" customHeight="1"/>
    <row r="42" spans="3:9" s="114" customFormat="1" ht="15.95" customHeight="1"/>
    <row r="43" spans="3:9" s="114" customFormat="1" ht="15.95" customHeight="1"/>
    <row r="44" spans="3:9" s="114" customFormat="1" ht="20.100000000000001" customHeight="1"/>
    <row r="45" spans="3:9" ht="20.100000000000001" customHeight="1"/>
    <row r="46" spans="3:9" ht="20.100000000000001" customHeight="1"/>
    <row r="47" spans="3:9" ht="20.100000000000001" customHeight="1"/>
    <row r="48" spans="3:9" ht="20.100000000000001" customHeight="1"/>
    <row r="49" ht="20.100000000000001" customHeight="1"/>
    <row r="50" ht="20.100000000000001" customHeight="1"/>
    <row r="51" ht="20.100000000000001" customHeight="1"/>
    <row r="52" ht="20.100000000000001" customHeight="1"/>
    <row r="86" spans="5:37">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row>
    <row r="88" spans="5:37">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row>
  </sheetData>
  <sheetProtection selectLockedCells="1"/>
  <mergeCells count="15">
    <mergeCell ref="A5:G5"/>
    <mergeCell ref="A6:G6"/>
    <mergeCell ref="A13:I13"/>
    <mergeCell ref="A19:I19"/>
    <mergeCell ref="A20:I20"/>
    <mergeCell ref="B16:I16"/>
    <mergeCell ref="F32:H32"/>
    <mergeCell ref="F33:H33"/>
    <mergeCell ref="H37:I37"/>
    <mergeCell ref="A21:I21"/>
    <mergeCell ref="F22:G22"/>
    <mergeCell ref="F25:G25"/>
    <mergeCell ref="F28:G28"/>
    <mergeCell ref="C29:I29"/>
    <mergeCell ref="C30:I30"/>
  </mergeCells>
  <phoneticPr fontId="1"/>
  <pageMargins left="1.0236220472440944" right="0.78740157480314965" top="0.98425196850393704" bottom="0.55118110236220474" header="0.31496062992125984" footer="0.31496062992125984"/>
  <pageSetup paperSize="9" scale="91" orientation="portrait" r:id="rId1"/>
  <rowBreaks count="1" manualBreakCount="1">
    <brk id="4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sheetPr>
  <dimension ref="A1:F133"/>
  <sheetViews>
    <sheetView workbookViewId="0">
      <selection activeCell="A78" sqref="A78"/>
    </sheetView>
  </sheetViews>
  <sheetFormatPr defaultRowHeight="13.5"/>
  <cols>
    <col min="1" max="1" width="6.625" style="47" customWidth="1"/>
    <col min="2" max="2" width="6.625" style="48" customWidth="1"/>
    <col min="3" max="4" width="20.625" style="49" customWidth="1"/>
    <col min="5" max="5" width="120.625" style="24" customWidth="1"/>
    <col min="6" max="6" width="50.625" style="24" customWidth="1"/>
    <col min="7" max="16384" width="9" style="24"/>
  </cols>
  <sheetData>
    <row r="1" spans="1:6" ht="14.25" thickBot="1">
      <c r="A1" s="19" t="s">
        <v>16</v>
      </c>
      <c r="B1" s="20" t="s">
        <v>19</v>
      </c>
      <c r="C1" s="21" t="s">
        <v>20</v>
      </c>
      <c r="D1" s="21" t="s">
        <v>21</v>
      </c>
      <c r="E1" s="22" t="s">
        <v>17</v>
      </c>
      <c r="F1" s="23" t="s">
        <v>18</v>
      </c>
    </row>
    <row r="2" spans="1:6">
      <c r="A2" s="25">
        <v>1</v>
      </c>
      <c r="B2" s="26" t="s">
        <v>8</v>
      </c>
      <c r="C2" s="27" t="s">
        <v>22</v>
      </c>
      <c r="D2" s="27" t="s">
        <v>23</v>
      </c>
      <c r="E2" s="28" t="s">
        <v>79</v>
      </c>
      <c r="F2" s="29"/>
    </row>
    <row r="3" spans="1:6">
      <c r="A3" s="30">
        <v>2</v>
      </c>
      <c r="B3" s="31" t="s">
        <v>8</v>
      </c>
      <c r="C3" s="32" t="s">
        <v>22</v>
      </c>
      <c r="D3" s="32" t="s">
        <v>24</v>
      </c>
      <c r="E3" s="33" t="s">
        <v>80</v>
      </c>
      <c r="F3" s="34"/>
    </row>
    <row r="4" spans="1:6">
      <c r="A4" s="30">
        <v>3</v>
      </c>
      <c r="B4" s="31" t="s">
        <v>8</v>
      </c>
      <c r="C4" s="32" t="s">
        <v>25</v>
      </c>
      <c r="D4" s="32" t="s">
        <v>26</v>
      </c>
      <c r="E4" s="33" t="s">
        <v>81</v>
      </c>
      <c r="F4" s="34"/>
    </row>
    <row r="5" spans="1:6">
      <c r="A5" s="30">
        <v>4</v>
      </c>
      <c r="B5" s="31" t="s">
        <v>8</v>
      </c>
      <c r="C5" s="32" t="s">
        <v>25</v>
      </c>
      <c r="D5" s="32" t="s">
        <v>26</v>
      </c>
      <c r="E5" s="33" t="s">
        <v>82</v>
      </c>
      <c r="F5" s="34"/>
    </row>
    <row r="6" spans="1:6">
      <c r="A6" s="30">
        <v>5</v>
      </c>
      <c r="B6" s="31" t="s">
        <v>8</v>
      </c>
      <c r="C6" s="32" t="s">
        <v>25</v>
      </c>
      <c r="D6" s="32" t="s">
        <v>27</v>
      </c>
      <c r="E6" s="33" t="s">
        <v>83</v>
      </c>
      <c r="F6" s="34"/>
    </row>
    <row r="7" spans="1:6">
      <c r="A7" s="30">
        <v>6</v>
      </c>
      <c r="B7" s="31" t="s">
        <v>8</v>
      </c>
      <c r="C7" s="32" t="s">
        <v>25</v>
      </c>
      <c r="D7" s="32" t="s">
        <v>27</v>
      </c>
      <c r="E7" s="33" t="s">
        <v>84</v>
      </c>
      <c r="F7" s="34"/>
    </row>
    <row r="8" spans="1:6">
      <c r="A8" s="30">
        <v>7</v>
      </c>
      <c r="B8" s="31" t="s">
        <v>8</v>
      </c>
      <c r="C8" s="32" t="s">
        <v>25</v>
      </c>
      <c r="D8" s="32" t="s">
        <v>28</v>
      </c>
      <c r="E8" s="33" t="s">
        <v>85</v>
      </c>
      <c r="F8" s="34"/>
    </row>
    <row r="9" spans="1:6">
      <c r="A9" s="30">
        <v>8</v>
      </c>
      <c r="B9" s="31" t="s">
        <v>8</v>
      </c>
      <c r="C9" s="32" t="s">
        <v>25</v>
      </c>
      <c r="D9" s="32" t="s">
        <v>29</v>
      </c>
      <c r="E9" s="33" t="s">
        <v>86</v>
      </c>
      <c r="F9" s="34"/>
    </row>
    <row r="10" spans="1:6">
      <c r="A10" s="30">
        <v>9</v>
      </c>
      <c r="B10" s="31" t="s">
        <v>8</v>
      </c>
      <c r="C10" s="32" t="s">
        <v>25</v>
      </c>
      <c r="D10" s="32" t="s">
        <v>29</v>
      </c>
      <c r="E10" s="33" t="s">
        <v>87</v>
      </c>
      <c r="F10" s="34"/>
    </row>
    <row r="11" spans="1:6" ht="12.75" customHeight="1">
      <c r="A11" s="30">
        <v>10</v>
      </c>
      <c r="B11" s="31" t="s">
        <v>8</v>
      </c>
      <c r="C11" s="32" t="s">
        <v>25</v>
      </c>
      <c r="D11" s="32" t="s">
        <v>29</v>
      </c>
      <c r="E11" s="33" t="s">
        <v>88</v>
      </c>
      <c r="F11" s="34"/>
    </row>
    <row r="12" spans="1:6">
      <c r="A12" s="30">
        <v>11</v>
      </c>
      <c r="B12" s="31" t="s">
        <v>8</v>
      </c>
      <c r="C12" s="32" t="s">
        <v>25</v>
      </c>
      <c r="D12" s="32" t="s">
        <v>29</v>
      </c>
      <c r="E12" s="33" t="s">
        <v>89</v>
      </c>
      <c r="F12" s="34"/>
    </row>
    <row r="13" spans="1:6">
      <c r="A13" s="30">
        <v>12</v>
      </c>
      <c r="B13" s="31" t="s">
        <v>8</v>
      </c>
      <c r="C13" s="32" t="s">
        <v>25</v>
      </c>
      <c r="D13" s="32" t="s">
        <v>30</v>
      </c>
      <c r="E13" s="33" t="s">
        <v>90</v>
      </c>
      <c r="F13" s="34"/>
    </row>
    <row r="14" spans="1:6">
      <c r="A14" s="30">
        <v>13</v>
      </c>
      <c r="B14" s="31" t="s">
        <v>8</v>
      </c>
      <c r="C14" s="32" t="s">
        <v>25</v>
      </c>
      <c r="D14" s="32" t="s">
        <v>31</v>
      </c>
      <c r="E14" s="33" t="s">
        <v>91</v>
      </c>
      <c r="F14" s="34"/>
    </row>
    <row r="15" spans="1:6">
      <c r="A15" s="30">
        <v>14</v>
      </c>
      <c r="B15" s="31" t="s">
        <v>8</v>
      </c>
      <c r="C15" s="32" t="s">
        <v>25</v>
      </c>
      <c r="D15" s="32" t="s">
        <v>32</v>
      </c>
      <c r="E15" s="33" t="s">
        <v>92</v>
      </c>
      <c r="F15" s="34"/>
    </row>
    <row r="16" spans="1:6">
      <c r="A16" s="30">
        <v>15</v>
      </c>
      <c r="B16" s="31" t="s">
        <v>8</v>
      </c>
      <c r="C16" s="32" t="s">
        <v>25</v>
      </c>
      <c r="D16" s="32" t="s">
        <v>33</v>
      </c>
      <c r="E16" s="33" t="s">
        <v>93</v>
      </c>
      <c r="F16" s="34"/>
    </row>
    <row r="17" spans="1:6">
      <c r="A17" s="30">
        <v>16</v>
      </c>
      <c r="B17" s="31" t="s">
        <v>8</v>
      </c>
      <c r="C17" s="32" t="s">
        <v>25</v>
      </c>
      <c r="D17" s="32" t="s">
        <v>34</v>
      </c>
      <c r="E17" s="33" t="s">
        <v>94</v>
      </c>
      <c r="F17" s="34"/>
    </row>
    <row r="18" spans="1:6">
      <c r="A18" s="30">
        <v>17</v>
      </c>
      <c r="B18" s="31" t="s">
        <v>8</v>
      </c>
      <c r="C18" s="32" t="s">
        <v>35</v>
      </c>
      <c r="D18" s="32" t="s">
        <v>36</v>
      </c>
      <c r="E18" s="33" t="s">
        <v>95</v>
      </c>
      <c r="F18" s="34"/>
    </row>
    <row r="19" spans="1:6">
      <c r="A19" s="30">
        <v>18</v>
      </c>
      <c r="B19" s="31" t="s">
        <v>8</v>
      </c>
      <c r="C19" s="32" t="s">
        <v>35</v>
      </c>
      <c r="D19" s="32" t="s">
        <v>36</v>
      </c>
      <c r="E19" s="33" t="s">
        <v>96</v>
      </c>
      <c r="F19" s="34"/>
    </row>
    <row r="20" spans="1:6" ht="13.5" customHeight="1">
      <c r="A20" s="30">
        <v>19</v>
      </c>
      <c r="B20" s="31" t="s">
        <v>8</v>
      </c>
      <c r="C20" s="32" t="s">
        <v>35</v>
      </c>
      <c r="D20" s="32" t="s">
        <v>36</v>
      </c>
      <c r="E20" s="35" t="s">
        <v>97</v>
      </c>
      <c r="F20" s="34"/>
    </row>
    <row r="21" spans="1:6">
      <c r="A21" s="30">
        <v>20</v>
      </c>
      <c r="B21" s="31" t="s">
        <v>8</v>
      </c>
      <c r="C21" s="32" t="s">
        <v>35</v>
      </c>
      <c r="D21" s="32" t="s">
        <v>37</v>
      </c>
      <c r="E21" s="33" t="s">
        <v>98</v>
      </c>
      <c r="F21" s="34"/>
    </row>
    <row r="22" spans="1:6">
      <c r="A22" s="30">
        <v>21</v>
      </c>
      <c r="B22" s="31" t="s">
        <v>8</v>
      </c>
      <c r="C22" s="32" t="s">
        <v>35</v>
      </c>
      <c r="D22" s="32" t="s">
        <v>37</v>
      </c>
      <c r="E22" s="33" t="s">
        <v>99</v>
      </c>
      <c r="F22" s="34"/>
    </row>
    <row r="23" spans="1:6">
      <c r="A23" s="30">
        <v>22</v>
      </c>
      <c r="B23" s="31" t="s">
        <v>8</v>
      </c>
      <c r="C23" s="32" t="s">
        <v>35</v>
      </c>
      <c r="D23" s="32" t="s">
        <v>38</v>
      </c>
      <c r="E23" s="33" t="s">
        <v>100</v>
      </c>
      <c r="F23" s="34"/>
    </row>
    <row r="24" spans="1:6">
      <c r="A24" s="30">
        <v>23</v>
      </c>
      <c r="B24" s="31" t="s">
        <v>8</v>
      </c>
      <c r="C24" s="32" t="s">
        <v>35</v>
      </c>
      <c r="D24" s="32" t="s">
        <v>39</v>
      </c>
      <c r="E24" s="33" t="s">
        <v>101</v>
      </c>
      <c r="F24" s="34"/>
    </row>
    <row r="25" spans="1:6">
      <c r="A25" s="30">
        <v>24</v>
      </c>
      <c r="B25" s="31" t="s">
        <v>8</v>
      </c>
      <c r="C25" s="32" t="s">
        <v>35</v>
      </c>
      <c r="D25" s="32" t="s">
        <v>40</v>
      </c>
      <c r="E25" s="33" t="s">
        <v>103</v>
      </c>
      <c r="F25" s="34"/>
    </row>
    <row r="26" spans="1:6">
      <c r="A26" s="30">
        <v>25</v>
      </c>
      <c r="B26" s="31" t="s">
        <v>8</v>
      </c>
      <c r="C26" s="32" t="s">
        <v>35</v>
      </c>
      <c r="D26" s="32" t="s">
        <v>40</v>
      </c>
      <c r="E26" s="33" t="s">
        <v>102</v>
      </c>
      <c r="F26" s="34"/>
    </row>
    <row r="27" spans="1:6">
      <c r="A27" s="30">
        <v>26</v>
      </c>
      <c r="B27" s="31" t="s">
        <v>8</v>
      </c>
      <c r="C27" s="32" t="s">
        <v>41</v>
      </c>
      <c r="D27" s="32" t="s">
        <v>41</v>
      </c>
      <c r="E27" s="33" t="s">
        <v>104</v>
      </c>
      <c r="F27" s="34"/>
    </row>
    <row r="28" spans="1:6">
      <c r="A28" s="30">
        <v>27</v>
      </c>
      <c r="B28" s="31" t="s">
        <v>8</v>
      </c>
      <c r="C28" s="32" t="s">
        <v>42</v>
      </c>
      <c r="D28" s="32" t="s">
        <v>42</v>
      </c>
      <c r="E28" s="33" t="s">
        <v>105</v>
      </c>
      <c r="F28" s="34"/>
    </row>
    <row r="29" spans="1:6">
      <c r="A29" s="30">
        <v>28</v>
      </c>
      <c r="B29" s="31" t="s">
        <v>8</v>
      </c>
      <c r="C29" s="32" t="s">
        <v>42</v>
      </c>
      <c r="D29" s="32" t="s">
        <v>42</v>
      </c>
      <c r="E29" s="33" t="s">
        <v>106</v>
      </c>
      <c r="F29" s="34"/>
    </row>
    <row r="30" spans="1:6">
      <c r="A30" s="30">
        <v>29</v>
      </c>
      <c r="B30" s="31" t="s">
        <v>8</v>
      </c>
      <c r="C30" s="32" t="s">
        <v>43</v>
      </c>
      <c r="D30" s="32" t="s">
        <v>44</v>
      </c>
      <c r="E30" s="33" t="s">
        <v>107</v>
      </c>
      <c r="F30" s="34"/>
    </row>
    <row r="31" spans="1:6">
      <c r="A31" s="30">
        <v>30</v>
      </c>
      <c r="B31" s="31" t="s">
        <v>8</v>
      </c>
      <c r="C31" s="32" t="s">
        <v>43</v>
      </c>
      <c r="D31" s="32" t="s">
        <v>44</v>
      </c>
      <c r="E31" s="33" t="s">
        <v>108</v>
      </c>
      <c r="F31" s="34"/>
    </row>
    <row r="32" spans="1:6">
      <c r="A32" s="30">
        <v>31</v>
      </c>
      <c r="B32" s="31" t="s">
        <v>8</v>
      </c>
      <c r="C32" s="32" t="s">
        <v>43</v>
      </c>
      <c r="D32" s="32" t="s">
        <v>44</v>
      </c>
      <c r="E32" s="33" t="s">
        <v>109</v>
      </c>
      <c r="F32" s="34"/>
    </row>
    <row r="33" spans="1:6">
      <c r="A33" s="30">
        <v>32</v>
      </c>
      <c r="B33" s="31" t="s">
        <v>8</v>
      </c>
      <c r="C33" s="32" t="s">
        <v>43</v>
      </c>
      <c r="D33" s="32" t="s">
        <v>44</v>
      </c>
      <c r="E33" s="33" t="s">
        <v>110</v>
      </c>
      <c r="F33" s="34"/>
    </row>
    <row r="34" spans="1:6">
      <c r="A34" s="30">
        <v>33</v>
      </c>
      <c r="B34" s="31" t="s">
        <v>8</v>
      </c>
      <c r="C34" s="32" t="s">
        <v>43</v>
      </c>
      <c r="D34" s="32" t="s">
        <v>111</v>
      </c>
      <c r="E34" s="33" t="s">
        <v>112</v>
      </c>
      <c r="F34" s="34"/>
    </row>
    <row r="35" spans="1:6">
      <c r="A35" s="30">
        <v>34</v>
      </c>
      <c r="B35" s="31" t="s">
        <v>8</v>
      </c>
      <c r="C35" s="32" t="s">
        <v>43</v>
      </c>
      <c r="D35" s="32" t="s">
        <v>111</v>
      </c>
      <c r="E35" s="33" t="s">
        <v>113</v>
      </c>
      <c r="F35" s="34"/>
    </row>
    <row r="36" spans="1:6">
      <c r="A36" s="30">
        <v>35</v>
      </c>
      <c r="B36" s="31" t="s">
        <v>8</v>
      </c>
      <c r="C36" s="32" t="s">
        <v>43</v>
      </c>
      <c r="D36" s="32" t="s">
        <v>111</v>
      </c>
      <c r="E36" s="33" t="s">
        <v>114</v>
      </c>
      <c r="F36" s="34"/>
    </row>
    <row r="37" spans="1:6">
      <c r="A37" s="30">
        <v>36</v>
      </c>
      <c r="B37" s="31" t="s">
        <v>8</v>
      </c>
      <c r="C37" s="32" t="s">
        <v>43</v>
      </c>
      <c r="D37" s="32" t="s">
        <v>111</v>
      </c>
      <c r="E37" s="33" t="s">
        <v>115</v>
      </c>
      <c r="F37" s="34"/>
    </row>
    <row r="38" spans="1:6">
      <c r="A38" s="30">
        <v>37</v>
      </c>
      <c r="B38" s="31" t="s">
        <v>8</v>
      </c>
      <c r="C38" s="32" t="s">
        <v>43</v>
      </c>
      <c r="D38" s="32" t="s">
        <v>111</v>
      </c>
      <c r="E38" s="33" t="s">
        <v>116</v>
      </c>
      <c r="F38" s="34"/>
    </row>
    <row r="39" spans="1:6">
      <c r="A39" s="30">
        <v>38</v>
      </c>
      <c r="B39" s="31" t="s">
        <v>8</v>
      </c>
      <c r="C39" s="32" t="s">
        <v>43</v>
      </c>
      <c r="D39" s="32" t="s">
        <v>111</v>
      </c>
      <c r="E39" s="33" t="s">
        <v>117</v>
      </c>
      <c r="F39" s="34"/>
    </row>
    <row r="40" spans="1:6">
      <c r="A40" s="30">
        <v>39</v>
      </c>
      <c r="B40" s="31" t="s">
        <v>8</v>
      </c>
      <c r="C40" s="32" t="s">
        <v>43</v>
      </c>
      <c r="D40" s="32" t="s">
        <v>118</v>
      </c>
      <c r="E40" s="33" t="s">
        <v>119</v>
      </c>
      <c r="F40" s="34"/>
    </row>
    <row r="41" spans="1:6">
      <c r="A41" s="30">
        <v>40</v>
      </c>
      <c r="B41" s="31" t="s">
        <v>8</v>
      </c>
      <c r="C41" s="32" t="s">
        <v>43</v>
      </c>
      <c r="D41" s="32" t="s">
        <v>118</v>
      </c>
      <c r="E41" s="33" t="s">
        <v>120</v>
      </c>
      <c r="F41" s="34"/>
    </row>
    <row r="42" spans="1:6">
      <c r="A42" s="30">
        <v>41</v>
      </c>
      <c r="B42" s="31" t="s">
        <v>8</v>
      </c>
      <c r="C42" s="32" t="s">
        <v>121</v>
      </c>
      <c r="D42" s="32" t="s">
        <v>122</v>
      </c>
      <c r="E42" s="33" t="s">
        <v>123</v>
      </c>
      <c r="F42" s="34"/>
    </row>
    <row r="43" spans="1:6">
      <c r="A43" s="30">
        <v>42</v>
      </c>
      <c r="B43" s="31" t="s">
        <v>8</v>
      </c>
      <c r="C43" s="32" t="s">
        <v>121</v>
      </c>
      <c r="D43" s="32" t="s">
        <v>124</v>
      </c>
      <c r="E43" s="33" t="s">
        <v>125</v>
      </c>
      <c r="F43" s="34"/>
    </row>
    <row r="44" spans="1:6">
      <c r="A44" s="30">
        <v>43</v>
      </c>
      <c r="B44" s="31" t="s">
        <v>8</v>
      </c>
      <c r="C44" s="32" t="s">
        <v>121</v>
      </c>
      <c r="D44" s="32" t="s">
        <v>124</v>
      </c>
      <c r="E44" s="33" t="s">
        <v>126</v>
      </c>
      <c r="F44" s="34"/>
    </row>
    <row r="45" spans="1:6">
      <c r="A45" s="30">
        <v>44</v>
      </c>
      <c r="B45" s="31" t="s">
        <v>8</v>
      </c>
      <c r="C45" s="32" t="s">
        <v>121</v>
      </c>
      <c r="D45" s="32" t="s">
        <v>127</v>
      </c>
      <c r="E45" s="33" t="s">
        <v>128</v>
      </c>
      <c r="F45" s="34"/>
    </row>
    <row r="46" spans="1:6">
      <c r="A46" s="30">
        <v>45</v>
      </c>
      <c r="B46" s="31" t="s">
        <v>8</v>
      </c>
      <c r="C46" s="32" t="s">
        <v>121</v>
      </c>
      <c r="D46" s="32" t="s">
        <v>129</v>
      </c>
      <c r="E46" s="33" t="s">
        <v>130</v>
      </c>
      <c r="F46" s="34"/>
    </row>
    <row r="47" spans="1:6">
      <c r="A47" s="30">
        <v>46</v>
      </c>
      <c r="B47" s="31" t="s">
        <v>8</v>
      </c>
      <c r="C47" s="32" t="s">
        <v>121</v>
      </c>
      <c r="D47" s="32" t="s">
        <v>129</v>
      </c>
      <c r="E47" s="33" t="s">
        <v>131</v>
      </c>
      <c r="F47" s="34"/>
    </row>
    <row r="48" spans="1:6">
      <c r="A48" s="30">
        <v>47</v>
      </c>
      <c r="B48" s="31" t="s">
        <v>8</v>
      </c>
      <c r="C48" s="32" t="s">
        <v>121</v>
      </c>
      <c r="D48" s="32" t="s">
        <v>129</v>
      </c>
      <c r="E48" s="33" t="s">
        <v>132</v>
      </c>
      <c r="F48" s="34"/>
    </row>
    <row r="49" spans="1:6">
      <c r="A49" s="30">
        <v>48</v>
      </c>
      <c r="B49" s="31" t="s">
        <v>8</v>
      </c>
      <c r="C49" s="32" t="s">
        <v>121</v>
      </c>
      <c r="D49" s="32" t="s">
        <v>129</v>
      </c>
      <c r="E49" s="33" t="s">
        <v>133</v>
      </c>
      <c r="F49" s="34"/>
    </row>
    <row r="50" spans="1:6">
      <c r="A50" s="36"/>
      <c r="B50" s="37" t="s">
        <v>134</v>
      </c>
      <c r="C50" s="38"/>
      <c r="D50" s="38"/>
      <c r="E50" s="33"/>
      <c r="F50" s="34"/>
    </row>
    <row r="51" spans="1:6">
      <c r="A51" s="36"/>
      <c r="B51" s="37" t="s">
        <v>134</v>
      </c>
      <c r="C51" s="38"/>
      <c r="D51" s="38"/>
      <c r="E51" s="33"/>
      <c r="F51" s="34"/>
    </row>
    <row r="52" spans="1:6">
      <c r="A52" s="36"/>
      <c r="B52" s="37" t="s">
        <v>134</v>
      </c>
      <c r="C52" s="38"/>
      <c r="D52" s="38"/>
      <c r="E52" s="33"/>
      <c r="F52" s="34"/>
    </row>
    <row r="53" spans="1:6">
      <c r="A53" s="36"/>
      <c r="B53" s="37" t="s">
        <v>134</v>
      </c>
      <c r="C53" s="38"/>
      <c r="D53" s="38"/>
      <c r="E53" s="33"/>
      <c r="F53" s="34"/>
    </row>
    <row r="54" spans="1:6">
      <c r="A54" s="36"/>
      <c r="B54" s="37" t="s">
        <v>134</v>
      </c>
      <c r="C54" s="38"/>
      <c r="D54" s="38"/>
      <c r="E54" s="33"/>
      <c r="F54" s="34"/>
    </row>
    <row r="55" spans="1:6">
      <c r="A55" s="36"/>
      <c r="B55" s="37" t="s">
        <v>134</v>
      </c>
      <c r="C55" s="38"/>
      <c r="D55" s="38"/>
      <c r="E55" s="33"/>
      <c r="F55" s="34"/>
    </row>
    <row r="56" spans="1:6">
      <c r="A56" s="36"/>
      <c r="B56" s="37" t="s">
        <v>134</v>
      </c>
      <c r="C56" s="38"/>
      <c r="D56" s="38"/>
      <c r="E56" s="33"/>
      <c r="F56" s="34"/>
    </row>
    <row r="57" spans="1:6">
      <c r="A57" s="36"/>
      <c r="B57" s="37" t="s">
        <v>134</v>
      </c>
      <c r="C57" s="38"/>
      <c r="D57" s="38"/>
      <c r="E57" s="33"/>
      <c r="F57" s="34"/>
    </row>
    <row r="58" spans="1:6">
      <c r="A58" s="36"/>
      <c r="B58" s="37" t="s">
        <v>134</v>
      </c>
      <c r="C58" s="38"/>
      <c r="D58" s="38"/>
      <c r="E58" s="33"/>
      <c r="F58" s="34"/>
    </row>
    <row r="59" spans="1:6">
      <c r="A59" s="36"/>
      <c r="B59" s="37" t="s">
        <v>134</v>
      </c>
      <c r="C59" s="38"/>
      <c r="D59" s="38"/>
      <c r="E59" s="33"/>
      <c r="F59" s="34"/>
    </row>
    <row r="60" spans="1:6">
      <c r="A60" s="36"/>
      <c r="B60" s="37" t="s">
        <v>134</v>
      </c>
      <c r="C60" s="38"/>
      <c r="D60" s="38"/>
      <c r="E60" s="33"/>
      <c r="F60" s="34"/>
    </row>
    <row r="61" spans="1:6">
      <c r="A61" s="36"/>
      <c r="B61" s="37" t="s">
        <v>134</v>
      </c>
      <c r="C61" s="38"/>
      <c r="D61" s="38"/>
      <c r="E61" s="33"/>
      <c r="F61" s="34"/>
    </row>
    <row r="62" spans="1:6">
      <c r="A62" s="36"/>
      <c r="B62" s="37" t="s">
        <v>134</v>
      </c>
      <c r="C62" s="38"/>
      <c r="D62" s="38"/>
      <c r="E62" s="33"/>
      <c r="F62" s="34"/>
    </row>
    <row r="63" spans="1:6">
      <c r="A63" s="36"/>
      <c r="B63" s="37" t="s">
        <v>134</v>
      </c>
      <c r="C63" s="38"/>
      <c r="D63" s="38"/>
      <c r="E63" s="33"/>
      <c r="F63" s="34"/>
    </row>
    <row r="64" spans="1:6">
      <c r="A64" s="36"/>
      <c r="B64" s="37" t="s">
        <v>134</v>
      </c>
      <c r="C64" s="38"/>
      <c r="D64" s="38"/>
      <c r="E64" s="33"/>
      <c r="F64" s="34"/>
    </row>
    <row r="65" spans="1:6">
      <c r="A65" s="36"/>
      <c r="B65" s="37" t="s">
        <v>134</v>
      </c>
      <c r="C65" s="38"/>
      <c r="D65" s="38"/>
      <c r="E65" s="33"/>
      <c r="F65" s="34"/>
    </row>
    <row r="66" spans="1:6">
      <c r="A66" s="36"/>
      <c r="B66" s="37" t="s">
        <v>134</v>
      </c>
      <c r="C66" s="38"/>
      <c r="D66" s="38"/>
      <c r="E66" s="33"/>
      <c r="F66" s="34"/>
    </row>
    <row r="67" spans="1:6">
      <c r="A67" s="36"/>
      <c r="B67" s="37" t="s">
        <v>134</v>
      </c>
      <c r="C67" s="38"/>
      <c r="D67" s="38"/>
      <c r="E67" s="33"/>
      <c r="F67" s="34"/>
    </row>
    <row r="68" spans="1:6">
      <c r="A68" s="36"/>
      <c r="B68" s="37" t="s">
        <v>134</v>
      </c>
      <c r="C68" s="38"/>
      <c r="D68" s="38"/>
      <c r="E68" s="33"/>
      <c r="F68" s="34"/>
    </row>
    <row r="69" spans="1:6">
      <c r="A69" s="36"/>
      <c r="B69" s="37" t="s">
        <v>134</v>
      </c>
      <c r="C69" s="38"/>
      <c r="D69" s="38"/>
      <c r="E69" s="33"/>
      <c r="F69" s="34"/>
    </row>
    <row r="70" spans="1:6">
      <c r="A70" s="36"/>
      <c r="B70" s="37" t="s">
        <v>134</v>
      </c>
      <c r="C70" s="38"/>
      <c r="D70" s="38"/>
      <c r="E70" s="33"/>
      <c r="F70" s="34"/>
    </row>
    <row r="71" spans="1:6">
      <c r="A71" s="36"/>
      <c r="B71" s="37" t="s">
        <v>134</v>
      </c>
      <c r="C71" s="38"/>
      <c r="D71" s="38"/>
      <c r="E71" s="33"/>
      <c r="F71" s="34"/>
    </row>
    <row r="72" spans="1:6">
      <c r="A72" s="36"/>
      <c r="B72" s="37" t="s">
        <v>134</v>
      </c>
      <c r="C72" s="38"/>
      <c r="D72" s="38"/>
      <c r="E72" s="33"/>
      <c r="F72" s="34"/>
    </row>
    <row r="73" spans="1:6">
      <c r="A73" s="36"/>
      <c r="B73" s="37" t="s">
        <v>134</v>
      </c>
      <c r="C73" s="38"/>
      <c r="D73" s="38"/>
      <c r="E73" s="33"/>
      <c r="F73" s="34"/>
    </row>
    <row r="74" spans="1:6">
      <c r="A74" s="36"/>
      <c r="B74" s="37" t="s">
        <v>134</v>
      </c>
      <c r="C74" s="38"/>
      <c r="D74" s="38"/>
      <c r="E74" s="33"/>
      <c r="F74" s="34"/>
    </row>
    <row r="75" spans="1:6">
      <c r="A75" s="36"/>
      <c r="B75" s="37" t="s">
        <v>134</v>
      </c>
      <c r="C75" s="38"/>
      <c r="D75" s="38"/>
      <c r="E75" s="33"/>
      <c r="F75" s="34"/>
    </row>
    <row r="76" spans="1:6">
      <c r="A76" s="36"/>
      <c r="B76" s="37" t="s">
        <v>134</v>
      </c>
      <c r="C76" s="38"/>
      <c r="D76" s="38"/>
      <c r="E76" s="33"/>
      <c r="F76" s="34"/>
    </row>
    <row r="77" spans="1:6">
      <c r="A77" s="39">
        <v>49</v>
      </c>
      <c r="B77" s="40" t="s">
        <v>135</v>
      </c>
      <c r="C77" s="41" t="s">
        <v>136</v>
      </c>
      <c r="D77" s="41" t="s">
        <v>138</v>
      </c>
      <c r="E77" s="33" t="s">
        <v>137</v>
      </c>
      <c r="F77" s="34" t="s">
        <v>212</v>
      </c>
    </row>
    <row r="78" spans="1:6">
      <c r="A78" s="39"/>
      <c r="B78" s="40" t="s">
        <v>135</v>
      </c>
      <c r="C78" s="41" t="s">
        <v>136</v>
      </c>
      <c r="D78" s="41" t="s">
        <v>140</v>
      </c>
      <c r="E78" s="33" t="s">
        <v>139</v>
      </c>
      <c r="F78" s="34"/>
    </row>
    <row r="79" spans="1:6">
      <c r="A79" s="39"/>
      <c r="B79" s="40" t="s">
        <v>135</v>
      </c>
      <c r="C79" s="41" t="s">
        <v>136</v>
      </c>
      <c r="D79" s="41" t="s">
        <v>141</v>
      </c>
      <c r="E79" s="33" t="s">
        <v>142</v>
      </c>
      <c r="F79" s="34"/>
    </row>
    <row r="80" spans="1:6">
      <c r="A80" s="39"/>
      <c r="B80" s="40" t="s">
        <v>135</v>
      </c>
      <c r="C80" s="41" t="s">
        <v>136</v>
      </c>
      <c r="D80" s="41" t="s">
        <v>141</v>
      </c>
      <c r="E80" s="33" t="s">
        <v>143</v>
      </c>
      <c r="F80" s="34"/>
    </row>
    <row r="81" spans="1:6">
      <c r="A81" s="39"/>
      <c r="B81" s="40" t="s">
        <v>135</v>
      </c>
      <c r="C81" s="41" t="s">
        <v>136</v>
      </c>
      <c r="D81" s="41" t="s">
        <v>144</v>
      </c>
      <c r="E81" s="33" t="s">
        <v>145</v>
      </c>
      <c r="F81" s="34"/>
    </row>
    <row r="82" spans="1:6">
      <c r="A82" s="39"/>
      <c r="B82" s="40" t="s">
        <v>135</v>
      </c>
      <c r="C82" s="41" t="s">
        <v>136</v>
      </c>
      <c r="D82" s="41" t="s">
        <v>144</v>
      </c>
      <c r="E82" s="33" t="s">
        <v>146</v>
      </c>
      <c r="F82" s="34"/>
    </row>
    <row r="83" spans="1:6">
      <c r="A83" s="39"/>
      <c r="B83" s="40" t="s">
        <v>135</v>
      </c>
      <c r="C83" s="41" t="s">
        <v>136</v>
      </c>
      <c r="D83" s="41" t="s">
        <v>144</v>
      </c>
      <c r="E83" s="33" t="s">
        <v>147</v>
      </c>
      <c r="F83" s="34"/>
    </row>
    <row r="84" spans="1:6">
      <c r="A84" s="39"/>
      <c r="B84" s="40" t="s">
        <v>135</v>
      </c>
      <c r="C84" s="41" t="s">
        <v>136</v>
      </c>
      <c r="D84" s="41" t="s">
        <v>144</v>
      </c>
      <c r="E84" s="33" t="s">
        <v>148</v>
      </c>
      <c r="F84" s="34"/>
    </row>
    <row r="85" spans="1:6">
      <c r="A85" s="39"/>
      <c r="B85" s="40" t="s">
        <v>135</v>
      </c>
      <c r="C85" s="41" t="s">
        <v>136</v>
      </c>
      <c r="D85" s="41" t="s">
        <v>144</v>
      </c>
      <c r="E85" s="33" t="s">
        <v>149</v>
      </c>
      <c r="F85" s="34"/>
    </row>
    <row r="86" spans="1:6">
      <c r="A86" s="39"/>
      <c r="B86" s="40" t="s">
        <v>135</v>
      </c>
      <c r="C86" s="41" t="s">
        <v>136</v>
      </c>
      <c r="D86" s="41" t="s">
        <v>144</v>
      </c>
      <c r="E86" s="33" t="s">
        <v>150</v>
      </c>
      <c r="F86" s="34"/>
    </row>
    <row r="87" spans="1:6">
      <c r="A87" s="39"/>
      <c r="B87" s="40" t="s">
        <v>135</v>
      </c>
      <c r="C87" s="41" t="s">
        <v>136</v>
      </c>
      <c r="D87" s="41" t="s">
        <v>144</v>
      </c>
      <c r="E87" s="33" t="s">
        <v>151</v>
      </c>
      <c r="F87" s="34"/>
    </row>
    <row r="88" spans="1:6">
      <c r="A88" s="39"/>
      <c r="B88" s="40" t="s">
        <v>135</v>
      </c>
      <c r="C88" s="41" t="s">
        <v>136</v>
      </c>
      <c r="D88" s="41" t="s">
        <v>144</v>
      </c>
      <c r="E88" s="33" t="s">
        <v>152</v>
      </c>
      <c r="F88" s="34"/>
    </row>
    <row r="89" spans="1:6">
      <c r="A89" s="39"/>
      <c r="B89" s="40" t="s">
        <v>135</v>
      </c>
      <c r="C89" s="41" t="s">
        <v>136</v>
      </c>
      <c r="D89" s="41" t="s">
        <v>144</v>
      </c>
      <c r="E89" s="33" t="s">
        <v>153</v>
      </c>
      <c r="F89" s="34"/>
    </row>
    <row r="90" spans="1:6">
      <c r="A90" s="39"/>
      <c r="B90" s="40" t="s">
        <v>135</v>
      </c>
      <c r="C90" s="41" t="s">
        <v>136</v>
      </c>
      <c r="D90" s="41" t="s">
        <v>144</v>
      </c>
      <c r="E90" s="33" t="s">
        <v>154</v>
      </c>
      <c r="F90" s="34"/>
    </row>
    <row r="91" spans="1:6">
      <c r="A91" s="39"/>
      <c r="B91" s="40" t="s">
        <v>135</v>
      </c>
      <c r="C91" s="41" t="s">
        <v>136</v>
      </c>
      <c r="D91" s="41" t="s">
        <v>144</v>
      </c>
      <c r="E91" s="33" t="s">
        <v>155</v>
      </c>
      <c r="F91" s="34"/>
    </row>
    <row r="92" spans="1:6">
      <c r="A92" s="39"/>
      <c r="B92" s="40" t="s">
        <v>135</v>
      </c>
      <c r="C92" s="41" t="s">
        <v>136</v>
      </c>
      <c r="D92" s="41" t="s">
        <v>144</v>
      </c>
      <c r="E92" s="33" t="s">
        <v>156</v>
      </c>
      <c r="F92" s="34"/>
    </row>
    <row r="93" spans="1:6">
      <c r="A93" s="39"/>
      <c r="B93" s="40" t="s">
        <v>135</v>
      </c>
      <c r="C93" s="41" t="s">
        <v>136</v>
      </c>
      <c r="D93" s="41" t="s">
        <v>144</v>
      </c>
      <c r="E93" s="33" t="s">
        <v>157</v>
      </c>
      <c r="F93" s="34"/>
    </row>
    <row r="94" spans="1:6">
      <c r="A94" s="39"/>
      <c r="B94" s="40" t="s">
        <v>135</v>
      </c>
      <c r="C94" s="41" t="s">
        <v>136</v>
      </c>
      <c r="D94" s="41" t="s">
        <v>144</v>
      </c>
      <c r="E94" s="33" t="s">
        <v>158</v>
      </c>
      <c r="F94" s="34"/>
    </row>
    <row r="95" spans="1:6">
      <c r="A95" s="39"/>
      <c r="B95" s="40" t="s">
        <v>135</v>
      </c>
      <c r="C95" s="41" t="s">
        <v>159</v>
      </c>
      <c r="D95" s="41" t="s">
        <v>160</v>
      </c>
      <c r="E95" s="33" t="s">
        <v>161</v>
      </c>
      <c r="F95" s="34"/>
    </row>
    <row r="96" spans="1:6">
      <c r="A96" s="39"/>
      <c r="B96" s="40" t="s">
        <v>135</v>
      </c>
      <c r="C96" s="41" t="s">
        <v>159</v>
      </c>
      <c r="D96" s="41" t="s">
        <v>160</v>
      </c>
      <c r="E96" s="33" t="s">
        <v>162</v>
      </c>
      <c r="F96" s="34"/>
    </row>
    <row r="97" spans="1:6">
      <c r="A97" s="39"/>
      <c r="B97" s="40" t="s">
        <v>135</v>
      </c>
      <c r="C97" s="41" t="s">
        <v>159</v>
      </c>
      <c r="D97" s="41" t="s">
        <v>160</v>
      </c>
      <c r="E97" s="33" t="s">
        <v>163</v>
      </c>
      <c r="F97" s="34"/>
    </row>
    <row r="98" spans="1:6">
      <c r="A98" s="39"/>
      <c r="B98" s="40" t="s">
        <v>135</v>
      </c>
      <c r="C98" s="41" t="s">
        <v>159</v>
      </c>
      <c r="D98" s="41" t="s">
        <v>164</v>
      </c>
      <c r="E98" s="33" t="s">
        <v>165</v>
      </c>
      <c r="F98" s="34"/>
    </row>
    <row r="99" spans="1:6">
      <c r="A99" s="39"/>
      <c r="B99" s="40" t="s">
        <v>135</v>
      </c>
      <c r="C99" s="41" t="s">
        <v>159</v>
      </c>
      <c r="D99" s="41" t="s">
        <v>164</v>
      </c>
      <c r="E99" s="33" t="s">
        <v>166</v>
      </c>
      <c r="F99" s="34"/>
    </row>
    <row r="100" spans="1:6">
      <c r="A100" s="39"/>
      <c r="B100" s="40" t="s">
        <v>135</v>
      </c>
      <c r="C100" s="41" t="s">
        <v>159</v>
      </c>
      <c r="D100" s="41" t="s">
        <v>164</v>
      </c>
      <c r="E100" s="33" t="s">
        <v>167</v>
      </c>
      <c r="F100" s="34"/>
    </row>
    <row r="101" spans="1:6">
      <c r="A101" s="39"/>
      <c r="B101" s="40" t="s">
        <v>135</v>
      </c>
      <c r="C101" s="41" t="s">
        <v>159</v>
      </c>
      <c r="D101" s="41" t="s">
        <v>168</v>
      </c>
      <c r="E101" s="33" t="s">
        <v>169</v>
      </c>
      <c r="F101" s="34"/>
    </row>
    <row r="102" spans="1:6">
      <c r="A102" s="39"/>
      <c r="B102" s="40" t="s">
        <v>135</v>
      </c>
      <c r="C102" s="41" t="s">
        <v>159</v>
      </c>
      <c r="D102" s="41" t="s">
        <v>168</v>
      </c>
      <c r="E102" s="33" t="s">
        <v>170</v>
      </c>
      <c r="F102" s="34"/>
    </row>
    <row r="103" spans="1:6">
      <c r="A103" s="39"/>
      <c r="B103" s="40" t="s">
        <v>135</v>
      </c>
      <c r="C103" s="41" t="s">
        <v>159</v>
      </c>
      <c r="D103" s="41" t="s">
        <v>168</v>
      </c>
      <c r="E103" s="33" t="s">
        <v>171</v>
      </c>
      <c r="F103" s="34"/>
    </row>
    <row r="104" spans="1:6">
      <c r="A104" s="39"/>
      <c r="B104" s="40" t="s">
        <v>135</v>
      </c>
      <c r="C104" s="41" t="s">
        <v>159</v>
      </c>
      <c r="D104" s="41" t="s">
        <v>172</v>
      </c>
      <c r="E104" s="33" t="s">
        <v>173</v>
      </c>
      <c r="F104" s="34"/>
    </row>
    <row r="105" spans="1:6">
      <c r="A105" s="39"/>
      <c r="B105" s="40" t="s">
        <v>135</v>
      </c>
      <c r="C105" s="41" t="s">
        <v>159</v>
      </c>
      <c r="D105" s="41" t="s">
        <v>172</v>
      </c>
      <c r="E105" s="33" t="s">
        <v>174</v>
      </c>
      <c r="F105" s="34"/>
    </row>
    <row r="106" spans="1:6">
      <c r="A106" s="39"/>
      <c r="B106" s="40" t="s">
        <v>135</v>
      </c>
      <c r="C106" s="41" t="s">
        <v>159</v>
      </c>
      <c r="D106" s="41" t="s">
        <v>172</v>
      </c>
      <c r="E106" s="33" t="s">
        <v>175</v>
      </c>
      <c r="F106" s="34"/>
    </row>
    <row r="107" spans="1:6">
      <c r="A107" s="39"/>
      <c r="B107" s="40" t="s">
        <v>135</v>
      </c>
      <c r="C107" s="41" t="s">
        <v>159</v>
      </c>
      <c r="D107" s="41" t="s">
        <v>172</v>
      </c>
      <c r="E107" s="33" t="s">
        <v>176</v>
      </c>
      <c r="F107" s="34"/>
    </row>
    <row r="108" spans="1:6">
      <c r="A108" s="39"/>
      <c r="B108" s="40" t="s">
        <v>135</v>
      </c>
      <c r="C108" s="41" t="s">
        <v>159</v>
      </c>
      <c r="D108" s="41" t="s">
        <v>172</v>
      </c>
      <c r="E108" s="33" t="s">
        <v>177</v>
      </c>
      <c r="F108" s="34"/>
    </row>
    <row r="109" spans="1:6">
      <c r="A109" s="39"/>
      <c r="B109" s="40" t="s">
        <v>135</v>
      </c>
      <c r="C109" s="41" t="s">
        <v>159</v>
      </c>
      <c r="D109" s="41" t="s">
        <v>178</v>
      </c>
      <c r="E109" s="33" t="s">
        <v>179</v>
      </c>
      <c r="F109" s="34"/>
    </row>
    <row r="110" spans="1:6">
      <c r="A110" s="39"/>
      <c r="B110" s="40" t="s">
        <v>135</v>
      </c>
      <c r="C110" s="41" t="s">
        <v>159</v>
      </c>
      <c r="D110" s="41" t="s">
        <v>178</v>
      </c>
      <c r="E110" s="33" t="s">
        <v>180</v>
      </c>
      <c r="F110" s="34"/>
    </row>
    <row r="111" spans="1:6">
      <c r="A111" s="39"/>
      <c r="B111" s="40" t="s">
        <v>135</v>
      </c>
      <c r="C111" s="41" t="s">
        <v>159</v>
      </c>
      <c r="D111" s="41" t="s">
        <v>178</v>
      </c>
      <c r="E111" s="33" t="s">
        <v>181</v>
      </c>
      <c r="F111" s="34"/>
    </row>
    <row r="112" spans="1:6">
      <c r="A112" s="39"/>
      <c r="B112" s="40" t="s">
        <v>135</v>
      </c>
      <c r="C112" s="41" t="s">
        <v>159</v>
      </c>
      <c r="D112" s="41" t="s">
        <v>178</v>
      </c>
      <c r="E112" s="33" t="s">
        <v>182</v>
      </c>
      <c r="F112" s="34"/>
    </row>
    <row r="113" spans="1:6">
      <c r="A113" s="39"/>
      <c r="B113" s="40" t="s">
        <v>135</v>
      </c>
      <c r="C113" s="41" t="s">
        <v>159</v>
      </c>
      <c r="D113" s="41" t="s">
        <v>178</v>
      </c>
      <c r="E113" s="33" t="s">
        <v>183</v>
      </c>
      <c r="F113" s="34"/>
    </row>
    <row r="114" spans="1:6">
      <c r="A114" s="39"/>
      <c r="B114" s="40" t="s">
        <v>135</v>
      </c>
      <c r="C114" s="41" t="s">
        <v>159</v>
      </c>
      <c r="D114" s="41" t="s">
        <v>178</v>
      </c>
      <c r="E114" s="33" t="s">
        <v>184</v>
      </c>
      <c r="F114" s="34"/>
    </row>
    <row r="115" spans="1:6">
      <c r="A115" s="39"/>
      <c r="B115" s="40" t="s">
        <v>135</v>
      </c>
      <c r="C115" s="41" t="s">
        <v>159</v>
      </c>
      <c r="D115" s="41" t="s">
        <v>185</v>
      </c>
      <c r="E115" s="33" t="s">
        <v>186</v>
      </c>
      <c r="F115" s="34"/>
    </row>
    <row r="116" spans="1:6">
      <c r="A116" s="39"/>
      <c r="B116" s="40" t="s">
        <v>135</v>
      </c>
      <c r="C116" s="41" t="s">
        <v>159</v>
      </c>
      <c r="D116" s="41" t="s">
        <v>185</v>
      </c>
      <c r="E116" s="33" t="s">
        <v>187</v>
      </c>
      <c r="F116" s="34"/>
    </row>
    <row r="117" spans="1:6">
      <c r="A117" s="39"/>
      <c r="B117" s="40" t="s">
        <v>135</v>
      </c>
      <c r="C117" s="41" t="s">
        <v>159</v>
      </c>
      <c r="D117" s="41" t="s">
        <v>185</v>
      </c>
      <c r="E117" s="33" t="s">
        <v>188</v>
      </c>
      <c r="F117" s="34"/>
    </row>
    <row r="118" spans="1:6">
      <c r="A118" s="39"/>
      <c r="B118" s="40" t="s">
        <v>135</v>
      </c>
      <c r="C118" s="41" t="s">
        <v>159</v>
      </c>
      <c r="D118" s="41" t="s">
        <v>185</v>
      </c>
      <c r="E118" s="33" t="s">
        <v>189</v>
      </c>
      <c r="F118" s="34"/>
    </row>
    <row r="119" spans="1:6">
      <c r="A119" s="39"/>
      <c r="B119" s="40" t="s">
        <v>135</v>
      </c>
      <c r="C119" s="41" t="s">
        <v>190</v>
      </c>
      <c r="D119" s="41" t="s">
        <v>191</v>
      </c>
      <c r="E119" s="33" t="s">
        <v>192</v>
      </c>
      <c r="F119" s="34"/>
    </row>
    <row r="120" spans="1:6">
      <c r="A120" s="39"/>
      <c r="B120" s="40" t="s">
        <v>135</v>
      </c>
      <c r="C120" s="41" t="s">
        <v>190</v>
      </c>
      <c r="D120" s="41" t="s">
        <v>191</v>
      </c>
      <c r="E120" s="33" t="s">
        <v>193</v>
      </c>
      <c r="F120" s="34"/>
    </row>
    <row r="121" spans="1:6">
      <c r="A121" s="39"/>
      <c r="B121" s="40" t="s">
        <v>135</v>
      </c>
      <c r="C121" s="41" t="s">
        <v>190</v>
      </c>
      <c r="D121" s="41" t="s">
        <v>191</v>
      </c>
      <c r="E121" s="33" t="s">
        <v>194</v>
      </c>
      <c r="F121" s="34"/>
    </row>
    <row r="122" spans="1:6">
      <c r="A122" s="39"/>
      <c r="B122" s="40" t="s">
        <v>135</v>
      </c>
      <c r="C122" s="41" t="s">
        <v>190</v>
      </c>
      <c r="D122" s="41" t="s">
        <v>191</v>
      </c>
      <c r="E122" s="33" t="s">
        <v>195</v>
      </c>
      <c r="F122" s="34"/>
    </row>
    <row r="123" spans="1:6">
      <c r="A123" s="39"/>
      <c r="B123" s="40" t="s">
        <v>135</v>
      </c>
      <c r="C123" s="41" t="s">
        <v>190</v>
      </c>
      <c r="D123" s="41" t="s">
        <v>196</v>
      </c>
      <c r="E123" s="33" t="s">
        <v>197</v>
      </c>
      <c r="F123" s="34"/>
    </row>
    <row r="124" spans="1:6">
      <c r="A124" s="39"/>
      <c r="B124" s="40" t="s">
        <v>135</v>
      </c>
      <c r="C124" s="41" t="s">
        <v>190</v>
      </c>
      <c r="D124" s="41" t="s">
        <v>196</v>
      </c>
      <c r="E124" s="33" t="s">
        <v>198</v>
      </c>
      <c r="F124" s="34"/>
    </row>
    <row r="125" spans="1:6">
      <c r="A125" s="39"/>
      <c r="B125" s="40" t="s">
        <v>135</v>
      </c>
      <c r="C125" s="41" t="s">
        <v>190</v>
      </c>
      <c r="D125" s="41" t="s">
        <v>199</v>
      </c>
      <c r="E125" s="33" t="s">
        <v>200</v>
      </c>
      <c r="F125" s="34"/>
    </row>
    <row r="126" spans="1:6">
      <c r="A126" s="39"/>
      <c r="B126" s="40" t="s">
        <v>135</v>
      </c>
      <c r="C126" s="41" t="s">
        <v>190</v>
      </c>
      <c r="D126" s="41" t="s">
        <v>199</v>
      </c>
      <c r="E126" s="33" t="s">
        <v>201</v>
      </c>
      <c r="F126" s="34"/>
    </row>
    <row r="127" spans="1:6">
      <c r="A127" s="39"/>
      <c r="B127" s="40" t="s">
        <v>135</v>
      </c>
      <c r="C127" s="41" t="s">
        <v>190</v>
      </c>
      <c r="D127" s="41" t="s">
        <v>199</v>
      </c>
      <c r="E127" s="33" t="s">
        <v>202</v>
      </c>
      <c r="F127" s="34"/>
    </row>
    <row r="128" spans="1:6">
      <c r="A128" s="39"/>
      <c r="B128" s="40" t="s">
        <v>135</v>
      </c>
      <c r="C128" s="41" t="s">
        <v>190</v>
      </c>
      <c r="D128" s="41" t="s">
        <v>199</v>
      </c>
      <c r="E128" s="33" t="s">
        <v>203</v>
      </c>
      <c r="F128" s="34"/>
    </row>
    <row r="129" spans="1:6">
      <c r="A129" s="39"/>
      <c r="B129" s="40" t="s">
        <v>135</v>
      </c>
      <c r="C129" s="41" t="s">
        <v>190</v>
      </c>
      <c r="D129" s="41" t="s">
        <v>204</v>
      </c>
      <c r="E129" s="33" t="s">
        <v>205</v>
      </c>
      <c r="F129" s="34"/>
    </row>
    <row r="130" spans="1:6">
      <c r="A130" s="39"/>
      <c r="B130" s="40" t="s">
        <v>135</v>
      </c>
      <c r="C130" s="41" t="s">
        <v>190</v>
      </c>
      <c r="D130" s="41" t="s">
        <v>204</v>
      </c>
      <c r="E130" s="33" t="s">
        <v>206</v>
      </c>
      <c r="F130" s="34"/>
    </row>
    <row r="131" spans="1:6">
      <c r="A131" s="39"/>
      <c r="B131" s="40" t="s">
        <v>135</v>
      </c>
      <c r="C131" s="41" t="s">
        <v>190</v>
      </c>
      <c r="D131" s="41" t="s">
        <v>204</v>
      </c>
      <c r="E131" s="33" t="s">
        <v>207</v>
      </c>
      <c r="F131" s="34"/>
    </row>
    <row r="132" spans="1:6">
      <c r="A132" s="39"/>
      <c r="B132" s="40" t="s">
        <v>135</v>
      </c>
      <c r="C132" s="41" t="s">
        <v>190</v>
      </c>
      <c r="D132" s="41" t="s">
        <v>204</v>
      </c>
      <c r="E132" s="33" t="s">
        <v>208</v>
      </c>
      <c r="F132" s="34"/>
    </row>
    <row r="133" spans="1:6" ht="14.25" thickBot="1">
      <c r="A133" s="42"/>
      <c r="B133" s="43" t="s">
        <v>135</v>
      </c>
      <c r="C133" s="44" t="s">
        <v>210</v>
      </c>
      <c r="D133" s="44" t="s">
        <v>209</v>
      </c>
      <c r="E133" s="45" t="s">
        <v>211</v>
      </c>
      <c r="F133" s="46"/>
    </row>
  </sheetData>
  <autoFilter ref="A1:F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7030A0"/>
  </sheetPr>
  <dimension ref="A1:M56"/>
  <sheetViews>
    <sheetView view="pageBreakPreview" zoomScaleNormal="100" zoomScaleSheetLayoutView="100" workbookViewId="0">
      <selection activeCell="M18" sqref="M18"/>
    </sheetView>
  </sheetViews>
  <sheetFormatPr defaultRowHeight="11.25"/>
  <cols>
    <col min="1" max="1" width="8.625" style="2" customWidth="1"/>
    <col min="2" max="5" width="10.375" style="2" customWidth="1"/>
    <col min="6" max="6" width="8.625" style="2" customWidth="1"/>
    <col min="7" max="10" width="10.375" style="2" customWidth="1"/>
    <col min="11" max="11" width="2.625" style="2" customWidth="1"/>
    <col min="12" max="13" width="8.625" style="2" customWidth="1"/>
    <col min="14" max="16384" width="9" style="2"/>
  </cols>
  <sheetData>
    <row r="1" spans="1:13" ht="21.95" customHeight="1" thickBot="1">
      <c r="A1" s="203" t="s">
        <v>3</v>
      </c>
      <c r="B1" s="204"/>
      <c r="C1" s="204"/>
      <c r="D1" s="204"/>
      <c r="E1" s="204"/>
      <c r="F1" s="204"/>
      <c r="G1" s="204"/>
      <c r="H1" s="204"/>
      <c r="I1" s="204"/>
      <c r="J1" s="204"/>
    </row>
    <row r="2" spans="1:13" ht="21.95" customHeight="1" thickBot="1">
      <c r="A2" s="18" t="s">
        <v>2</v>
      </c>
      <c r="B2" s="202" t="e">
        <f>#REF!</f>
        <v>#REF!</v>
      </c>
      <c r="C2" s="202"/>
      <c r="D2" s="202"/>
      <c r="E2" s="202"/>
      <c r="F2" s="18" t="s">
        <v>1</v>
      </c>
      <c r="G2" s="205" t="e">
        <f>#REF!</f>
        <v>#REF!</v>
      </c>
      <c r="H2" s="205"/>
      <c r="I2" s="205"/>
      <c r="J2" s="205"/>
    </row>
    <row r="3" spans="1:13" ht="21.95" customHeight="1" thickBot="1">
      <c r="A3" s="18" t="s">
        <v>5</v>
      </c>
      <c r="B3" s="206" t="s">
        <v>6</v>
      </c>
      <c r="C3" s="206"/>
      <c r="D3" s="206"/>
      <c r="E3" s="206"/>
      <c r="F3" s="18" t="s">
        <v>4</v>
      </c>
      <c r="G3" s="205" t="e">
        <f>#REF!</f>
        <v>#REF!</v>
      </c>
      <c r="H3" s="205"/>
      <c r="I3" s="205"/>
      <c r="J3" s="205"/>
    </row>
    <row r="4" spans="1:13" ht="21.95" customHeight="1" thickBot="1">
      <c r="A4" s="201" t="s">
        <v>7</v>
      </c>
      <c r="B4" s="171"/>
      <c r="C4" s="200"/>
      <c r="D4" s="171"/>
      <c r="E4" s="171"/>
      <c r="F4" s="171"/>
      <c r="G4" s="171"/>
      <c r="H4" s="171"/>
      <c r="I4" s="171"/>
      <c r="J4" s="172"/>
      <c r="L4" s="1" t="s">
        <v>10</v>
      </c>
      <c r="M4" s="1" t="s">
        <v>15</v>
      </c>
    </row>
    <row r="5" spans="1:13" ht="21.95" customHeight="1" thickTop="1">
      <c r="A5" s="3" t="s">
        <v>8</v>
      </c>
      <c r="B5" s="182" t="str">
        <f>"○"&amp;IF(L5="なし","指摘なし",VLOOKUP(M5,【使用不可】文適リスト!1:1048576,5))</f>
        <v>○指摘なし</v>
      </c>
      <c r="C5" s="183"/>
      <c r="D5" s="183"/>
      <c r="E5" s="183"/>
      <c r="F5" s="183"/>
      <c r="G5" s="183"/>
      <c r="H5" s="183"/>
      <c r="I5" s="183"/>
      <c r="J5" s="184"/>
      <c r="L5" s="179" t="s">
        <v>77</v>
      </c>
      <c r="M5" s="4"/>
    </row>
    <row r="6" spans="1:13" ht="21.95" customHeight="1">
      <c r="A6" s="5"/>
      <c r="B6" s="185" t="str">
        <f>IF(OR(L5="なし",M6=""),"","○"&amp;VLOOKUP(M6,【使用不可】文適リスト!1:1048576,5))</f>
        <v/>
      </c>
      <c r="C6" s="186"/>
      <c r="D6" s="186"/>
      <c r="E6" s="186"/>
      <c r="F6" s="186"/>
      <c r="G6" s="186"/>
      <c r="H6" s="186"/>
      <c r="I6" s="186"/>
      <c r="J6" s="187"/>
      <c r="L6" s="180"/>
      <c r="M6" s="4"/>
    </row>
    <row r="7" spans="1:13" ht="21.95" customHeight="1" thickBot="1">
      <c r="A7" s="5"/>
      <c r="B7" s="188" t="str">
        <f>IF(OR(L5="なし",M7=""),"","○"&amp;VLOOKUP(M7,【使用不可】文適リスト!1:1048576,5))</f>
        <v/>
      </c>
      <c r="C7" s="189"/>
      <c r="D7" s="189"/>
      <c r="E7" s="189"/>
      <c r="F7" s="189"/>
      <c r="G7" s="189"/>
      <c r="H7" s="189"/>
      <c r="I7" s="189"/>
      <c r="J7" s="190"/>
      <c r="L7" s="181"/>
      <c r="M7" s="4"/>
    </row>
    <row r="8" spans="1:13" ht="21.95" customHeight="1" thickTop="1">
      <c r="A8" s="6" t="s">
        <v>134</v>
      </c>
      <c r="B8" s="191" t="str">
        <f>"○"&amp;IF(L8="なし","指摘なし",VLOOKUP(M8,【使用不可】文適リスト!1:1048576,5))</f>
        <v>○指摘なし</v>
      </c>
      <c r="C8" s="192"/>
      <c r="D8" s="192"/>
      <c r="E8" s="192"/>
      <c r="F8" s="192"/>
      <c r="G8" s="192"/>
      <c r="H8" s="192"/>
      <c r="I8" s="192"/>
      <c r="J8" s="193"/>
      <c r="L8" s="179" t="s">
        <v>77</v>
      </c>
      <c r="M8" s="4"/>
    </row>
    <row r="9" spans="1:13" ht="21.95" customHeight="1">
      <c r="A9" s="5"/>
      <c r="B9" s="194" t="str">
        <f>IF(OR(L8="なし",M9=""),"","○"&amp;VLOOKUP(M9,【使用不可】文適リスト!1:1048576,5))</f>
        <v/>
      </c>
      <c r="C9" s="195"/>
      <c r="D9" s="195"/>
      <c r="E9" s="195"/>
      <c r="F9" s="195"/>
      <c r="G9" s="195"/>
      <c r="H9" s="195"/>
      <c r="I9" s="195"/>
      <c r="J9" s="196"/>
      <c r="L9" s="180"/>
      <c r="M9" s="4"/>
    </row>
    <row r="10" spans="1:13" ht="21.95" customHeight="1" thickBot="1">
      <c r="A10" s="7"/>
      <c r="B10" s="197" t="str">
        <f>IF(OR(L8="なし",M10=""),"","○"&amp;VLOOKUP(M10,【使用不可】文適リスト!1:1048576,5))</f>
        <v/>
      </c>
      <c r="C10" s="198"/>
      <c r="D10" s="198"/>
      <c r="E10" s="198"/>
      <c r="F10" s="198"/>
      <c r="G10" s="198"/>
      <c r="H10" s="198"/>
      <c r="I10" s="198"/>
      <c r="J10" s="199"/>
      <c r="L10" s="181"/>
      <c r="M10" s="4"/>
    </row>
    <row r="11" spans="1:13" ht="21.95" customHeight="1" thickTop="1">
      <c r="A11" s="5" t="s">
        <v>135</v>
      </c>
      <c r="B11" s="191" t="str">
        <f>"○"&amp;IF(L11="なし","指摘なし",VLOOKUP(M11,【使用不可】文適リスト!1:1048576,5))</f>
        <v>○指摘なし</v>
      </c>
      <c r="C11" s="192"/>
      <c r="D11" s="192"/>
      <c r="E11" s="192"/>
      <c r="F11" s="192"/>
      <c r="G11" s="192"/>
      <c r="H11" s="192"/>
      <c r="I11" s="192"/>
      <c r="J11" s="193"/>
      <c r="L11" s="179" t="s">
        <v>77</v>
      </c>
      <c r="M11" s="4"/>
    </row>
    <row r="12" spans="1:13" ht="21.95" customHeight="1">
      <c r="A12" s="5"/>
      <c r="B12" s="194" t="str">
        <f>IF(OR(L11="なし",M12=""),"","○"&amp;VLOOKUP(M12,【使用不可】文適リスト!1:1048576,5))</f>
        <v/>
      </c>
      <c r="C12" s="195"/>
      <c r="D12" s="195"/>
      <c r="E12" s="195"/>
      <c r="F12" s="195"/>
      <c r="G12" s="195"/>
      <c r="H12" s="195"/>
      <c r="I12" s="195"/>
      <c r="J12" s="196"/>
      <c r="L12" s="180"/>
      <c r="M12" s="4"/>
    </row>
    <row r="13" spans="1:13" ht="21.95" customHeight="1" thickBot="1">
      <c r="A13" s="8"/>
      <c r="B13" s="197" t="str">
        <f>IF(OR(L11="なし",M13=""),"","○"&amp;VLOOKUP(M13,【使用不可】文適リスト!1:1048576,5))</f>
        <v/>
      </c>
      <c r="C13" s="198"/>
      <c r="D13" s="198"/>
      <c r="E13" s="198"/>
      <c r="F13" s="198"/>
      <c r="G13" s="198"/>
      <c r="H13" s="198"/>
      <c r="I13" s="198"/>
      <c r="J13" s="199"/>
      <c r="L13" s="181"/>
      <c r="M13" s="4"/>
    </row>
    <row r="14" spans="1:13" ht="21.95" customHeight="1" thickBot="1">
      <c r="A14" s="158" t="s">
        <v>9</v>
      </c>
      <c r="B14" s="159"/>
      <c r="C14" s="200"/>
      <c r="D14" s="171"/>
      <c r="E14" s="171"/>
      <c r="F14" s="171"/>
      <c r="G14" s="171"/>
      <c r="H14" s="171"/>
      <c r="I14" s="171"/>
      <c r="J14" s="172"/>
    </row>
    <row r="15" spans="1:13" ht="21.95" customHeight="1" thickTop="1">
      <c r="A15" s="3" t="s">
        <v>8</v>
      </c>
      <c r="B15" s="173"/>
      <c r="C15" s="174"/>
      <c r="D15" s="174"/>
      <c r="E15" s="174"/>
      <c r="F15" s="174"/>
      <c r="G15" s="174"/>
      <c r="H15" s="174"/>
      <c r="I15" s="174"/>
      <c r="J15" s="175"/>
    </row>
    <row r="16" spans="1:13" ht="21.95" customHeight="1">
      <c r="A16" s="5"/>
      <c r="B16" s="176"/>
      <c r="C16" s="177"/>
      <c r="D16" s="177"/>
      <c r="E16" s="177"/>
      <c r="F16" s="177"/>
      <c r="G16" s="177"/>
      <c r="H16" s="177"/>
      <c r="I16" s="177"/>
      <c r="J16" s="178"/>
    </row>
    <row r="17" spans="1:10" ht="21.95" customHeight="1">
      <c r="A17" s="5"/>
      <c r="B17" s="176"/>
      <c r="C17" s="177"/>
      <c r="D17" s="177"/>
      <c r="E17" s="177"/>
      <c r="F17" s="177"/>
      <c r="G17" s="177"/>
      <c r="H17" s="177"/>
      <c r="I17" s="177"/>
      <c r="J17" s="178"/>
    </row>
    <row r="18" spans="1:10" ht="21.95" customHeight="1">
      <c r="A18" s="5"/>
      <c r="B18" s="162"/>
      <c r="C18" s="163"/>
      <c r="D18" s="163"/>
      <c r="E18" s="163"/>
      <c r="F18" s="163"/>
      <c r="G18" s="163"/>
      <c r="H18" s="163"/>
      <c r="I18" s="163"/>
      <c r="J18" s="164"/>
    </row>
    <row r="19" spans="1:10" ht="21.95" customHeight="1">
      <c r="A19" s="6" t="s">
        <v>12</v>
      </c>
      <c r="B19" s="165"/>
      <c r="C19" s="166"/>
      <c r="D19" s="166"/>
      <c r="E19" s="166"/>
      <c r="F19" s="166"/>
      <c r="G19" s="166"/>
      <c r="H19" s="166"/>
      <c r="I19" s="166"/>
      <c r="J19" s="167"/>
    </row>
    <row r="20" spans="1:10" ht="21.95" customHeight="1">
      <c r="A20" s="5"/>
      <c r="B20" s="176"/>
      <c r="C20" s="177"/>
      <c r="D20" s="177"/>
      <c r="E20" s="177"/>
      <c r="F20" s="177"/>
      <c r="G20" s="177"/>
      <c r="H20" s="177"/>
      <c r="I20" s="177"/>
      <c r="J20" s="178"/>
    </row>
    <row r="21" spans="1:10" ht="21.95" customHeight="1">
      <c r="A21" s="5"/>
      <c r="B21" s="176"/>
      <c r="C21" s="177"/>
      <c r="D21" s="177"/>
      <c r="E21" s="177"/>
      <c r="F21" s="177"/>
      <c r="G21" s="177"/>
      <c r="H21" s="177"/>
      <c r="I21" s="177"/>
      <c r="J21" s="178"/>
    </row>
    <row r="22" spans="1:10" ht="21.95" customHeight="1">
      <c r="A22" s="7"/>
      <c r="B22" s="162"/>
      <c r="C22" s="163"/>
      <c r="D22" s="163"/>
      <c r="E22" s="163"/>
      <c r="F22" s="163"/>
      <c r="G22" s="163"/>
      <c r="H22" s="163"/>
      <c r="I22" s="163"/>
      <c r="J22" s="164"/>
    </row>
    <row r="23" spans="1:10" ht="21.95" customHeight="1">
      <c r="A23" s="5" t="s">
        <v>135</v>
      </c>
      <c r="B23" s="165"/>
      <c r="C23" s="166"/>
      <c r="D23" s="166"/>
      <c r="E23" s="166"/>
      <c r="F23" s="166"/>
      <c r="G23" s="166"/>
      <c r="H23" s="166"/>
      <c r="I23" s="166"/>
      <c r="J23" s="167"/>
    </row>
    <row r="24" spans="1:10" ht="21.95" customHeight="1">
      <c r="A24" s="5"/>
      <c r="B24" s="176"/>
      <c r="C24" s="177"/>
      <c r="D24" s="177"/>
      <c r="E24" s="177"/>
      <c r="F24" s="177"/>
      <c r="G24" s="177"/>
      <c r="H24" s="177"/>
      <c r="I24" s="177"/>
      <c r="J24" s="178"/>
    </row>
    <row r="25" spans="1:10" ht="21.95" customHeight="1">
      <c r="A25" s="5"/>
      <c r="B25" s="176"/>
      <c r="C25" s="177"/>
      <c r="D25" s="177"/>
      <c r="E25" s="177"/>
      <c r="F25" s="177"/>
      <c r="G25" s="177"/>
      <c r="H25" s="177"/>
      <c r="I25" s="177"/>
      <c r="J25" s="178"/>
    </row>
    <row r="26" spans="1:10" ht="21.95" customHeight="1" thickBot="1">
      <c r="A26" s="8"/>
      <c r="B26" s="168"/>
      <c r="C26" s="169"/>
      <c r="D26" s="169"/>
      <c r="E26" s="169"/>
      <c r="F26" s="169"/>
      <c r="G26" s="169"/>
      <c r="H26" s="169"/>
      <c r="I26" s="169"/>
      <c r="J26" s="170"/>
    </row>
    <row r="27" spans="1:10" ht="21.95" customHeight="1" thickBot="1">
      <c r="A27" s="158" t="s">
        <v>13</v>
      </c>
      <c r="B27" s="159"/>
      <c r="C27" s="159"/>
      <c r="D27" s="159"/>
      <c r="E27" s="159"/>
      <c r="F27" s="159"/>
      <c r="G27" s="159"/>
      <c r="H27" s="160"/>
      <c r="I27" s="171"/>
      <c r="J27" s="172"/>
    </row>
    <row r="28" spans="1:10" ht="21.95" customHeight="1" thickTop="1">
      <c r="A28" s="3" t="s">
        <v>8</v>
      </c>
      <c r="B28" s="173"/>
      <c r="C28" s="174"/>
      <c r="D28" s="174"/>
      <c r="E28" s="174"/>
      <c r="F28" s="174"/>
      <c r="G28" s="174"/>
      <c r="H28" s="174"/>
      <c r="I28" s="174"/>
      <c r="J28" s="175"/>
    </row>
    <row r="29" spans="1:10" ht="21.95" customHeight="1">
      <c r="A29" s="5"/>
      <c r="B29" s="162"/>
      <c r="C29" s="163"/>
      <c r="D29" s="163"/>
      <c r="E29" s="163"/>
      <c r="F29" s="163"/>
      <c r="G29" s="163"/>
      <c r="H29" s="163"/>
      <c r="I29" s="163"/>
      <c r="J29" s="164"/>
    </row>
    <row r="30" spans="1:10" ht="21.95" customHeight="1">
      <c r="A30" s="6" t="s">
        <v>134</v>
      </c>
      <c r="B30" s="165"/>
      <c r="C30" s="166"/>
      <c r="D30" s="166"/>
      <c r="E30" s="166"/>
      <c r="F30" s="166"/>
      <c r="G30" s="166"/>
      <c r="H30" s="166"/>
      <c r="I30" s="166"/>
      <c r="J30" s="167"/>
    </row>
    <row r="31" spans="1:10" ht="21.95" customHeight="1">
      <c r="A31" s="7"/>
      <c r="B31" s="162"/>
      <c r="C31" s="163"/>
      <c r="D31" s="163"/>
      <c r="E31" s="163"/>
      <c r="F31" s="163"/>
      <c r="G31" s="163"/>
      <c r="H31" s="163"/>
      <c r="I31" s="163"/>
      <c r="J31" s="164"/>
    </row>
    <row r="32" spans="1:10" ht="21.95" customHeight="1">
      <c r="A32" s="5" t="s">
        <v>11</v>
      </c>
      <c r="B32" s="165"/>
      <c r="C32" s="166"/>
      <c r="D32" s="166"/>
      <c r="E32" s="166"/>
      <c r="F32" s="166"/>
      <c r="G32" s="166"/>
      <c r="H32" s="166"/>
      <c r="I32" s="166"/>
      <c r="J32" s="167"/>
    </row>
    <row r="33" spans="1:10" ht="21.95" customHeight="1" thickBot="1">
      <c r="A33" s="8"/>
      <c r="B33" s="168"/>
      <c r="C33" s="169"/>
      <c r="D33" s="169"/>
      <c r="E33" s="169"/>
      <c r="F33" s="169"/>
      <c r="G33" s="169"/>
      <c r="H33" s="169"/>
      <c r="I33" s="169"/>
      <c r="J33" s="170"/>
    </row>
    <row r="34" spans="1:10" ht="21.95" customHeight="1" thickBot="1">
      <c r="A34" s="158" t="s">
        <v>14</v>
      </c>
      <c r="B34" s="159"/>
      <c r="C34" s="159"/>
      <c r="D34" s="160"/>
      <c r="E34" s="160"/>
      <c r="F34" s="160"/>
      <c r="G34" s="160"/>
      <c r="H34" s="160"/>
      <c r="I34" s="160"/>
      <c r="J34" s="161"/>
    </row>
    <row r="35" spans="1:10" ht="21.95" customHeight="1" thickTop="1">
      <c r="A35" s="9"/>
      <c r="B35" s="10"/>
      <c r="C35" s="10"/>
      <c r="D35" s="10"/>
      <c r="E35" s="10"/>
      <c r="F35" s="10"/>
      <c r="G35" s="10"/>
      <c r="H35" s="10"/>
      <c r="I35" s="10"/>
      <c r="J35" s="11"/>
    </row>
    <row r="36" spans="1:10" ht="21.95" customHeight="1">
      <c r="A36" s="12"/>
      <c r="B36" s="13"/>
      <c r="C36" s="13"/>
      <c r="D36" s="13"/>
      <c r="E36" s="13"/>
      <c r="F36" s="13"/>
      <c r="G36" s="13"/>
      <c r="H36" s="13"/>
      <c r="I36" s="13"/>
      <c r="J36" s="14"/>
    </row>
    <row r="37" spans="1:10" ht="21.95" customHeight="1">
      <c r="A37" s="12"/>
      <c r="B37" s="13"/>
      <c r="C37" s="13"/>
      <c r="D37" s="13"/>
      <c r="E37" s="13"/>
      <c r="F37" s="13"/>
      <c r="G37" s="13"/>
      <c r="H37" s="13"/>
      <c r="I37" s="13"/>
      <c r="J37" s="14"/>
    </row>
    <row r="38" spans="1:10" ht="21.95" customHeight="1" thickBot="1">
      <c r="A38" s="15"/>
      <c r="B38" s="16"/>
      <c r="C38" s="16"/>
      <c r="D38" s="16"/>
      <c r="E38" s="16"/>
      <c r="F38" s="16"/>
      <c r="G38" s="16"/>
      <c r="H38" s="16"/>
      <c r="I38" s="16"/>
      <c r="J38" s="17"/>
    </row>
    <row r="39" spans="1:10" ht="20.100000000000001" customHeight="1">
      <c r="A39" s="13"/>
      <c r="B39" s="13"/>
      <c r="C39" s="13"/>
      <c r="D39" s="13"/>
      <c r="E39" s="13"/>
      <c r="F39" s="13"/>
      <c r="G39" s="13"/>
      <c r="H39" s="13"/>
      <c r="I39" s="13"/>
      <c r="J39" s="13"/>
    </row>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43">
    <mergeCell ref="B2:E2"/>
    <mergeCell ref="A1:J1"/>
    <mergeCell ref="G2:J2"/>
    <mergeCell ref="G3:J3"/>
    <mergeCell ref="B3:E3"/>
    <mergeCell ref="A14:B14"/>
    <mergeCell ref="C4:J4"/>
    <mergeCell ref="C14:J14"/>
    <mergeCell ref="B12:J12"/>
    <mergeCell ref="B13:J13"/>
    <mergeCell ref="A4:B4"/>
    <mergeCell ref="L5:L7"/>
    <mergeCell ref="L8:L10"/>
    <mergeCell ref="L11:L13"/>
    <mergeCell ref="B5:J5"/>
    <mergeCell ref="B6:J6"/>
    <mergeCell ref="B7:J7"/>
    <mergeCell ref="B8:J8"/>
    <mergeCell ref="B9:J9"/>
    <mergeCell ref="B10:J10"/>
    <mergeCell ref="B11:J11"/>
    <mergeCell ref="B15:J15"/>
    <mergeCell ref="B17:J17"/>
    <mergeCell ref="B18:J18"/>
    <mergeCell ref="B19:J19"/>
    <mergeCell ref="B21:J21"/>
    <mergeCell ref="B23:J23"/>
    <mergeCell ref="B25:J25"/>
    <mergeCell ref="B26:J26"/>
    <mergeCell ref="B16:J16"/>
    <mergeCell ref="B20:J20"/>
    <mergeCell ref="B24:J24"/>
    <mergeCell ref="B22:J22"/>
    <mergeCell ref="A27:G27"/>
    <mergeCell ref="H27:J27"/>
    <mergeCell ref="B28:J28"/>
    <mergeCell ref="B29:J29"/>
    <mergeCell ref="B30:J30"/>
    <mergeCell ref="A34:C34"/>
    <mergeCell ref="D34:J34"/>
    <mergeCell ref="B31:J31"/>
    <mergeCell ref="B32:J32"/>
    <mergeCell ref="B33:J33"/>
  </mergeCells>
  <phoneticPr fontId="1"/>
  <dataValidations count="5">
    <dataValidation type="list" allowBlank="1" showInputMessage="1" showErrorMessage="1" sqref="L5:L13">
      <formula1>"あり,なし"</formula1>
    </dataValidation>
    <dataValidation type="custom" allowBlank="1" showInputMessage="1" showErrorMessage="1" sqref="M5">
      <formula1>IF(L5="なし","",1)</formula1>
    </dataValidation>
    <dataValidation type="whole" operator="greaterThan" allowBlank="1" showInputMessage="1" showErrorMessage="1" sqref="M13 M8 M9 M10 M11 M12">
      <formula1>M7</formula1>
    </dataValidation>
    <dataValidation type="whole" allowBlank="1" showInputMessage="1" showErrorMessage="1" sqref="M7">
      <formula1>M6+1</formula1>
      <formula2>48</formula2>
    </dataValidation>
    <dataValidation type="whole" allowBlank="1" showInputMessage="1" showErrorMessage="1" sqref="M6">
      <formula1>M5+1</formula1>
      <formula2>48</formula2>
    </dataValidation>
  </dataValidations>
  <pageMargins left="0.27559055118110237" right="0.27559055118110237" top="0.59055118110236227" bottom="0.55118110236220474"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B727182E13EFC49847F664101FAF83D" ma:contentTypeVersion="1" ma:contentTypeDescription="新しいドキュメントを作成します。" ma:contentTypeScope="" ma:versionID="da04bea01263897ac42424e62e2ba91c">
  <xsd:schema xmlns:xsd="http://www.w3.org/2001/XMLSchema" xmlns:p="http://schemas.microsoft.com/office/2006/metadata/properties" targetNamespace="http://schemas.microsoft.com/office/2006/metadata/properties" ma:root="true" ma:fieldsID="81ec8b96b22e98481d164f5ba940393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73DA6-8E1A-413D-83E8-D60E91057DE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70396B9B-8543-4D2E-8C6C-BC264E5B0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A9DCE1-9DBC-41BF-838B-F744F0EE04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【夏季】通知</vt:lpstr>
      <vt:lpstr>福祉部→子ども</vt:lpstr>
      <vt:lpstr>改善状況報告書</vt:lpstr>
      <vt:lpstr>福祉部→子ども の３</vt:lpstr>
      <vt:lpstr>【使用不可】文適リスト</vt:lpstr>
      <vt:lpstr>【使用不可】概要</vt:lpstr>
      <vt:lpstr>【夏季】通知!Print_Area</vt:lpstr>
      <vt:lpstr>【使用不可】概要!Print_Area</vt:lpstr>
      <vt:lpstr>改善状況報告書!Print_Area</vt:lpstr>
      <vt:lpstr>福祉部→子ども!Print_Area</vt:lpstr>
      <vt:lpstr>'福祉部→子ども の３'!Print_Area</vt:lpstr>
    </vt:vector>
  </TitlesOfParts>
  <Company>八王子市役所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福祉部</dc:creator>
  <cp:lastModifiedBy>佐藤　秀靖</cp:lastModifiedBy>
  <cp:lastPrinted>2024-01-09T09:02:34Z</cp:lastPrinted>
  <dcterms:created xsi:type="dcterms:W3CDTF">1997-11-27T09:49:13Z</dcterms:created>
  <dcterms:modified xsi:type="dcterms:W3CDTF">2024-01-10T02:22:46Z</dcterms:modified>
</cp:coreProperties>
</file>