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001_非公開\090000_産業振興部\092000 産業振興推進課\2025【6月補正】物価高騰対応事業者支援\03 要綱・様式\様式\"/>
    </mc:Choice>
  </mc:AlternateContent>
  <xr:revisionPtr revIDLastSave="0" documentId="13_ncr:1_{DB7AE5AA-CCFC-4108-9384-49A5132DADF0}" xr6:coauthVersionLast="47" xr6:coauthVersionMax="47" xr10:uidLastSave="{00000000-0000-0000-0000-000000000000}"/>
  <workbookProtection workbookAlgorithmName="SHA-512" workbookHashValue="KzCIDZEHi6zsOroaFrSIs/TLtogRJ3rjJ5KzE83f5f1NhvBV2aCAjyPh4gAT/s/ZJXUVrACACXgtHrOo6BitXA==" workbookSaltValue="HTdhhy1wxMgiYC+YH/KD5Q==" workbookSpinCount="100000" lockStructure="1"/>
  <bookViews>
    <workbookView xWindow="-120" yWindow="-120" windowWidth="29040" windowHeight="15720" xr2:uid="{69338073-6B6F-4DAA-8731-9FA1B3AFAECB}"/>
  </bookViews>
  <sheets>
    <sheet name="算定シート（計算式有）" sheetId="12" r:id="rId1"/>
    <sheet name="プルダウンリスト" sheetId="5" state="hidden" r:id="rId2"/>
  </sheets>
  <definedNames>
    <definedName name="_xlnm.Print_Area" localSheetId="0">'算定シート（計算式有）'!$A$1:$G$41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2" l="1"/>
  <c r="D37" i="12"/>
  <c r="E37" i="12"/>
  <c r="E19" i="12"/>
  <c r="D19" i="12"/>
  <c r="C19" i="12"/>
  <c r="F19" i="12" s="1"/>
  <c r="B15" i="12" a="1"/>
  <c r="B15" i="12" s="1"/>
  <c r="E12" i="12"/>
  <c r="D12" i="12"/>
  <c r="C12" i="12"/>
  <c r="F12" i="12" s="1"/>
  <c r="F21" i="12" l="1"/>
  <c r="F22" i="12" s="1"/>
  <c r="G22" i="12"/>
  <c r="G21"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<sst xmlns="http://schemas.openxmlformats.org/spreadsheetml/2006/main" count="55" uniqueCount="47">
  <si>
    <t>上昇額(a-b)</t>
    <rPh sb="0" eb="2">
      <t>ジョウショウ</t>
    </rPh>
    <rPh sb="2" eb="3">
      <t>ガク</t>
    </rPh>
    <phoneticPr fontId="2"/>
  </si>
  <si>
    <t>直近</t>
    <rPh sb="0" eb="2">
      <t>チョッキン</t>
    </rPh>
    <phoneticPr fontId="2"/>
  </si>
  <si>
    <t>前期</t>
    <rPh sb="0" eb="2">
      <t>ゼンキ</t>
    </rPh>
    <phoneticPr fontId="2"/>
  </si>
  <si>
    <t>対象月(A)</t>
    <rPh sb="0" eb="2">
      <t>タイショウ</t>
    </rPh>
    <rPh sb="2" eb="3">
      <t>ツキ</t>
    </rPh>
    <phoneticPr fontId="2"/>
  </si>
  <si>
    <t>比較月(B)</t>
    <rPh sb="0" eb="2">
      <t>ヒカク</t>
    </rPh>
    <rPh sb="2" eb="3">
      <t>ツキ</t>
    </rPh>
    <phoneticPr fontId="2"/>
  </si>
  <si>
    <t>事業所A</t>
    <rPh sb="0" eb="3">
      <t>ジギョウショ</t>
    </rPh>
    <phoneticPr fontId="2"/>
  </si>
  <si>
    <t>事業所B</t>
    <rPh sb="0" eb="3">
      <t>ジギョウショ</t>
    </rPh>
    <phoneticPr fontId="2"/>
  </si>
  <si>
    <t>事業所C</t>
    <rPh sb="0" eb="3">
      <t>ジギョウショ</t>
    </rPh>
    <phoneticPr fontId="2"/>
  </si>
  <si>
    <t>令和７年４月</t>
    <rPh sb="0" eb="2">
      <t>レイワ</t>
    </rPh>
    <rPh sb="3" eb="4">
      <t>ネン</t>
    </rPh>
    <rPh sb="5" eb="6">
      <t>ガツ</t>
    </rPh>
    <phoneticPr fontId="2"/>
  </si>
  <si>
    <t>令和７年５月</t>
    <rPh sb="0" eb="2">
      <t>レイワ</t>
    </rPh>
    <rPh sb="3" eb="4">
      <t>ネン</t>
    </rPh>
    <rPh sb="5" eb="6">
      <t>ガツ</t>
    </rPh>
    <phoneticPr fontId="2"/>
  </si>
  <si>
    <t>令和７年６月</t>
    <rPh sb="0" eb="2">
      <t>レイワ</t>
    </rPh>
    <rPh sb="3" eb="4">
      <t>ネン</t>
    </rPh>
    <rPh sb="5" eb="6">
      <t>ガツ</t>
    </rPh>
    <phoneticPr fontId="2"/>
  </si>
  <si>
    <t>令和７年７月</t>
    <rPh sb="0" eb="2">
      <t>レイワ</t>
    </rPh>
    <rPh sb="3" eb="4">
      <t>ネン</t>
    </rPh>
    <rPh sb="5" eb="6">
      <t>ガツ</t>
    </rPh>
    <phoneticPr fontId="2"/>
  </si>
  <si>
    <t>令和７年８月</t>
    <rPh sb="0" eb="2">
      <t>レイワ</t>
    </rPh>
    <rPh sb="3" eb="4">
      <t>ネン</t>
    </rPh>
    <rPh sb="5" eb="6">
      <t>ガツ</t>
    </rPh>
    <phoneticPr fontId="2"/>
  </si>
  <si>
    <t>令和７年９月</t>
    <rPh sb="0" eb="2">
      <t>レイワ</t>
    </rPh>
    <rPh sb="3" eb="4">
      <t>ネン</t>
    </rPh>
    <rPh sb="5" eb="6">
      <t>ガツ</t>
    </rPh>
    <phoneticPr fontId="2"/>
  </si>
  <si>
    <t>令和６年４月</t>
    <rPh sb="0" eb="2">
      <t>レイワ</t>
    </rPh>
    <rPh sb="3" eb="4">
      <t>ネン</t>
    </rPh>
    <rPh sb="5" eb="6">
      <t>ガツ</t>
    </rPh>
    <phoneticPr fontId="2"/>
  </si>
  <si>
    <t>令和６年５月</t>
    <rPh sb="0" eb="2">
      <t>レイワ</t>
    </rPh>
    <rPh sb="3" eb="4">
      <t>ネン</t>
    </rPh>
    <rPh sb="5" eb="6">
      <t>ガツ</t>
    </rPh>
    <phoneticPr fontId="2"/>
  </si>
  <si>
    <t>令和６年６月</t>
    <rPh sb="0" eb="2">
      <t>レイワ</t>
    </rPh>
    <rPh sb="3" eb="4">
      <t>ネン</t>
    </rPh>
    <rPh sb="5" eb="6">
      <t>ガツ</t>
    </rPh>
    <phoneticPr fontId="2"/>
  </si>
  <si>
    <t>令和６年７月</t>
    <rPh sb="0" eb="2">
      <t>レイワ</t>
    </rPh>
    <rPh sb="3" eb="4">
      <t>ネン</t>
    </rPh>
    <rPh sb="5" eb="6">
      <t>ガツ</t>
    </rPh>
    <phoneticPr fontId="2"/>
  </si>
  <si>
    <t>令和６年８月</t>
    <rPh sb="0" eb="2">
      <t>レイワ</t>
    </rPh>
    <rPh sb="3" eb="4">
      <t>ネン</t>
    </rPh>
    <rPh sb="5" eb="6">
      <t>ガツ</t>
    </rPh>
    <phoneticPr fontId="2"/>
  </si>
  <si>
    <t>令和６年９月</t>
    <rPh sb="0" eb="2">
      <t>レイワ</t>
    </rPh>
    <rPh sb="3" eb="4">
      <t>ネン</t>
    </rPh>
    <rPh sb="5" eb="6">
      <t>ガツ</t>
    </rPh>
    <phoneticPr fontId="2"/>
  </si>
  <si>
    <t>合計金額(a)</t>
    <rPh sb="0" eb="2">
      <t>ゴウケイ</t>
    </rPh>
    <rPh sb="2" eb="4">
      <t>キンガク</t>
    </rPh>
    <phoneticPr fontId="2"/>
  </si>
  <si>
    <t>合計金額(b)</t>
    <rPh sb="0" eb="2">
      <t>ゴウケイ</t>
    </rPh>
    <rPh sb="2" eb="4">
      <t>キンガク</t>
    </rPh>
    <phoneticPr fontId="2"/>
  </si>
  <si>
    <t>上昇率(%)</t>
    <rPh sb="0" eb="2">
      <t>ジョウショウ</t>
    </rPh>
    <rPh sb="2" eb="3">
      <t>リツ</t>
    </rPh>
    <phoneticPr fontId="2"/>
  </si>
  <si>
    <t>料金明細の額(円)</t>
    <rPh sb="0" eb="4">
      <t>リョウキンメイサイ</t>
    </rPh>
    <rPh sb="5" eb="6">
      <t>ガク</t>
    </rPh>
    <rPh sb="7" eb="8">
      <t>エン</t>
    </rPh>
    <phoneticPr fontId="2"/>
  </si>
  <si>
    <t>事業専用割合(%)</t>
    <rPh sb="0" eb="6">
      <t>ジギョウセンヨウワリアイ</t>
    </rPh>
    <phoneticPr fontId="2"/>
  </si>
  <si>
    <t>経費計上額(円)</t>
    <rPh sb="0" eb="5">
      <t>ケイヒケイジョウガク</t>
    </rPh>
    <rPh sb="6" eb="7">
      <t>エン</t>
    </rPh>
    <phoneticPr fontId="2"/>
  </si>
  <si>
    <t>売上高(円)</t>
    <rPh sb="0" eb="2">
      <t>ウリアゲ</t>
    </rPh>
    <rPh sb="2" eb="3">
      <t>ダカ</t>
    </rPh>
    <rPh sb="4" eb="5">
      <t>エン</t>
    </rPh>
    <phoneticPr fontId="2"/>
  </si>
  <si>
    <t>営業利益(円)</t>
    <rPh sb="0" eb="2">
      <t>エイギョウ</t>
    </rPh>
    <rPh sb="2" eb="4">
      <t>リエキ</t>
    </rPh>
    <rPh sb="5" eb="6">
      <t>エン</t>
    </rPh>
    <phoneticPr fontId="2"/>
  </si>
  <si>
    <t>事業専用割合(％)</t>
    <rPh sb="0" eb="6">
      <t>ジギョウセンヨウワリアイ</t>
    </rPh>
    <phoneticPr fontId="2"/>
  </si>
  <si>
    <t>営業利益率(％)</t>
    <rPh sb="0" eb="2">
      <t>エイギョウ</t>
    </rPh>
    <rPh sb="2" eb="4">
      <t>リエキ</t>
    </rPh>
    <rPh sb="4" eb="5">
      <t>リツ</t>
    </rPh>
    <phoneticPr fontId="2"/>
  </si>
  <si>
    <t>様式第１号別紙（第７条関係）</t>
    <phoneticPr fontId="2"/>
  </si>
  <si>
    <t>八王子市エネルギー・物価高騰対策事業者支援金　対象経費算定シート</t>
    <phoneticPr fontId="2"/>
  </si>
  <si>
    <t>※特記事項欄</t>
    <rPh sb="1" eb="6">
      <t>トッキジコウラン</t>
    </rPh>
    <phoneticPr fontId="2"/>
  </si>
  <si>
    <t>◆　交付要件</t>
    <rPh sb="2" eb="6">
      <t>コウフヨウケン</t>
    </rPh>
    <phoneticPr fontId="2"/>
  </si>
  <si>
    <r>
      <t>令和７年４月分から令和７年９月分のうち、電気・ガス料金の</t>
    </r>
    <r>
      <rPr>
        <u/>
        <sz val="11"/>
        <color theme="1"/>
        <rFont val="游ゴシック"/>
        <family val="3"/>
        <charset val="128"/>
        <scheme val="minor"/>
      </rPr>
      <t>いずれか</t>
    </r>
    <r>
      <rPr>
        <sz val="11"/>
        <color theme="1"/>
        <rFont val="游ゴシック"/>
        <family val="2"/>
        <charset val="128"/>
        <scheme val="minor"/>
      </rPr>
      <t>の月額と、前年同月、同費用の月額を比較し、月額１万円以上</t>
    </r>
    <r>
      <rPr>
        <u/>
        <sz val="11"/>
        <color theme="1"/>
        <rFont val="游ゴシック"/>
        <family val="3"/>
        <charset val="128"/>
        <scheme val="minor"/>
      </rPr>
      <t>もしくは</t>
    </r>
    <r>
      <rPr>
        <sz val="11"/>
        <color theme="1"/>
        <rFont val="游ゴシック"/>
        <family val="2"/>
        <charset val="128"/>
        <scheme val="minor"/>
      </rPr>
      <t>、10％以上増加していること。</t>
    </r>
    <phoneticPr fontId="2"/>
  </si>
  <si>
    <t>所在地</t>
    <rPh sb="0" eb="3">
      <t>ショザイチ</t>
    </rPh>
    <phoneticPr fontId="2"/>
  </si>
  <si>
    <t>判定</t>
    <rPh sb="0" eb="2">
      <t>ハンテイ</t>
    </rPh>
    <phoneticPr fontId="2"/>
  </si>
  <si>
    <r>
      <t>※上昇額、上昇率</t>
    </r>
    <r>
      <rPr>
        <u/>
        <sz val="11"/>
        <color theme="1"/>
        <rFont val="游ゴシック"/>
        <family val="3"/>
        <charset val="128"/>
        <scheme val="minor"/>
      </rPr>
      <t>いずれか</t>
    </r>
    <r>
      <rPr>
        <sz val="11"/>
        <color theme="1"/>
        <rFont val="游ゴシック"/>
        <family val="2"/>
        <charset val="128"/>
        <scheme val="minor"/>
      </rPr>
      <t>が「対象」となること</t>
    </r>
    <rPh sb="1" eb="3">
      <t>ジョウショウ</t>
    </rPh>
    <rPh sb="3" eb="4">
      <t>ガク</t>
    </rPh>
    <rPh sb="5" eb="7">
      <t>ジョウショウ</t>
    </rPh>
    <rPh sb="7" eb="8">
      <t>リツ</t>
    </rPh>
    <rPh sb="14" eb="16">
      <t>タイショウ</t>
    </rPh>
    <phoneticPr fontId="2"/>
  </si>
  <si>
    <t>◆　加算要件</t>
    <rPh sb="2" eb="6">
      <t>カサンヨウケン</t>
    </rPh>
    <phoneticPr fontId="2"/>
  </si>
  <si>
    <r>
      <t>直近の決算期における営業利益が赤字、</t>
    </r>
    <r>
      <rPr>
        <u/>
        <sz val="11"/>
        <color rgb="FF000000"/>
        <rFont val="游ゴシック"/>
        <family val="3"/>
        <charset val="128"/>
        <scheme val="minor"/>
      </rPr>
      <t>または</t>
    </r>
    <r>
      <rPr>
        <sz val="11"/>
        <color rgb="FF000000"/>
        <rFont val="游ゴシック"/>
        <family val="3"/>
        <charset val="128"/>
        <scheme val="minor"/>
      </rPr>
      <t>営業利益率が前期より改善されていないこと。</t>
    </r>
    <phoneticPr fontId="2"/>
  </si>
  <si>
    <r>
      <rPr>
        <sz val="10.5"/>
        <color theme="1"/>
        <rFont val="游ゴシック"/>
        <family val="3"/>
        <charset val="128"/>
        <scheme val="minor"/>
      </rPr>
      <t xml:space="preserve">電気・ガス料金が分かる書類において、申請者と使用者の名義が異なる場合は理由を記載してください。
</t>
    </r>
    <r>
      <rPr>
        <sz val="10"/>
        <color theme="1"/>
        <rFont val="游ゴシック"/>
        <family val="3"/>
        <charset val="128"/>
        <scheme val="minor"/>
      </rPr>
      <t>（例：料金のお知らせが家族名義となっているなど）</t>
    </r>
    <r>
      <rPr>
        <sz val="11"/>
        <color theme="1"/>
        <rFont val="游ゴシック"/>
        <family val="2"/>
        <charset val="128"/>
        <scheme val="minor"/>
      </rPr>
      <t xml:space="preserve">
</t>
    </r>
    <phoneticPr fontId="2"/>
  </si>
  <si>
    <t>《事務局使用欄》（申請者は記入しないでください）</t>
    <rPh sb="1" eb="4">
      <t>ジムキョク</t>
    </rPh>
    <rPh sb="4" eb="6">
      <t>シヨウ</t>
    </rPh>
    <rPh sb="6" eb="7">
      <t>ラン</t>
    </rPh>
    <rPh sb="9" eb="12">
      <t>シンセイシャ</t>
    </rPh>
    <rPh sb="13" eb="15">
      <t>キニュウ</t>
    </rPh>
    <phoneticPr fontId="2"/>
  </si>
  <si>
    <t>交付額</t>
    <rPh sb="0" eb="3">
      <t>コウフガク</t>
    </rPh>
    <phoneticPr fontId="2"/>
  </si>
  <si>
    <t>円</t>
    <rPh sb="0" eb="1">
      <t>エン</t>
    </rPh>
    <phoneticPr fontId="2"/>
  </si>
  <si>
    <r>
      <t>　　ガス料金（</t>
    </r>
    <r>
      <rPr>
        <u/>
        <sz val="11"/>
        <color theme="1"/>
        <rFont val="游ゴシック"/>
        <family val="3"/>
        <charset val="128"/>
        <scheme val="minor"/>
      </rPr>
      <t>いずれかにチェック</t>
    </r>
    <r>
      <rPr>
        <sz val="11"/>
        <color theme="1"/>
        <rFont val="游ゴシック"/>
        <family val="2"/>
        <charset val="128"/>
        <scheme val="minor"/>
      </rPr>
      <t>）</t>
    </r>
    <rPh sb="4" eb="6">
      <t>リョウキン</t>
    </rPh>
    <phoneticPr fontId="2"/>
  </si>
  <si>
    <t>　　電気料金</t>
    <rPh sb="2" eb="6">
      <t>デンキリョウキン</t>
    </rPh>
    <phoneticPr fontId="2"/>
  </si>
  <si>
    <t>※小数点以下は切捨てて算出</t>
    <rPh sb="1" eb="4">
      <t>ショウスウテン</t>
    </rPh>
    <rPh sb="4" eb="6">
      <t>イカ</t>
    </rPh>
    <rPh sb="7" eb="9">
      <t>キリス</t>
    </rPh>
    <rPh sb="11" eb="13">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</si>
</sst>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0000"/>
    <numFmt numFmtId="180" formatCode="0.0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color rgb="FF000000"/>
      <name val="游ゴシック"/>
      <family val="3"/>
      <charset val="128"/>
      <scheme val="minor"/>
    </font>
    <font>
      <u/>
      <sz val="11"/>
      <color theme="1"/>
      <name val="游ゴシック"/>
      <family val="3"/>
      <charset val="128"/>
      <scheme val="minor"/>
    </font>
    <font>
      <sz val="8"/>
      <color theme="1"/>
      <name val="游ゴシック"/>
      <family val="2"/>
      <charset val="128"/>
      <scheme val="minor"/>
    </font>
    <font>
      <b/>
      <sz val="11"/>
      <color theme="0"/>
      <name val="游ゴシック"/>
      <family val="3"/>
      <charset val="128"/>
      <scheme val="minor"/>
    </font>
    <font>
      <u/>
      <sz val="11"/>
      <color rgb="FF000000"/>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1"/>
      <color theme="1"/>
      <name val="游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rgb="FFFFF2CC"/>
        <bgColor indexed="64"/>
      </patternFill>
    </fill>
    <fill>
      <patternFill patternType="solid">
        <fgColor rgb="FF002060"/>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6">
    <xf numFmtId="0" fontId="0" fillId="0" borderId="0" xfId="0">
      <alignment vertical="center"/>
    </xf>
    <xf numFmtId="0" fontId="0" fillId="0" borderId="0" xfId="0">
      <alignment vertical="center"/>
    </xf>
    <xf numFmtId="0" fontId="5" fillId="0" borderId="0" xfId="0" applyFont="1" applyAlignment="1">
      <alignment vertical="top"/>
    </xf>
    <xf numFmtId="0" fontId="0" fillId="0" borderId="0" xfId="0">
      <alignment vertical="center"/>
    </xf>
    <xf numFmtId="0" fontId="0" fillId="0" borderId="0" xfId="0">
      <alignment vertical="center"/>
    </xf>
    <xf numFmtId="0" fontId="4" fillId="0" borderId="0" xfId="0" applyFont="1" applyAlignment="1">
      <alignment horizontal="center" vertical="top" shrinkToFit="1"/>
    </xf>
    <xf numFmtId="0" fontId="0" fillId="0" borderId="0" xfId="0" applyBorder="1" applyAlignment="1">
      <alignment vertical="top" wrapText="1"/>
    </xf>
    <xf numFmtId="0" fontId="0" fillId="0" borderId="0" xfId="0" applyAlignment="1">
      <alignment vertical="center" wrapText="1"/>
    </xf>
    <xf numFmtId="0" fontId="8" fillId="0" borderId="0" xfId="0" applyFont="1" applyFill="1" applyAlignment="1">
      <alignment horizontal="center" vertical="center"/>
    </xf>
    <xf numFmtId="0" fontId="0" fillId="0" borderId="0" xfId="0" applyFill="1" applyAlignment="1">
      <alignment horizontal="center" vertical="center"/>
    </xf>
    <xf numFmtId="0" fontId="0" fillId="2" borderId="0" xfId="0" applyFill="1" applyAlignment="1" applyProtection="1">
      <alignment horizontal="center" vertical="center"/>
      <protection hidden="1"/>
    </xf>
    <xf numFmtId="0" fontId="0" fillId="2" borderId="0" xfId="0" applyNumberFormat="1" applyFill="1" applyAlignment="1" applyProtection="1">
      <alignment horizontal="center" vertical="center"/>
      <protection hidden="1"/>
    </xf>
    <xf numFmtId="0" fontId="0" fillId="0" borderId="17" xfId="0" applyNumberFormat="1" applyFill="1" applyBorder="1" applyAlignment="1" applyProtection="1">
      <alignment horizontal="center" vertical="center"/>
      <protection hidden="1"/>
    </xf>
    <xf numFmtId="0" fontId="0" fillId="0" borderId="0" xfId="0" applyProtection="1">
      <alignment vertical="center"/>
      <protection hidden="1"/>
    </xf>
    <xf numFmtId="0" fontId="4" fillId="0" borderId="0" xfId="0" applyFont="1" applyAlignment="1" applyProtection="1">
      <alignment horizontal="center" vertical="top" shrinkToFit="1"/>
      <protection hidden="1"/>
    </xf>
    <xf numFmtId="0" fontId="0" fillId="0" borderId="0" xfId="0" applyAlignment="1" applyProtection="1">
      <alignment horizontal="right" vertical="center"/>
      <protection hidden="1"/>
    </xf>
    <xf numFmtId="0" fontId="3" fillId="0" borderId="0" xfId="0" applyFo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11"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38" fontId="0" fillId="0" borderId="1" xfId="1" applyNumberFormat="1" applyFont="1" applyBorder="1" applyProtection="1">
      <alignment vertical="center"/>
      <protection hidden="1"/>
    </xf>
    <xf numFmtId="0" fontId="8" fillId="4" borderId="0" xfId="0" applyFont="1" applyFill="1" applyAlignment="1" applyProtection="1">
      <alignment horizontal="center" vertical="center"/>
      <protection hidden="1"/>
    </xf>
    <xf numFmtId="0" fontId="0" fillId="0" borderId="0" xfId="0"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11" xfId="0" applyBorder="1" applyAlignment="1" applyProtection="1">
      <alignment horizontal="center" vertical="center"/>
      <protection hidden="1"/>
    </xf>
    <xf numFmtId="9" fontId="0" fillId="0" borderId="1" xfId="2" applyNumberFormat="1" applyFont="1" applyBorder="1" applyProtection="1">
      <alignment vertical="center"/>
      <protection hidden="1"/>
    </xf>
    <xf numFmtId="0" fontId="5" fillId="0" borderId="0" xfId="0" applyFont="1" applyAlignment="1" applyProtection="1">
      <alignment vertical="top"/>
      <protection hidden="1"/>
    </xf>
    <xf numFmtId="0" fontId="0" fillId="0" borderId="10" xfId="0" applyBorder="1" applyProtection="1">
      <alignment vertical="center"/>
      <protection hidden="1"/>
    </xf>
    <xf numFmtId="0" fontId="0" fillId="0" borderId="3" xfId="0" applyBorder="1" applyAlignment="1" applyProtection="1">
      <alignment horizontal="center" vertical="center"/>
      <protection hidden="1"/>
    </xf>
    <xf numFmtId="0" fontId="0" fillId="0" borderId="0" xfId="0" applyAlignment="1" applyProtection="1">
      <alignment horizontal="center" vertical="center"/>
      <protection hidden="1"/>
    </xf>
    <xf numFmtId="180" fontId="0" fillId="0" borderId="1" xfId="2" applyNumberFormat="1" applyFont="1" applyBorder="1" applyAlignment="1" applyProtection="1">
      <alignment horizontal="right" vertical="center"/>
      <protection hidden="1"/>
    </xf>
    <xf numFmtId="0" fontId="0" fillId="0" borderId="17" xfId="0" applyBorder="1" applyProtection="1">
      <alignment vertical="center"/>
      <protection hidden="1"/>
    </xf>
    <xf numFmtId="0" fontId="0" fillId="0" borderId="17" xfId="0" applyBorder="1" applyAlignment="1" applyProtection="1">
      <alignment horizontal="center" vertical="center"/>
      <protection hidden="1"/>
    </xf>
    <xf numFmtId="9" fontId="0" fillId="0" borderId="17" xfId="2" applyFont="1" applyBorder="1" applyAlignment="1" applyProtection="1">
      <alignment horizontal="right" vertical="center"/>
      <protection hidden="1"/>
    </xf>
    <xf numFmtId="0" fontId="0" fillId="0" borderId="0" xfId="0" applyFill="1" applyBorder="1" applyAlignment="1" applyProtection="1">
      <alignment horizontal="center" vertical="center"/>
      <protection hidden="1"/>
    </xf>
    <xf numFmtId="176" fontId="0" fillId="0" borderId="13" xfId="0" applyNumberFormat="1" applyBorder="1" applyAlignment="1" applyProtection="1">
      <alignment horizontal="center" vertical="center"/>
      <protection hidden="1"/>
    </xf>
    <xf numFmtId="176" fontId="0" fillId="0" borderId="15" xfId="0" applyNumberFormat="1" applyBorder="1" applyAlignment="1" applyProtection="1">
      <alignment horizontal="center" vertical="center"/>
      <protection hidden="1"/>
    </xf>
    <xf numFmtId="0" fontId="0" fillId="3" borderId="1" xfId="0" applyFill="1" applyBorder="1" applyAlignment="1" applyProtection="1">
      <alignment horizontal="center" vertical="center"/>
      <protection locked="0" hidden="1"/>
    </xf>
    <xf numFmtId="49" fontId="7" fillId="3" borderId="1" xfId="0" applyNumberFormat="1" applyFont="1" applyFill="1" applyBorder="1" applyAlignment="1" applyProtection="1">
      <alignment horizontal="left" vertical="top" wrapText="1"/>
      <protection locked="0" hidden="1"/>
    </xf>
    <xf numFmtId="38" fontId="0" fillId="3" borderId="1" xfId="1" applyFont="1" applyFill="1" applyBorder="1" applyProtection="1">
      <alignment vertical="center"/>
      <protection locked="0" hidden="1"/>
    </xf>
    <xf numFmtId="9" fontId="0" fillId="3" borderId="1" xfId="2" applyFont="1" applyFill="1" applyBorder="1" applyProtection="1">
      <alignment vertical="center"/>
      <protection locked="0" hidden="1"/>
    </xf>
    <xf numFmtId="0" fontId="12" fillId="3" borderId="5" xfId="0" applyFont="1" applyFill="1" applyBorder="1" applyAlignment="1" applyProtection="1">
      <alignment vertical="top" wrapText="1" shrinkToFit="1"/>
      <protection locked="0" hidden="1"/>
    </xf>
    <xf numFmtId="0" fontId="0" fillId="3" borderId="6" xfId="0" applyFill="1" applyBorder="1" applyAlignment="1" applyProtection="1">
      <alignment vertical="top" shrinkToFit="1"/>
      <protection locked="0" hidden="1"/>
    </xf>
    <xf numFmtId="0" fontId="0" fillId="3" borderId="7" xfId="0" applyFill="1" applyBorder="1" applyAlignment="1" applyProtection="1">
      <alignment vertical="top" shrinkToFit="1"/>
      <protection locked="0" hidden="1"/>
    </xf>
    <xf numFmtId="0" fontId="0" fillId="3" borderId="3" xfId="0" applyFill="1" applyBorder="1" applyAlignment="1" applyProtection="1">
      <alignment vertical="top" shrinkToFit="1"/>
      <protection locked="0" hidden="1"/>
    </xf>
    <xf numFmtId="0" fontId="0" fillId="3" borderId="0" xfId="0" applyFill="1" applyBorder="1" applyAlignment="1" applyProtection="1">
      <alignment vertical="top" shrinkToFit="1"/>
      <protection locked="0" hidden="1"/>
    </xf>
    <xf numFmtId="0" fontId="0" fillId="3" borderId="4" xfId="0" applyFill="1" applyBorder="1" applyAlignment="1" applyProtection="1">
      <alignment vertical="top" shrinkToFit="1"/>
      <protection locked="0" hidden="1"/>
    </xf>
    <xf numFmtId="0" fontId="0" fillId="3" borderId="8" xfId="0" applyFill="1" applyBorder="1" applyAlignment="1" applyProtection="1">
      <alignment vertical="top" shrinkToFit="1"/>
      <protection locked="0" hidden="1"/>
    </xf>
    <xf numFmtId="0" fontId="0" fillId="3" borderId="9" xfId="0" applyFill="1" applyBorder="1" applyAlignment="1" applyProtection="1">
      <alignment vertical="top" shrinkToFit="1"/>
      <protection locked="0" hidden="1"/>
    </xf>
    <xf numFmtId="0" fontId="0" fillId="3" borderId="10" xfId="0" applyFill="1" applyBorder="1" applyAlignment="1" applyProtection="1">
      <alignment vertical="top" shrinkToFit="1"/>
      <protection locked="0" hidden="1"/>
    </xf>
    <xf numFmtId="176" fontId="0" fillId="5" borderId="14" xfId="0" applyNumberFormat="1" applyFill="1" applyBorder="1" applyAlignment="1" applyProtection="1">
      <alignment horizontal="right"/>
      <protection locked="0" hidden="1"/>
    </xf>
    <xf numFmtId="176" fontId="0" fillId="5" borderId="16" xfId="0" applyNumberFormat="1" applyFill="1" applyBorder="1" applyAlignment="1" applyProtection="1">
      <alignment horizontal="right"/>
      <protection locked="0" hidden="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1038225</xdr:colOff>
          <xdr:row>6</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0</xdr:rowOff>
        </xdr:from>
        <xdr:to>
          <xdr:col>1</xdr:col>
          <xdr:colOff>228600</xdr:colOff>
          <xdr:row>6</xdr:row>
          <xdr:rowOff>0</xdr:rowOff>
        </xdr:to>
        <xdr:sp macro="" textlink="">
          <xdr:nvSpPr>
            <xdr:cNvPr id="13318" name="Option Button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0</xdr:rowOff>
        </xdr:from>
        <xdr:to>
          <xdr:col>2</xdr:col>
          <xdr:colOff>228600</xdr:colOff>
          <xdr:row>6</xdr:row>
          <xdr:rowOff>0</xdr:rowOff>
        </xdr:to>
        <xdr:sp macro="" textlink="">
          <xdr:nvSpPr>
            <xdr:cNvPr id="13319" name="Option Button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676275</xdr:rowOff>
        </xdr:from>
        <xdr:to>
          <xdr:col>1</xdr:col>
          <xdr:colOff>381000</xdr:colOff>
          <xdr:row>6</xdr:row>
          <xdr:rowOff>28575</xdr:rowOff>
        </xdr:to>
        <xdr:sp macro="" textlink="">
          <xdr:nvSpPr>
            <xdr:cNvPr id="13323" name="Option Button 1035"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xdr:row>
          <xdr:rowOff>685800</xdr:rowOff>
        </xdr:from>
        <xdr:to>
          <xdr:col>2</xdr:col>
          <xdr:colOff>390525</xdr:colOff>
          <xdr:row>6</xdr:row>
          <xdr:rowOff>9525</xdr:rowOff>
        </xdr:to>
        <xdr:sp macro="" textlink="">
          <xdr:nvSpPr>
            <xdr:cNvPr id="13324" name="Option Button 1036"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E6F7-22AD-4198-A308-AB95EFC7516C}">
  <sheetPr>
    <pageSetUpPr fitToPage="1"/>
  </sheetPr>
  <dimension ref="A1:K41"/>
  <sheetViews>
    <sheetView tabSelected="1" view="pageBreakPreview" zoomScale="90" zoomScaleNormal="100" zoomScaleSheetLayoutView="90" workbookViewId="0">
      <selection activeCell="E6" sqref="E6"/>
    </sheetView>
  </sheetViews>
  <sheetFormatPr defaultColWidth="9" defaultRowHeight="18.75" x14ac:dyDescent="0.4"/>
  <cols>
    <col min="1" max="1" width="4.5" style="3" customWidth="1"/>
    <col min="2" max="2" width="17.25" style="3" bestFit="1" customWidth="1"/>
    <col min="3" max="5" width="16" style="3" customWidth="1"/>
    <col min="6" max="6" width="13" style="3" customWidth="1"/>
    <col min="7" max="7" width="8.25" style="3" customWidth="1"/>
    <col min="8" max="8" width="5.625" style="4" customWidth="1"/>
    <col min="9" max="9" width="8.25" style="4" customWidth="1"/>
    <col min="10" max="10" width="5.625" style="3" customWidth="1"/>
    <col min="11" max="11" width="5.625" style="4" customWidth="1"/>
    <col min="12" max="16384" width="9" style="3"/>
  </cols>
  <sheetData>
    <row r="1" spans="1:9" x14ac:dyDescent="0.4">
      <c r="A1" s="13" t="s">
        <v>30</v>
      </c>
      <c r="B1" s="13"/>
      <c r="C1" s="13"/>
      <c r="D1" s="13"/>
      <c r="E1" s="13"/>
      <c r="F1" s="13"/>
      <c r="G1" s="13"/>
    </row>
    <row r="2" spans="1:9" ht="22.5" customHeight="1" x14ac:dyDescent="0.4">
      <c r="A2" s="13"/>
      <c r="B2" s="14" t="s">
        <v>31</v>
      </c>
      <c r="C2" s="14"/>
      <c r="D2" s="14"/>
      <c r="E2" s="14"/>
      <c r="F2" s="14"/>
      <c r="G2" s="14"/>
      <c r="H2" s="5"/>
      <c r="I2" s="5"/>
    </row>
    <row r="3" spans="1:9" ht="19.5" customHeight="1" x14ac:dyDescent="0.4">
      <c r="A3" s="13"/>
      <c r="B3" s="13"/>
      <c r="C3" s="13"/>
      <c r="D3" s="13"/>
      <c r="E3" s="15" t="s">
        <v>46</v>
      </c>
      <c r="F3" s="15"/>
      <c r="G3" s="13"/>
    </row>
    <row r="4" spans="1:9" x14ac:dyDescent="0.4">
      <c r="A4" s="16" t="s">
        <v>33</v>
      </c>
      <c r="B4" s="13"/>
      <c r="C4" s="13"/>
      <c r="D4" s="13"/>
      <c r="E4" s="13"/>
      <c r="F4" s="13"/>
      <c r="G4" s="13"/>
    </row>
    <row r="5" spans="1:9" ht="56.25" customHeight="1" x14ac:dyDescent="0.4">
      <c r="A5" s="13"/>
      <c r="B5" s="17" t="s">
        <v>34</v>
      </c>
      <c r="C5" s="17"/>
      <c r="D5" s="17"/>
      <c r="E5" s="17"/>
      <c r="F5" s="17"/>
      <c r="G5" s="17"/>
      <c r="H5" s="7"/>
      <c r="I5" s="7"/>
    </row>
    <row r="6" spans="1:9" x14ac:dyDescent="0.4">
      <c r="A6" s="13"/>
      <c r="B6" s="18" t="s">
        <v>45</v>
      </c>
      <c r="C6" s="18" t="s">
        <v>44</v>
      </c>
      <c r="D6" s="13"/>
      <c r="E6" s="13"/>
      <c r="F6" s="13"/>
      <c r="G6" s="13"/>
    </row>
    <row r="7" spans="1:9" x14ac:dyDescent="0.4">
      <c r="A7" s="13"/>
      <c r="B7" s="19" t="s">
        <v>3</v>
      </c>
      <c r="C7" s="20"/>
      <c r="D7" s="20"/>
      <c r="E7" s="21"/>
      <c r="F7" s="13"/>
      <c r="G7" s="13"/>
    </row>
    <row r="8" spans="1:9" x14ac:dyDescent="0.4">
      <c r="A8" s="13"/>
      <c r="B8" s="41" t="s">
        <v>10</v>
      </c>
      <c r="C8" s="22" t="s">
        <v>5</v>
      </c>
      <c r="D8" s="22" t="s">
        <v>6</v>
      </c>
      <c r="E8" s="22" t="s">
        <v>7</v>
      </c>
      <c r="F8" s="13"/>
      <c r="G8" s="13"/>
    </row>
    <row r="9" spans="1:9" s="4" customFormat="1" x14ac:dyDescent="0.4">
      <c r="A9" s="13"/>
      <c r="B9" s="23" t="s">
        <v>35</v>
      </c>
      <c r="C9" s="42"/>
      <c r="D9" s="42"/>
      <c r="E9" s="42"/>
      <c r="F9" s="13"/>
      <c r="G9" s="13"/>
    </row>
    <row r="10" spans="1:9" x14ac:dyDescent="0.4">
      <c r="A10" s="13"/>
      <c r="B10" s="22" t="s">
        <v>23</v>
      </c>
      <c r="C10" s="43"/>
      <c r="D10" s="43"/>
      <c r="E10" s="43"/>
      <c r="F10" s="13"/>
      <c r="G10" s="13"/>
    </row>
    <row r="11" spans="1:9" x14ac:dyDescent="0.4">
      <c r="A11" s="13"/>
      <c r="B11" s="22" t="s">
        <v>24</v>
      </c>
      <c r="C11" s="44"/>
      <c r="D11" s="44"/>
      <c r="E11" s="44"/>
      <c r="F11" s="22" t="s">
        <v>20</v>
      </c>
      <c r="G11" s="13"/>
    </row>
    <row r="12" spans="1:9" x14ac:dyDescent="0.4">
      <c r="A12" s="13"/>
      <c r="B12" s="22" t="s">
        <v>25</v>
      </c>
      <c r="C12" s="24">
        <f>ROUNDDOWN(C10*C11,0)</f>
        <v>0</v>
      </c>
      <c r="D12" s="24">
        <f>ROUNDDOWN(D10*D11,0)</f>
        <v>0</v>
      </c>
      <c r="E12" s="24">
        <f t="shared" ref="E12" si="0">ROUNDDOWN(E10*E11,0)</f>
        <v>0</v>
      </c>
      <c r="F12" s="24">
        <f>SUM(C12:E12)</f>
        <v>0</v>
      </c>
      <c r="G12" s="13"/>
    </row>
    <row r="13" spans="1:9" ht="9.75" customHeight="1" x14ac:dyDescent="0.4">
      <c r="A13" s="13"/>
      <c r="B13" s="13"/>
      <c r="C13" s="13"/>
      <c r="D13" s="13"/>
      <c r="E13" s="13"/>
      <c r="F13" s="13"/>
      <c r="G13" s="13"/>
    </row>
    <row r="14" spans="1:9" x14ac:dyDescent="0.4">
      <c r="A14" s="13"/>
      <c r="B14" s="19" t="s">
        <v>4</v>
      </c>
      <c r="C14" s="20"/>
      <c r="D14" s="20"/>
      <c r="E14" s="21"/>
      <c r="F14" s="13"/>
      <c r="G14" s="13"/>
    </row>
    <row r="15" spans="1:9" x14ac:dyDescent="0.4">
      <c r="A15" s="13"/>
      <c r="B15" s="22" t="str" cm="1">
        <f t="array" ref="B15">_xlfn.IFS(B8=プルダウンリスト!A1,プルダウンリスト!B1,B8=プルダウンリスト!A2,プルダウンリスト!B2,B8=プルダウンリスト!A3,プルダウンリスト!B3,B8=プルダウンリスト!A4,プルダウンリスト!B4,B8=プルダウンリスト!A5,プルダウンリスト!B5,B8=プルダウンリスト!A6,プルダウンリスト!B6)</f>
        <v>令和６年６月</v>
      </c>
      <c r="C15" s="22" t="s">
        <v>5</v>
      </c>
      <c r="D15" s="22" t="s">
        <v>6</v>
      </c>
      <c r="E15" s="22" t="s">
        <v>7</v>
      </c>
      <c r="F15" s="13"/>
      <c r="G15" s="13"/>
    </row>
    <row r="16" spans="1:9" s="4" customFormat="1" x14ac:dyDescent="0.4">
      <c r="A16" s="13"/>
      <c r="B16" s="22" t="s">
        <v>35</v>
      </c>
      <c r="C16" s="42"/>
      <c r="D16" s="42"/>
      <c r="E16" s="42"/>
      <c r="F16" s="13"/>
      <c r="G16" s="13"/>
    </row>
    <row r="17" spans="1:11" x14ac:dyDescent="0.4">
      <c r="A17" s="13"/>
      <c r="B17" s="22" t="s">
        <v>23</v>
      </c>
      <c r="C17" s="43"/>
      <c r="D17" s="43"/>
      <c r="E17" s="43"/>
      <c r="F17" s="13"/>
      <c r="G17" s="13"/>
    </row>
    <row r="18" spans="1:11" x14ac:dyDescent="0.4">
      <c r="A18" s="13"/>
      <c r="B18" s="22" t="s">
        <v>28</v>
      </c>
      <c r="C18" s="44"/>
      <c r="D18" s="44"/>
      <c r="E18" s="44"/>
      <c r="F18" s="22" t="s">
        <v>21</v>
      </c>
      <c r="G18" s="13"/>
    </row>
    <row r="19" spans="1:11" x14ac:dyDescent="0.4">
      <c r="A19" s="13"/>
      <c r="B19" s="22" t="s">
        <v>25</v>
      </c>
      <c r="C19" s="24">
        <f>ROUNDDOWN(C17*C18,0)</f>
        <v>0</v>
      </c>
      <c r="D19" s="24">
        <f>ROUNDDOWN(D17*D18,0)</f>
        <v>0</v>
      </c>
      <c r="E19" s="24">
        <f>ROUNDDOWN(E17*E18,0)</f>
        <v>0</v>
      </c>
      <c r="F19" s="24">
        <f>SUM(C19:E19)</f>
        <v>0</v>
      </c>
      <c r="G19" s="13"/>
    </row>
    <row r="20" spans="1:11" ht="18.75" customHeight="1" x14ac:dyDescent="0.4">
      <c r="A20" s="13"/>
      <c r="B20" s="13"/>
      <c r="C20" s="13"/>
      <c r="D20" s="13"/>
      <c r="E20" s="13"/>
      <c r="F20" s="13"/>
      <c r="G20" s="25" t="s">
        <v>36</v>
      </c>
      <c r="H20" s="8"/>
      <c r="I20" s="8"/>
    </row>
    <row r="21" spans="1:11" ht="18.75" customHeight="1" x14ac:dyDescent="0.4">
      <c r="A21" s="13"/>
      <c r="B21" s="26" t="s">
        <v>37</v>
      </c>
      <c r="C21" s="26"/>
      <c r="D21" s="27"/>
      <c r="E21" s="28" t="s">
        <v>0</v>
      </c>
      <c r="F21" s="24">
        <f>F12-F19</f>
        <v>0</v>
      </c>
      <c r="G21" s="10" t="str">
        <f>IF(OR(F12=0,F19=0),"",IF(F21&lt;10000,"対象外","対象"))</f>
        <v/>
      </c>
      <c r="H21" s="9"/>
      <c r="I21" s="9"/>
    </row>
    <row r="22" spans="1:11" x14ac:dyDescent="0.4">
      <c r="A22" s="13"/>
      <c r="B22" s="13"/>
      <c r="C22" s="13"/>
      <c r="D22" s="13"/>
      <c r="E22" s="28" t="s">
        <v>22</v>
      </c>
      <c r="F22" s="29">
        <f>IFERROR(ROUNDDOWN(F21/F19,2),0)</f>
        <v>0</v>
      </c>
      <c r="G22" s="10" t="str">
        <f>IF(OR(F12=0,F19=0),"",IF(F22&lt;10%,"対象外","対象"))</f>
        <v/>
      </c>
      <c r="H22" s="9"/>
      <c r="I22" s="9"/>
    </row>
    <row r="23" spans="1:11" x14ac:dyDescent="0.4">
      <c r="A23" s="13"/>
      <c r="B23" s="13" t="s">
        <v>32</v>
      </c>
      <c r="C23" s="13"/>
      <c r="D23" s="13"/>
      <c r="E23" s="13"/>
      <c r="F23" s="13"/>
      <c r="G23" s="13"/>
    </row>
    <row r="24" spans="1:11" x14ac:dyDescent="0.4">
      <c r="A24" s="13"/>
      <c r="B24" s="45" t="s">
        <v>40</v>
      </c>
      <c r="C24" s="46"/>
      <c r="D24" s="46"/>
      <c r="E24" s="46"/>
      <c r="F24" s="46"/>
      <c r="G24" s="47"/>
      <c r="H24" s="6"/>
      <c r="I24" s="6"/>
    </row>
    <row r="25" spans="1:11" x14ac:dyDescent="0.4">
      <c r="A25" s="13"/>
      <c r="B25" s="48"/>
      <c r="C25" s="49"/>
      <c r="D25" s="49"/>
      <c r="E25" s="49"/>
      <c r="F25" s="49"/>
      <c r="G25" s="50"/>
      <c r="H25" s="6"/>
      <c r="I25" s="6"/>
    </row>
    <row r="26" spans="1:11" x14ac:dyDescent="0.4">
      <c r="A26" s="13"/>
      <c r="B26" s="48"/>
      <c r="C26" s="49"/>
      <c r="D26" s="49"/>
      <c r="E26" s="49"/>
      <c r="F26" s="49"/>
      <c r="G26" s="50"/>
      <c r="H26" s="6"/>
      <c r="I26" s="6"/>
    </row>
    <row r="27" spans="1:11" x14ac:dyDescent="0.4">
      <c r="A27" s="13"/>
      <c r="B27" s="48"/>
      <c r="C27" s="49"/>
      <c r="D27" s="49"/>
      <c r="E27" s="49"/>
      <c r="F27" s="49"/>
      <c r="G27" s="50"/>
      <c r="H27" s="6"/>
      <c r="I27" s="6"/>
    </row>
    <row r="28" spans="1:11" x14ac:dyDescent="0.4">
      <c r="A28" s="13"/>
      <c r="B28" s="48"/>
      <c r="C28" s="49"/>
      <c r="D28" s="49"/>
      <c r="E28" s="49"/>
      <c r="F28" s="49"/>
      <c r="G28" s="50"/>
      <c r="H28" s="6"/>
      <c r="I28" s="6"/>
    </row>
    <row r="29" spans="1:11" x14ac:dyDescent="0.4">
      <c r="A29" s="13"/>
      <c r="B29" s="51"/>
      <c r="C29" s="52"/>
      <c r="D29" s="52"/>
      <c r="E29" s="52"/>
      <c r="F29" s="52"/>
      <c r="G29" s="53"/>
      <c r="H29" s="6"/>
      <c r="I29" s="6"/>
    </row>
    <row r="30" spans="1:11" ht="5.25" customHeight="1" x14ac:dyDescent="0.4">
      <c r="A30" s="13"/>
      <c r="B30" s="13"/>
      <c r="C30" s="13"/>
      <c r="D30" s="13"/>
      <c r="E30" s="13"/>
      <c r="F30" s="13"/>
      <c r="G30" s="13"/>
    </row>
    <row r="31" spans="1:11" x14ac:dyDescent="0.4">
      <c r="A31" s="16" t="s">
        <v>38</v>
      </c>
      <c r="B31" s="13"/>
      <c r="C31" s="13"/>
      <c r="D31" s="13"/>
      <c r="E31" s="13"/>
      <c r="F31" s="13"/>
      <c r="G31" s="13"/>
    </row>
    <row r="32" spans="1:11" x14ac:dyDescent="0.4">
      <c r="A32" s="13"/>
      <c r="B32" s="30" t="s">
        <v>39</v>
      </c>
      <c r="C32" s="30"/>
      <c r="D32" s="30"/>
      <c r="E32" s="30"/>
      <c r="F32" s="30"/>
      <c r="G32" s="30"/>
      <c r="H32" s="2"/>
      <c r="I32" s="2"/>
      <c r="J32" s="2"/>
      <c r="K32" s="2"/>
    </row>
    <row r="33" spans="1:7" ht="9.75" customHeight="1" x14ac:dyDescent="0.4">
      <c r="A33" s="13"/>
      <c r="B33" s="13"/>
      <c r="C33" s="13"/>
      <c r="D33" s="13"/>
      <c r="E33" s="13"/>
      <c r="F33" s="13"/>
      <c r="G33" s="13"/>
    </row>
    <row r="34" spans="1:7" x14ac:dyDescent="0.4">
      <c r="A34" s="13"/>
      <c r="B34" s="31"/>
      <c r="C34" s="22" t="s">
        <v>1</v>
      </c>
      <c r="D34" s="22" t="s">
        <v>2</v>
      </c>
      <c r="E34" s="32"/>
      <c r="F34" s="33"/>
      <c r="G34" s="33"/>
    </row>
    <row r="35" spans="1:7" x14ac:dyDescent="0.4">
      <c r="A35" s="13"/>
      <c r="B35" s="22" t="s">
        <v>26</v>
      </c>
      <c r="C35" s="43"/>
      <c r="D35" s="43"/>
      <c r="E35" s="13"/>
      <c r="F35" s="13"/>
      <c r="G35" s="13"/>
    </row>
    <row r="36" spans="1:7" x14ac:dyDescent="0.4">
      <c r="A36" s="13"/>
      <c r="B36" s="22" t="s">
        <v>27</v>
      </c>
      <c r="C36" s="43"/>
      <c r="D36" s="43"/>
      <c r="E36" s="25" t="s">
        <v>36</v>
      </c>
      <c r="F36" s="13"/>
      <c r="G36" s="13"/>
    </row>
    <row r="37" spans="1:7" x14ac:dyDescent="0.4">
      <c r="A37" s="13"/>
      <c r="B37" s="22" t="s">
        <v>29</v>
      </c>
      <c r="C37" s="34" t="str">
        <f>IFERROR(ROUNDDOWN(C36/C35,20),"")</f>
        <v/>
      </c>
      <c r="D37" s="34" t="str">
        <f>IFERROR(ROUNDDOWN(D36/D35,20),"")</f>
        <v/>
      </c>
      <c r="E37" s="11" t="str">
        <f>IFERROR(IF(OR(C36&lt;0,C36/C35&lt;=D36/D35),"対象","対象外"),"")</f>
        <v/>
      </c>
      <c r="F37" s="13"/>
      <c r="G37" s="13"/>
    </row>
    <row r="38" spans="1:7" s="4" customFormat="1" ht="9" customHeight="1" thickBot="1" x14ac:dyDescent="0.45">
      <c r="A38" s="35"/>
      <c r="B38" s="36"/>
      <c r="C38" s="37"/>
      <c r="D38" s="37"/>
      <c r="E38" s="12"/>
      <c r="F38" s="35"/>
      <c r="G38" s="35"/>
    </row>
    <row r="39" spans="1:7" ht="20.25" thickTop="1" thickBot="1" x14ac:dyDescent="0.45">
      <c r="A39" s="26" t="s">
        <v>41</v>
      </c>
      <c r="B39" s="26"/>
      <c r="C39" s="26"/>
      <c r="D39" s="26"/>
      <c r="E39" s="13"/>
      <c r="F39" s="13"/>
      <c r="G39" s="13"/>
    </row>
    <row r="40" spans="1:7" customFormat="1" x14ac:dyDescent="0.4">
      <c r="A40" s="13"/>
      <c r="B40" s="38"/>
      <c r="C40" s="39" t="s">
        <v>42</v>
      </c>
      <c r="D40" s="54" t="s">
        <v>43</v>
      </c>
      <c r="E40" s="13"/>
      <c r="F40" s="13"/>
      <c r="G40" s="13"/>
    </row>
    <row r="41" spans="1:7" ht="19.5" thickBot="1" x14ac:dyDescent="0.45">
      <c r="A41" s="13"/>
      <c r="B41" s="38"/>
      <c r="C41" s="40"/>
      <c r="D41" s="55"/>
      <c r="E41" s="13"/>
      <c r="F41" s="13"/>
      <c r="G41" s="13"/>
    </row>
  </sheetData>
  <sheetProtection algorithmName="SHA-512" hashValue="SJ08ClKO9RvfBEBMA3uvw2M6shnbkBWVO5ku8VdGoWf3v9BnFptRfsN5hnxkxLgWEobiYvNbwgunmyrAlJEfcQ==" saltValue="eKSvhQG4Rda9KfMpKr/Y0Q==" spinCount="100000" sheet="1" objects="1" scenarios="1"/>
  <mergeCells count="11">
    <mergeCell ref="A39:D39"/>
    <mergeCell ref="C40:C41"/>
    <mergeCell ref="D40:D41"/>
    <mergeCell ref="B2:G2"/>
    <mergeCell ref="B5:G5"/>
    <mergeCell ref="B7:E7"/>
    <mergeCell ref="B14:E14"/>
    <mergeCell ref="B24:G29"/>
    <mergeCell ref="B21:D21"/>
    <mergeCell ref="E3:F3"/>
    <mergeCell ref="E34:G34"/>
  </mergeCells>
  <phoneticPr fontId="2"/>
  <dataValidations xWindow="453" yWindow="624" count="7">
    <dataValidation type="custom" allowBlank="1" showInputMessage="1" showErrorMessage="1" errorTitle="入力エラー" error="1～100％の範囲（整数）で入力してください。" sqref="C11:E11 C18:E18" xr:uid="{0BAA9DC9-2AA5-4BA5-8352-1933BF7E9F00}">
      <formula1>AND(MOD(C11*100,1)=0,C11&gt;0,C11&lt;=1)</formula1>
    </dataValidation>
    <dataValidation type="whole" operator="greaterThanOrEqual" allowBlank="1" showInputMessage="1" showErrorMessage="1" errorTitle="入力エラー" error="1以上の整数を入力してください。" prompt="料金明細書等に記載されている金額をご入力ください。" sqref="C17:E17 C10:E10" xr:uid="{DC5508BC-4866-45B3-90AF-80C9A11BB17D}">
      <formula1>1</formula1>
    </dataValidation>
    <dataValidation type="custom" allowBlank="1" showInputMessage="1" showErrorMessage="1" errorTitle="入力エラー" error="整数を入力してください。" prompt="個人事業の方で、青色申告の場合は「差引金額㉝」、白色申告の場合は「専従者控除前の所得金額⑲」をご入力ください。" sqref="C36:D36" xr:uid="{96954D07-DD62-465D-8D42-DD1784D0C658}">
      <formula1>MOD(C36,1)=0</formula1>
    </dataValidation>
    <dataValidation type="custom" allowBlank="1" showInputMessage="1" showErrorMessage="1" errorTitle="文字数制限" error="半角換算で60文字（全角30文字）以内で入力してください。" prompt="町名（地名）からご入力ください。" sqref="C16:E16 C9:E9" xr:uid="{866DEB4B-4F71-41EF-90F3-F7E7016B3E11}">
      <formula1>LENB(C9)&lt;=60</formula1>
    </dataValidation>
    <dataValidation type="custom" allowBlank="1" showInputMessage="1" showErrorMessage="1" errorTitle="入力エラー" error="整数を入力してください。" prompt="個人事業の方は、青色申告決算書または収支内訳書の「売上(収入)金額①」をご入力ください。" sqref="C35:D35" xr:uid="{4735845C-3817-45DB-A195-61CC1501C65E}">
      <formula1>MOD(C35,1)=0</formula1>
    </dataValidation>
    <dataValidation allowBlank="1" showInputMessage="1" showErrorMessage="1" promptTitle="数値が同率の場合" prompt="数値を切捨てることで表記上は同率となる場合は小数点以下の数値で判定しています。_x000a_例：(a) 8.00005％ ≦（b）8.00008％　→　対象" sqref="D37" xr:uid="{CC051525-6D54-4BA1-9296-9A63EE9DE3F0}"/>
    <dataValidation allowBlank="1" showInputMessage="1" showErrorMessage="1" promptTitle="数値が同率の場合" prompt="数値を切捨てることで表記上は同率となる場合は小数点以下の数値で判定しています。_x000a_例：(a) 8.00005％ ≦（b）8.00008％　→　対象_x000a_" sqref="C37" xr:uid="{F12DF394-33BB-46BE-BB2D-33B790018FD2}"/>
  </dataValidations>
  <printOptions horizontalCentered="1"/>
  <pageMargins left="0.25" right="0.25"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0</xdr:colOff>
                    <xdr:row>5</xdr:row>
                    <xdr:rowOff>0</xdr:rowOff>
                  </from>
                  <to>
                    <xdr:col>2</xdr:col>
                    <xdr:colOff>0</xdr:colOff>
                    <xdr:row>6</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0</xdr:colOff>
                    <xdr:row>5</xdr:row>
                    <xdr:rowOff>0</xdr:rowOff>
                  </from>
                  <to>
                    <xdr:col>2</xdr:col>
                    <xdr:colOff>1038225</xdr:colOff>
                    <xdr:row>6</xdr:row>
                    <xdr:rowOff>0</xdr:rowOff>
                  </to>
                </anchor>
              </controlPr>
            </control>
          </mc:Choice>
        </mc:AlternateContent>
        <mc:AlternateContent xmlns:mc="http://schemas.openxmlformats.org/markup-compatibility/2006">
          <mc:Choice Requires="x14">
            <control shapeId="13318" r:id="rId6" name="Option Button 6">
              <controlPr defaultSize="0" autoFill="0" autoLine="0" autoPict="0">
                <anchor moveWithCells="1">
                  <from>
                    <xdr:col>1</xdr:col>
                    <xdr:colOff>9525</xdr:colOff>
                    <xdr:row>5</xdr:row>
                    <xdr:rowOff>0</xdr:rowOff>
                  </from>
                  <to>
                    <xdr:col>1</xdr:col>
                    <xdr:colOff>228600</xdr:colOff>
                    <xdr:row>6</xdr:row>
                    <xdr:rowOff>0</xdr:rowOff>
                  </to>
                </anchor>
              </controlPr>
            </control>
          </mc:Choice>
        </mc:AlternateContent>
        <mc:AlternateContent xmlns:mc="http://schemas.openxmlformats.org/markup-compatibility/2006">
          <mc:Choice Requires="x14">
            <control shapeId="13319" r:id="rId7" name="Option Button 7">
              <controlPr defaultSize="0" autoFill="0" autoLine="0" autoPict="0">
                <anchor moveWithCells="1">
                  <from>
                    <xdr:col>2</xdr:col>
                    <xdr:colOff>9525</xdr:colOff>
                    <xdr:row>5</xdr:row>
                    <xdr:rowOff>0</xdr:rowOff>
                  </from>
                  <to>
                    <xdr:col>2</xdr:col>
                    <xdr:colOff>228600</xdr:colOff>
                    <xdr:row>6</xdr:row>
                    <xdr:rowOff>0</xdr:rowOff>
                  </to>
                </anchor>
              </controlPr>
            </control>
          </mc:Choice>
        </mc:AlternateContent>
        <mc:AlternateContent xmlns:mc="http://schemas.openxmlformats.org/markup-compatibility/2006">
          <mc:Choice Requires="x14">
            <control shapeId="13323" r:id="rId8" name="Option Button 1035">
              <controlPr defaultSize="0" autoFill="0" autoLine="0" autoPict="0">
                <anchor moveWithCells="1">
                  <from>
                    <xdr:col>1</xdr:col>
                    <xdr:colOff>104775</xdr:colOff>
                    <xdr:row>4</xdr:row>
                    <xdr:rowOff>676275</xdr:rowOff>
                  </from>
                  <to>
                    <xdr:col>1</xdr:col>
                    <xdr:colOff>381000</xdr:colOff>
                    <xdr:row>6</xdr:row>
                    <xdr:rowOff>28575</xdr:rowOff>
                  </to>
                </anchor>
              </controlPr>
            </control>
          </mc:Choice>
        </mc:AlternateContent>
        <mc:AlternateContent xmlns:mc="http://schemas.openxmlformats.org/markup-compatibility/2006">
          <mc:Choice Requires="x14">
            <control shapeId="13324" r:id="rId9" name="Option Button 1036">
              <controlPr defaultSize="0" autoFill="0" autoLine="0" autoPict="0">
                <anchor moveWithCells="1">
                  <from>
                    <xdr:col>2</xdr:col>
                    <xdr:colOff>114300</xdr:colOff>
                    <xdr:row>4</xdr:row>
                    <xdr:rowOff>685800</xdr:rowOff>
                  </from>
                  <to>
                    <xdr:col>2</xdr:col>
                    <xdr:colOff>390525</xdr:colOff>
                    <xdr:row>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53" yWindow="624" count="1">
        <x14:dataValidation type="list" allowBlank="1" showInputMessage="1" showErrorMessage="1" prompt="料金明細書等に使用期間が記載されている場合は、使用期間開始日の属する月を選択してください。_x000a_使用期間の記載がない場合は、請求月を選択してください。" xr:uid="{F8FCF0B6-A456-4A8E-ADBE-B4BC349DCA52}">
          <x14:formula1>
            <xm:f>プルダウンリスト!$A$1:$A$6</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D2407-01DA-49EE-BC29-8271544D9F85}">
  <dimension ref="A1:B6"/>
  <sheetViews>
    <sheetView workbookViewId="0">
      <selection activeCell="B5" sqref="B5"/>
    </sheetView>
  </sheetViews>
  <sheetFormatPr defaultRowHeight="18.75" x14ac:dyDescent="0.4"/>
  <cols>
    <col min="1" max="2" width="13" bestFit="1" customWidth="1"/>
  </cols>
  <sheetData>
    <row r="1" spans="1:2" x14ac:dyDescent="0.4">
      <c r="A1" t="s">
        <v>8</v>
      </c>
      <c r="B1" s="1" t="s">
        <v>14</v>
      </c>
    </row>
    <row r="2" spans="1:2" x14ac:dyDescent="0.4">
      <c r="A2" s="1" t="s">
        <v>9</v>
      </c>
      <c r="B2" s="1" t="s">
        <v>15</v>
      </c>
    </row>
    <row r="3" spans="1:2" x14ac:dyDescent="0.4">
      <c r="A3" s="1" t="s">
        <v>10</v>
      </c>
      <c r="B3" s="1" t="s">
        <v>16</v>
      </c>
    </row>
    <row r="4" spans="1:2" x14ac:dyDescent="0.4">
      <c r="A4" s="1" t="s">
        <v>11</v>
      </c>
      <c r="B4" s="1" t="s">
        <v>17</v>
      </c>
    </row>
    <row r="5" spans="1:2" x14ac:dyDescent="0.4">
      <c r="A5" s="1" t="s">
        <v>12</v>
      </c>
      <c r="B5" s="1" t="s">
        <v>18</v>
      </c>
    </row>
    <row r="6" spans="1:2" x14ac:dyDescent="0.4">
      <c r="A6" s="1" t="s">
        <v>13</v>
      </c>
      <c r="B6" s="1" t="s">
        <v>19</v>
      </c>
    </row>
  </sheetData>
  <sheetProtection algorithmName="SHA-512" hashValue="hhs5b5SCtOrYpbmUr+5AMHYyK6rGgsYguVD47oDpEcvnwCMvmjUE6UGkXTDeLyuzVZjFI6kBO949Bk8J9j/fFQ==" saltValue="h+alwL/hstHYQbwxFCV9Q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算定シート（計算式有）</vt:lpstr>
      <vt:lpstr>プルダウンリスト</vt:lpstr>
      <vt:lpstr>'算定シート（計算式有）'!Print_Area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悟</dc:creator>
  <cp:lastModifiedBy>嶋田　佳介</cp:lastModifiedBy>
  <cp:lastPrinted>2025-07-21T23:43:15Z</cp:lastPrinted>
  <dcterms:created xsi:type="dcterms:W3CDTF">2023-10-10T03:55:00Z</dcterms:created>
  <dcterms:modified xsi:type="dcterms:W3CDTF">2025-08-19T05:19:39Z</dcterms:modified>
</cp:coreProperties>
</file>