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W:\001_非公開\090000_産業振興部\092000 産業振興推進課\2025エネルギー価格高騰対策支援金\エネルギー価格高騰対策支援金\03 要綱\様式\"/>
    </mc:Choice>
  </mc:AlternateContent>
  <xr:revisionPtr revIDLastSave="0" documentId="13_ncr:1_{3F6A80FB-B262-4BC9-AB23-D3A76DEF0A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 (3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3" l="1"/>
  <c r="F26" i="3" s="1"/>
  <c r="E26" i="3"/>
  <c r="C12" i="3"/>
  <c r="E14" i="3"/>
  <c r="E13" i="3"/>
  <c r="F8" i="3"/>
  <c r="E12" i="3"/>
  <c r="C14" i="3"/>
  <c r="C13" i="3"/>
  <c r="F16" i="3"/>
  <c r="D16" i="3"/>
  <c r="F15" i="3"/>
  <c r="D15" i="3"/>
  <c r="H16" i="3" l="1"/>
  <c r="I16" i="3" s="1"/>
  <c r="H14" i="3"/>
  <c r="I14" i="3" s="1"/>
</calcChain>
</file>

<file path=xl/sharedStrings.xml><?xml version="1.0" encoding="utf-8"?>
<sst xmlns="http://schemas.openxmlformats.org/spreadsheetml/2006/main" count="30" uniqueCount="29">
  <si>
    <t>⇒</t>
    <phoneticPr fontId="4"/>
  </si>
  <si>
    <t>様式第１号別紙（第７条関係）</t>
    <rPh sb="5" eb="7">
      <t>ベッシ</t>
    </rPh>
    <phoneticPr fontId="4"/>
  </si>
  <si>
    <t>八王子市電気・ガス料金高騰対策事業者支援金　対象経費算定シート</t>
    <rPh sb="22" eb="24">
      <t>タイショウ</t>
    </rPh>
    <rPh sb="24" eb="26">
      <t>ケイヒ</t>
    </rPh>
    <rPh sb="26" eb="28">
      <t>サンテイ</t>
    </rPh>
    <phoneticPr fontId="4"/>
  </si>
  <si>
    <t>　　　　％</t>
    <phoneticPr fontId="3"/>
  </si>
  <si>
    <t>※対象施設内に本支援金対象外となるスペースが存在する場合(居宅兼事業所など)は、事業専用割合を記載してください。</t>
    <rPh sb="47" eb="49">
      <t>キサイ</t>
    </rPh>
    <phoneticPr fontId="3"/>
  </si>
  <si>
    <t>＝</t>
    <phoneticPr fontId="3"/>
  </si>
  <si>
    <t>交付要件１</t>
    <rPh sb="0" eb="2">
      <t>コウフ</t>
    </rPh>
    <rPh sb="2" eb="4">
      <t>ヨウケン</t>
    </rPh>
    <phoneticPr fontId="4"/>
  </si>
  <si>
    <t>令和６年４月分から令和７年３月分のうち、連続する３か月分の電気・ガス料金のいずれかの月平均額と、前年同月、同費用の月平均額を比較し、月額１万円以上もしくは、10％以上増加していること。</t>
    <phoneticPr fontId="3"/>
  </si>
  <si>
    <t>対象期間</t>
    <rPh sb="0" eb="2">
      <t>タイショウ</t>
    </rPh>
    <rPh sb="2" eb="4">
      <t>キカン</t>
    </rPh>
    <phoneticPr fontId="4"/>
  </si>
  <si>
    <t>交付要件２</t>
    <rPh sb="0" eb="2">
      <t>コウフ</t>
    </rPh>
    <rPh sb="2" eb="4">
      <t>ヨウケン</t>
    </rPh>
    <phoneticPr fontId="4"/>
  </si>
  <si>
    <t>直近の決算期における営業利益が赤字、または営業利益率が前期より改善されていないこと。</t>
    <rPh sb="0" eb="2">
      <t>チョッキン</t>
    </rPh>
    <rPh sb="3" eb="6">
      <t>ケッサンキ</t>
    </rPh>
    <rPh sb="10" eb="12">
      <t>エイギョウ</t>
    </rPh>
    <rPh sb="12" eb="14">
      <t>リエキ</t>
    </rPh>
    <rPh sb="15" eb="17">
      <t>アカジ</t>
    </rPh>
    <rPh sb="21" eb="23">
      <t>エイギョウ</t>
    </rPh>
    <rPh sb="23" eb="25">
      <t>リエキ</t>
    </rPh>
    <rPh sb="25" eb="26">
      <t>リツ</t>
    </rPh>
    <rPh sb="27" eb="29">
      <t>ゼンキ</t>
    </rPh>
    <rPh sb="31" eb="33">
      <t>カイゼン</t>
    </rPh>
    <phoneticPr fontId="4"/>
  </si>
  <si>
    <t>～</t>
    <phoneticPr fontId="3"/>
  </si>
  <si>
    <t>電気またはガス料金</t>
    <rPh sb="0" eb="2">
      <t>デンキ</t>
    </rPh>
    <rPh sb="7" eb="9">
      <t>リョウキン</t>
    </rPh>
    <phoneticPr fontId="3"/>
  </si>
  <si>
    <t>合計</t>
    <rPh sb="0" eb="2">
      <t>ゴウケイ</t>
    </rPh>
    <phoneticPr fontId="3"/>
  </si>
  <si>
    <t>単位：円</t>
    <rPh sb="0" eb="2">
      <t>タンイ</t>
    </rPh>
    <rPh sb="3" eb="4">
      <t>エン</t>
    </rPh>
    <phoneticPr fontId="3"/>
  </si>
  <si>
    <t>月平均額</t>
    <rPh sb="0" eb="1">
      <t>ツキ</t>
    </rPh>
    <rPh sb="1" eb="3">
      <t>ヘイキン</t>
    </rPh>
    <rPh sb="3" eb="4">
      <t>ガク</t>
    </rPh>
    <phoneticPr fontId="3"/>
  </si>
  <si>
    <t>上昇額(a-b)</t>
    <rPh sb="0" eb="2">
      <t>ジョウショウ</t>
    </rPh>
    <rPh sb="2" eb="3">
      <t>ガク</t>
    </rPh>
    <phoneticPr fontId="3"/>
  </si>
  <si>
    <t>営業利益</t>
    <rPh sb="0" eb="2">
      <t>エイギョウ</t>
    </rPh>
    <rPh sb="2" eb="4">
      <t>リエキ</t>
    </rPh>
    <phoneticPr fontId="3"/>
  </si>
  <si>
    <t>直近</t>
    <rPh sb="0" eb="2">
      <t>チョッキン</t>
    </rPh>
    <phoneticPr fontId="3"/>
  </si>
  <si>
    <t>前期</t>
    <rPh sb="0" eb="2">
      <t>ゼンキ</t>
    </rPh>
    <phoneticPr fontId="3"/>
  </si>
  <si>
    <t>営業利益率</t>
    <rPh sb="0" eb="2">
      <t>エイギョウ</t>
    </rPh>
    <rPh sb="2" eb="4">
      <t>リエキ</t>
    </rPh>
    <rPh sb="4" eb="5">
      <t>リツ</t>
    </rPh>
    <phoneticPr fontId="3"/>
  </si>
  <si>
    <t>単位：円（営業利益率のみ％）</t>
    <rPh sb="0" eb="2">
      <t>タンイ</t>
    </rPh>
    <rPh sb="3" eb="4">
      <t>エン</t>
    </rPh>
    <rPh sb="5" eb="7">
      <t>エイギョウ</t>
    </rPh>
    <rPh sb="7" eb="9">
      <t>リエキ</t>
    </rPh>
    <rPh sb="9" eb="10">
      <t>リツ</t>
    </rPh>
    <phoneticPr fontId="3"/>
  </si>
  <si>
    <t>売上高</t>
    <rPh sb="0" eb="2">
      <t>ウリアゲ</t>
    </rPh>
    <rPh sb="2" eb="3">
      <t>ダカ</t>
    </rPh>
    <phoneticPr fontId="3"/>
  </si>
  <si>
    <t>↓記載例：2024/04</t>
    <rPh sb="1" eb="3">
      <t>キサイ</t>
    </rPh>
    <rPh sb="3" eb="4">
      <t>レイ</t>
    </rPh>
    <phoneticPr fontId="3"/>
  </si>
  <si>
    <t>対象期間(A)</t>
    <rPh sb="0" eb="2">
      <t>タイショウ</t>
    </rPh>
    <rPh sb="2" eb="4">
      <t>キカン</t>
    </rPh>
    <phoneticPr fontId="3"/>
  </si>
  <si>
    <t>金額（a)</t>
    <rPh sb="0" eb="2">
      <t>キンガク</t>
    </rPh>
    <phoneticPr fontId="3"/>
  </si>
  <si>
    <t>比較期間(B)</t>
    <rPh sb="0" eb="2">
      <t>ヒカク</t>
    </rPh>
    <rPh sb="2" eb="4">
      <t>キカン</t>
    </rPh>
    <phoneticPr fontId="3"/>
  </si>
  <si>
    <t>金額（b)</t>
    <rPh sb="0" eb="2">
      <t>キンガク</t>
    </rPh>
    <phoneticPr fontId="3"/>
  </si>
  <si>
    <t>上昇率（％）</t>
    <rPh sb="0" eb="2">
      <t>ジョウショウ</t>
    </rPh>
    <rPh sb="2" eb="3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</si>
</sst>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&quot;¥&quot;#,##0_);[Red]\(&quot;¥&quot;#,##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38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 shrinkToFit="1"/>
    </xf>
    <xf numFmtId="0" fontId="13" fillId="0" borderId="0" xfId="0" applyFont="1" applyAlignment="1">
      <alignment vertical="top" shrinkToFit="1"/>
    </xf>
    <xf numFmtId="0" fontId="8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55" fontId="2" fillId="2" borderId="2" xfId="0" applyNumberFormat="1" applyFont="1" applyFill="1" applyBorder="1" applyProtection="1">
      <alignment vertical="center"/>
      <protection locked="0"/>
    </xf>
    <xf numFmtId="176" fontId="2" fillId="2" borderId="1" xfId="0" applyNumberFormat="1" applyFont="1" applyFill="1" applyBorder="1" applyProtection="1">
      <alignment vertical="center"/>
      <protection locked="0"/>
    </xf>
    <xf numFmtId="0" fontId="13" fillId="0" borderId="1" xfId="0" applyFont="1" applyBorder="1" applyAlignment="1">
      <alignment vertical="top" wrapText="1" shrinkToFit="1"/>
    </xf>
    <xf numFmtId="0" fontId="13" fillId="0" borderId="1" xfId="0" applyFont="1" applyBorder="1" applyAlignment="1">
      <alignment vertical="top" shrinkToFit="1"/>
    </xf>
    <xf numFmtId="0" fontId="0" fillId="0" borderId="1" xfId="0" applyBorder="1">
      <alignment vertical="center"/>
    </xf>
    <xf numFmtId="0" fontId="13" fillId="0" borderId="0" xfId="0" applyFont="1" applyAlignment="1">
      <alignment horizontal="left" vertical="top" wrapText="1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top" wrapText="1" shrinkToFit="1"/>
    </xf>
    <xf numFmtId="0" fontId="14" fillId="0" borderId="0" xfId="0" applyFont="1" applyAlignment="1">
      <alignment horizontal="right" vertical="center"/>
    </xf>
    <xf numFmtId="0" fontId="13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top"/>
    </xf>
    <xf numFmtId="0" fontId="10" fillId="0" borderId="4" xfId="0" applyFont="1" applyBorder="1" applyAlignment="1">
      <alignment horizontal="center" vertical="center" wrapText="1"/>
    </xf>
    <xf numFmtId="55" fontId="13" fillId="0" borderId="1" xfId="0" applyNumberFormat="1" applyFont="1" applyBorder="1" applyAlignment="1">
      <alignment vertical="top" wrapText="1" shrinkToFit="1"/>
    </xf>
    <xf numFmtId="176" fontId="13" fillId="0" borderId="1" xfId="0" applyNumberFormat="1" applyFont="1" applyBorder="1" applyAlignment="1">
      <alignment vertical="top" wrapText="1" shrinkToFit="1"/>
    </xf>
    <xf numFmtId="0" fontId="10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177" fontId="8" fillId="0" borderId="1" xfId="0" applyNumberFormat="1" applyFont="1" applyBorder="1">
      <alignment vertical="center"/>
    </xf>
    <xf numFmtId="9" fontId="8" fillId="0" borderId="1" xfId="2" applyFont="1" applyBorder="1">
      <alignment vertical="center"/>
    </xf>
    <xf numFmtId="0" fontId="13" fillId="2" borderId="1" xfId="0" applyFont="1" applyFill="1" applyBorder="1" applyAlignment="1" applyProtection="1">
      <alignment vertical="top" shrinkToFit="1"/>
      <protection locked="0"/>
    </xf>
    <xf numFmtId="0" fontId="8" fillId="2" borderId="1" xfId="0" applyFont="1" applyFill="1" applyBorder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top" wrapText="1" shrinkToFi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1" fontId="13" fillId="0" borderId="1" xfId="0" applyNumberFormat="1" applyFont="1" applyBorder="1" applyAlignment="1">
      <alignment vertical="top" shrinkToFit="1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 shrinkToFit="1"/>
    </xf>
    <xf numFmtId="0" fontId="13" fillId="0" borderId="0" xfId="0" applyFont="1" applyAlignment="1">
      <alignment vertical="top" shrinkToFit="1"/>
    </xf>
    <xf numFmtId="0" fontId="0" fillId="0" borderId="0" xfId="0">
      <alignment vertical="center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 shrinkToFit="1"/>
    </xf>
    <xf numFmtId="0" fontId="13" fillId="0" borderId="0" xfId="0" applyFont="1" applyAlignment="1">
      <alignment horizontal="left" vertical="top" shrinkToFit="1"/>
    </xf>
    <xf numFmtId="0" fontId="8" fillId="2" borderId="1" xfId="0" applyFont="1" applyFill="1" applyBorder="1" applyAlignment="1" applyProtection="1">
      <alignment vertical="top"/>
      <protection locked="0"/>
    </xf>
    <xf numFmtId="9" fontId="5" fillId="0" borderId="1" xfId="2" applyFont="1" applyBorder="1" applyAlignment="1">
      <alignment horizontal="center" vertical="center"/>
    </xf>
    <xf numFmtId="9" fontId="5" fillId="0" borderId="1" xfId="2" applyNumberFormat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18</xdr:row>
      <xdr:rowOff>0</xdr:rowOff>
    </xdr:from>
    <xdr:to>
      <xdr:col>3</xdr:col>
      <xdr:colOff>762000</xdr:colOff>
      <xdr:row>18</xdr:row>
      <xdr:rowOff>0</xdr:rowOff>
    </xdr:to>
    <xdr:cxnSp macro="">
      <xdr:nvCxnSpPr>
        <xdr:cNvPr id="2" name="直線矢印コネクタ 1" hidden="1">
          <a:extLst>
            <a:ext uri="{FF2B5EF4-FFF2-40B4-BE49-F238E27FC236}">
              <a16:creationId xmlns:a16="http://schemas.microsoft.com/office/drawing/2014/main" id="{1AE5916C-2285-433D-9318-16DE92921F81}"/>
            </a:ext>
          </a:extLst>
        </xdr:cNvPr>
        <xdr:cNvCxnSpPr/>
      </xdr:nvCxnSpPr>
      <xdr:spPr>
        <a:xfrm>
          <a:off x="2657475" y="3600450"/>
          <a:ext cx="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762000</xdr:colOff>
      <xdr:row>25</xdr:row>
      <xdr:rowOff>0</xdr:rowOff>
    </xdr:from>
    <xdr:to>
      <xdr:col>3</xdr:col>
      <xdr:colOff>762000</xdr:colOff>
      <xdr:row>25</xdr:row>
      <xdr:rowOff>0</xdr:rowOff>
    </xdr:to>
    <xdr:cxnSp macro="">
      <xdr:nvCxnSpPr>
        <xdr:cNvPr id="3" name="直線矢印コネクタ 2" hidden="1">
          <a:extLst>
            <a:ext uri="{FF2B5EF4-FFF2-40B4-BE49-F238E27FC236}">
              <a16:creationId xmlns:a16="http://schemas.microsoft.com/office/drawing/2014/main" id="{75507BA8-6B88-4B1F-B0FE-657A63CD0B5E}"/>
            </a:ext>
          </a:extLst>
        </xdr:cNvPr>
        <xdr:cNvCxnSpPr/>
      </xdr:nvCxnSpPr>
      <xdr:spPr>
        <a:xfrm>
          <a:off x="2657475" y="5648325"/>
          <a:ext cx="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109-7AAE-4B6D-9C79-B6E2ED772BC4}">
  <sheetPr>
    <pageSetUpPr fitToPage="1"/>
  </sheetPr>
  <dimension ref="B1:I30"/>
  <sheetViews>
    <sheetView tabSelected="1" topLeftCell="A5" zoomScaleNormal="100" workbookViewId="0">
      <selection activeCell="F26" sqref="F26"/>
    </sheetView>
  </sheetViews>
  <sheetFormatPr defaultRowHeight="18.75" x14ac:dyDescent="0.4"/>
  <cols>
    <col min="1" max="1" width="4" customWidth="1"/>
    <col min="2" max="2" width="5.625" customWidth="1"/>
    <col min="3" max="3" width="12.375" customWidth="1"/>
    <col min="4" max="4" width="11.375" customWidth="1"/>
    <col min="5" max="5" width="12.75" bestFit="1" customWidth="1"/>
    <col min="6" max="6" width="11.625" bestFit="1" customWidth="1"/>
    <col min="7" max="7" width="10.75" customWidth="1"/>
    <col min="8" max="8" width="12.75" bestFit="1" customWidth="1"/>
    <col min="9" max="9" width="11.875" bestFit="1" customWidth="1"/>
  </cols>
  <sheetData>
    <row r="1" spans="2:9" x14ac:dyDescent="0.4">
      <c r="B1" s="1" t="s">
        <v>1</v>
      </c>
      <c r="C1" s="1"/>
      <c r="D1" s="2"/>
      <c r="E1" s="2"/>
      <c r="F1" s="2"/>
      <c r="G1" s="2"/>
      <c r="H1" s="2"/>
      <c r="I1" s="1"/>
    </row>
    <row r="2" spans="2:9" x14ac:dyDescent="0.4">
      <c r="B2" s="42" t="s">
        <v>2</v>
      </c>
      <c r="C2" s="42"/>
      <c r="D2" s="42"/>
      <c r="E2" s="42"/>
      <c r="F2" s="42"/>
      <c r="G2" s="42"/>
      <c r="H2" s="42"/>
      <c r="I2" s="42"/>
    </row>
    <row r="3" spans="2:9" ht="9.9499999999999993" customHeight="1" x14ac:dyDescent="0.4">
      <c r="B3" s="10"/>
      <c r="C3" s="10"/>
      <c r="D3" s="10"/>
      <c r="E3" s="10"/>
      <c r="F3" s="10"/>
      <c r="G3" s="10"/>
      <c r="H3" s="10"/>
      <c r="I3" s="10"/>
    </row>
    <row r="4" spans="2:9" x14ac:dyDescent="0.4">
      <c r="B4" s="4" t="s">
        <v>6</v>
      </c>
      <c r="C4" s="1"/>
      <c r="D4" s="3"/>
      <c r="E4" s="3"/>
      <c r="F4" s="3"/>
      <c r="G4" s="3"/>
      <c r="H4" s="3"/>
      <c r="I4" s="1"/>
    </row>
    <row r="5" spans="2:9" ht="44.25" customHeight="1" x14ac:dyDescent="0.4">
      <c r="B5" s="4"/>
      <c r="C5" s="43" t="s">
        <v>7</v>
      </c>
      <c r="D5" s="44"/>
      <c r="E5" s="45"/>
      <c r="F5" s="45"/>
      <c r="G5" s="45"/>
      <c r="H5" s="45"/>
      <c r="I5" s="1"/>
    </row>
    <row r="6" spans="2:9" x14ac:dyDescent="0.4">
      <c r="B6" s="4"/>
      <c r="C6" s="14"/>
      <c r="D6" s="15"/>
      <c r="I6" s="1"/>
    </row>
    <row r="7" spans="2:9" x14ac:dyDescent="0.4">
      <c r="B7" s="4"/>
      <c r="C7" s="14"/>
      <c r="D7" s="48" t="s">
        <v>23</v>
      </c>
      <c r="E7" s="48"/>
      <c r="I7" s="1"/>
    </row>
    <row r="8" spans="2:9" ht="21.95" customHeight="1" x14ac:dyDescent="0.4">
      <c r="B8" s="11"/>
      <c r="C8" s="16" t="s">
        <v>8</v>
      </c>
      <c r="D8" s="18"/>
      <c r="E8" s="29" t="s">
        <v>11</v>
      </c>
      <c r="F8" s="19" t="str">
        <f>IF(D8="","",EOMONTH(D8,2))</f>
        <v/>
      </c>
      <c r="G8" s="17"/>
      <c r="H8" s="17"/>
      <c r="I8" s="1"/>
    </row>
    <row r="9" spans="2:9" x14ac:dyDescent="0.4">
      <c r="B9" s="4"/>
      <c r="C9" s="14"/>
      <c r="D9" s="15"/>
    </row>
    <row r="10" spans="2:9" x14ac:dyDescent="0.4">
      <c r="B10" s="4"/>
      <c r="C10" s="47" t="s">
        <v>12</v>
      </c>
      <c r="D10" s="47"/>
      <c r="E10" s="23"/>
      <c r="F10" s="32" t="s">
        <v>14</v>
      </c>
      <c r="G10" s="33"/>
      <c r="H10" s="33"/>
      <c r="I10" s="33"/>
    </row>
    <row r="11" spans="2:9" x14ac:dyDescent="0.4">
      <c r="B11" s="4"/>
      <c r="C11" s="24" t="s">
        <v>24</v>
      </c>
      <c r="D11" s="24" t="s">
        <v>25</v>
      </c>
      <c r="E11" s="16" t="s">
        <v>26</v>
      </c>
      <c r="F11" s="16" t="s">
        <v>27</v>
      </c>
      <c r="G11" s="33"/>
      <c r="H11" s="33"/>
      <c r="I11" s="33"/>
    </row>
    <row r="12" spans="2:9" x14ac:dyDescent="0.4">
      <c r="B12" s="4"/>
      <c r="C12" s="31" t="str">
        <f>IF(D8="","",EOMONTH(D8,0))</f>
        <v/>
      </c>
      <c r="D12" s="37"/>
      <c r="E12" s="30" t="str">
        <f>IF(D8="","",EOMONTH(D8,-12))</f>
        <v/>
      </c>
      <c r="F12" s="38"/>
      <c r="G12" s="33"/>
      <c r="H12" s="33"/>
      <c r="I12" s="33"/>
    </row>
    <row r="13" spans="2:9" x14ac:dyDescent="0.4">
      <c r="B13" s="4"/>
      <c r="C13" s="31" t="str">
        <f>IF(D8="","",EOMONTH(D8,1))</f>
        <v/>
      </c>
      <c r="D13" s="37"/>
      <c r="E13" s="30" t="str">
        <f>IF(D8="","",EOMONTH(D8,-11))</f>
        <v/>
      </c>
      <c r="F13" s="38"/>
      <c r="G13" s="33"/>
      <c r="H13" s="34" t="s">
        <v>16</v>
      </c>
      <c r="I13" s="33"/>
    </row>
    <row r="14" spans="2:9" x14ac:dyDescent="0.4">
      <c r="B14" s="4"/>
      <c r="C14" s="31" t="str">
        <f>IF(D8="","",EOMONTH(D8,2))</f>
        <v/>
      </c>
      <c r="D14" s="37"/>
      <c r="E14" s="30" t="str">
        <f>IF(D8="","",EOMONTH(D8,-10))</f>
        <v/>
      </c>
      <c r="F14" s="38"/>
      <c r="G14" s="33"/>
      <c r="H14" s="35" t="e">
        <f>D16-F16</f>
        <v>#DIV/0!</v>
      </c>
      <c r="I14" s="33" t="e">
        <f>IF(H14&lt;10000,"対象外","対象")</f>
        <v>#DIV/0!</v>
      </c>
    </row>
    <row r="15" spans="2:9" x14ac:dyDescent="0.4">
      <c r="B15" s="4"/>
      <c r="C15" s="25" t="s">
        <v>13</v>
      </c>
      <c r="D15" s="21">
        <f>SUM(D12:D14)</f>
        <v>0</v>
      </c>
      <c r="E15" s="25" t="s">
        <v>13</v>
      </c>
      <c r="F15" s="34">
        <f>SUM(F12:F14)</f>
        <v>0</v>
      </c>
      <c r="G15" s="33"/>
      <c r="H15" s="34" t="s">
        <v>28</v>
      </c>
    </row>
    <row r="16" spans="2:9" x14ac:dyDescent="0.4">
      <c r="B16" s="4"/>
      <c r="C16" s="20" t="s">
        <v>15</v>
      </c>
      <c r="D16" s="41" t="e">
        <f>AVERAGE(D12:D14)</f>
        <v>#DIV/0!</v>
      </c>
      <c r="E16" s="21"/>
      <c r="F16" s="41" t="e">
        <f>AVERAGE(F12:F14)</f>
        <v>#DIV/0!</v>
      </c>
      <c r="G16" s="5" t="s">
        <v>0</v>
      </c>
      <c r="H16" s="36" t="e">
        <f>(D16-F16)/F16</f>
        <v>#DIV/0!</v>
      </c>
      <c r="I16" s="33" t="e">
        <f>IF(H16&lt;10%,"対象外","対象")</f>
        <v>#DIV/0!</v>
      </c>
    </row>
    <row r="17" spans="2:9" x14ac:dyDescent="0.4">
      <c r="B17" s="4"/>
      <c r="C17" s="14"/>
      <c r="D17" s="15"/>
      <c r="E17" s="15"/>
    </row>
    <row r="18" spans="2:9" x14ac:dyDescent="0.4">
      <c r="B18" s="4"/>
      <c r="C18" s="1"/>
      <c r="D18" s="3"/>
      <c r="E18" s="3"/>
      <c r="F18" s="3"/>
      <c r="G18" s="3"/>
      <c r="H18" s="3"/>
      <c r="I18" s="1"/>
    </row>
    <row r="19" spans="2:9" x14ac:dyDescent="0.4">
      <c r="B19" s="4" t="s">
        <v>9</v>
      </c>
      <c r="C19" s="1"/>
      <c r="D19" s="3"/>
      <c r="E19" s="3"/>
      <c r="F19" s="3"/>
      <c r="G19" s="3"/>
      <c r="H19" s="3"/>
      <c r="I19" s="1"/>
    </row>
    <row r="20" spans="2:9" ht="28.5" customHeight="1" x14ac:dyDescent="0.4">
      <c r="B20" s="4"/>
      <c r="C20" s="43" t="s">
        <v>10</v>
      </c>
      <c r="D20" s="44"/>
      <c r="E20" s="45"/>
      <c r="F20" s="45"/>
      <c r="G20" s="45"/>
      <c r="H20" s="45"/>
      <c r="I20" s="1"/>
    </row>
    <row r="21" spans="2:9" x14ac:dyDescent="0.4">
      <c r="B21" s="4"/>
      <c r="C21" s="14"/>
      <c r="D21" s="15"/>
      <c r="I21" s="1"/>
    </row>
    <row r="22" spans="2:9" x14ac:dyDescent="0.4">
      <c r="B22" s="4"/>
      <c r="C22" s="14"/>
      <c r="D22" s="15"/>
      <c r="F22" s="26" t="s">
        <v>21</v>
      </c>
      <c r="I22" s="1"/>
    </row>
    <row r="23" spans="2:9" ht="28.5" customHeight="1" x14ac:dyDescent="0.4">
      <c r="B23" s="4"/>
      <c r="C23" s="20"/>
      <c r="D23" s="27" t="s">
        <v>18</v>
      </c>
      <c r="E23" s="22" t="s">
        <v>19</v>
      </c>
      <c r="I23" s="1"/>
    </row>
    <row r="24" spans="2:9" ht="28.5" customHeight="1" x14ac:dyDescent="0.4">
      <c r="B24" s="4"/>
      <c r="C24" s="20" t="s">
        <v>17</v>
      </c>
      <c r="D24" s="37"/>
      <c r="E24" s="49"/>
      <c r="I24" s="1"/>
    </row>
    <row r="25" spans="2:9" ht="28.5" customHeight="1" x14ac:dyDescent="0.4">
      <c r="B25" s="4"/>
      <c r="C25" s="20" t="s">
        <v>22</v>
      </c>
      <c r="D25" s="39"/>
      <c r="E25" s="39"/>
      <c r="F25" s="14"/>
      <c r="I25" s="1"/>
    </row>
    <row r="26" spans="2:9" ht="23.25" customHeight="1" x14ac:dyDescent="0.4">
      <c r="B26" s="1"/>
      <c r="C26" s="28" t="s">
        <v>20</v>
      </c>
      <c r="D26" s="51" t="e">
        <f>D24/D25</f>
        <v>#DIV/0!</v>
      </c>
      <c r="E26" s="50" t="e">
        <f>E24/E25</f>
        <v>#DIV/0!</v>
      </c>
      <c r="F26" s="2" t="e">
        <f>IF(OR(D26&lt;0, D26&lt;=E26), "OK", "NG")</f>
        <v>#DIV/0!</v>
      </c>
      <c r="G26" s="8"/>
      <c r="H26" s="12"/>
      <c r="I26" s="1"/>
    </row>
    <row r="27" spans="2:9" ht="14.25" customHeight="1" thickBot="1" x14ac:dyDescent="0.45">
      <c r="B27" s="1"/>
      <c r="C27" s="6"/>
      <c r="D27" s="2"/>
      <c r="E27" s="2"/>
      <c r="F27" s="2"/>
      <c r="G27" s="8"/>
      <c r="H27" s="12"/>
      <c r="I27" s="1"/>
    </row>
    <row r="28" spans="2:9" ht="39.950000000000003" customHeight="1" thickBot="1" x14ac:dyDescent="0.45">
      <c r="B28" s="46" t="s">
        <v>4</v>
      </c>
      <c r="C28" s="46"/>
      <c r="D28" s="46"/>
      <c r="E28" s="46"/>
      <c r="F28" s="46"/>
      <c r="G28" s="13" t="s">
        <v>5</v>
      </c>
      <c r="H28" s="40" t="s">
        <v>3</v>
      </c>
      <c r="I28" s="1"/>
    </row>
    <row r="29" spans="2:9" ht="9.9499999999999993" customHeight="1" x14ac:dyDescent="0.4">
      <c r="B29" s="1"/>
      <c r="C29" s="2"/>
      <c r="D29" s="9"/>
      <c r="E29" s="2"/>
      <c r="F29" s="2"/>
      <c r="G29" s="8"/>
      <c r="H29" s="8"/>
      <c r="I29" s="1"/>
    </row>
    <row r="30" spans="2:9" x14ac:dyDescent="0.4">
      <c r="B30" s="1"/>
      <c r="C30" s="1"/>
      <c r="D30" s="7"/>
      <c r="E30" s="2"/>
      <c r="F30" s="2"/>
      <c r="G30" s="2"/>
      <c r="H30" s="2"/>
      <c r="I30" s="1"/>
    </row>
  </sheetData>
  <sheetProtection algorithmName="SHA-512" hashValue="Bvy31uiuSnR5EiBAwDWutX2yVsaoH0Xf/I/gd2PC/uCGf+C9r1jm+lQGjIbhLWKfP/gkNCJN9x89vEWMNI99lg==" saltValue="P/LRFLsk5KerSOYDzCsEDg==" spinCount="100000" sheet="1" objects="1" scenarios="1"/>
  <mergeCells count="6">
    <mergeCell ref="B2:I2"/>
    <mergeCell ref="C5:H5"/>
    <mergeCell ref="C20:H20"/>
    <mergeCell ref="B28:F28"/>
    <mergeCell ref="C10:D10"/>
    <mergeCell ref="D7:E7"/>
  </mergeCells>
  <phoneticPr fontId="3"/>
  <dataValidations count="1">
    <dataValidation type="date" allowBlank="1" showInputMessage="1" showErrorMessage="1" sqref="D8" xr:uid="{A9B34637-6E8A-4417-B29F-6421C4EB0140}">
      <formula1>45383</formula1>
      <formula2>45658</formula2>
    </dataValidation>
  </dataValidations>
  <pageMargins left="0.25" right="0.25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(3)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八王子市</dc:creator>
  <cp:lastModifiedBy>野口　貴広</cp:lastModifiedBy>
  <cp:lastPrinted>2025-03-27T00:46:33Z</cp:lastPrinted>
  <dcterms:created xsi:type="dcterms:W3CDTF">2023-10-10T03:55:00Z</dcterms:created>
  <dcterms:modified xsi:type="dcterms:W3CDTF">2025-04-17T00:49:25Z</dcterms:modified>
</cp:coreProperties>
</file>