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825"/>
  </bookViews>
  <sheets>
    <sheet name="別紙１（総計用）【入力シート】" sheetId="1" r:id="rId1"/>
    <sheet name="別紙１（総計用） 【提出シート】" sheetId="4" r:id="rId2"/>
  </sheets>
  <definedNames>
    <definedName name="_xlnm.Print_Area" localSheetId="1">'別紙１（総計用） 【提出シート】'!$A$1:$S$26</definedName>
    <definedName name="_xlnm.Print_Area" localSheetId="0">'別紙１（総計用）【入力シート】'!$A$1:$S$26</definedName>
  </definedNames>
  <calcPr calcId="162913"/>
</workbook>
</file>

<file path=xl/calcChain.xml><?xml version="1.0" encoding="utf-8"?>
<calcChain xmlns="http://schemas.openxmlformats.org/spreadsheetml/2006/main">
  <c r="E9" i="4" l="1"/>
  <c r="M2" i="4"/>
  <c r="N3" i="4" l="1"/>
  <c r="G13" i="4" l="1"/>
  <c r="G14" i="4"/>
  <c r="G15" i="4"/>
  <c r="G16" i="4"/>
  <c r="G17" i="4"/>
  <c r="G18" i="4"/>
  <c r="G19" i="4"/>
  <c r="G20" i="4"/>
  <c r="E17" i="4"/>
  <c r="E18" i="4"/>
  <c r="E19" i="4"/>
  <c r="E20" i="4"/>
  <c r="V10" i="1" l="1"/>
  <c r="V11" i="1"/>
  <c r="V12" i="1"/>
  <c r="V13" i="1"/>
  <c r="V14" i="1"/>
  <c r="V15" i="1"/>
  <c r="V16" i="1"/>
  <c r="V17" i="1"/>
  <c r="V18" i="1"/>
  <c r="W18" i="1" s="1"/>
  <c r="V19" i="1"/>
  <c r="V20" i="1"/>
  <c r="V9" i="1"/>
  <c r="U10" i="1"/>
  <c r="U11" i="1"/>
  <c r="W11" i="1" s="1"/>
  <c r="U12" i="1"/>
  <c r="W12" i="1" s="1"/>
  <c r="U13" i="1"/>
  <c r="U14" i="1"/>
  <c r="U15" i="1"/>
  <c r="U16" i="1"/>
  <c r="U17" i="1"/>
  <c r="U18" i="1"/>
  <c r="U19" i="1"/>
  <c r="U20" i="1"/>
  <c r="U9" i="1"/>
  <c r="W9" i="1" s="1"/>
  <c r="W20" i="1" l="1"/>
  <c r="W16" i="1"/>
  <c r="W14" i="1"/>
  <c r="W10" i="1"/>
  <c r="W19" i="1"/>
  <c r="W17" i="1"/>
  <c r="W15" i="1"/>
  <c r="W13" i="1"/>
  <c r="E21" i="1"/>
  <c r="E21" i="4" s="1"/>
  <c r="L8" i="4"/>
  <c r="M8" i="4"/>
  <c r="N8" i="4"/>
  <c r="S10" i="4"/>
  <c r="S11" i="4"/>
  <c r="S12" i="4"/>
  <c r="S13" i="4"/>
  <c r="S14" i="4"/>
  <c r="S15" i="4"/>
  <c r="S16" i="4"/>
  <c r="S17" i="4"/>
  <c r="S18" i="4"/>
  <c r="S19" i="4"/>
  <c r="S20" i="4"/>
  <c r="S9" i="4"/>
  <c r="R10" i="4"/>
  <c r="R11" i="4"/>
  <c r="R12" i="4"/>
  <c r="R13" i="4"/>
  <c r="R14" i="4"/>
  <c r="R15" i="4"/>
  <c r="R16" i="4"/>
  <c r="R17" i="4"/>
  <c r="R18" i="4"/>
  <c r="R19" i="4"/>
  <c r="R20" i="4"/>
  <c r="R9" i="4"/>
  <c r="Q10" i="4"/>
  <c r="Q11" i="4"/>
  <c r="Q12" i="4"/>
  <c r="Q13" i="4"/>
  <c r="Q14" i="4"/>
  <c r="Q15" i="4"/>
  <c r="Q16" i="4"/>
  <c r="Q17" i="4"/>
  <c r="Q18" i="4"/>
  <c r="Q19" i="4"/>
  <c r="Q20" i="4"/>
  <c r="Q9" i="4"/>
  <c r="P20" i="4"/>
  <c r="P21" i="1"/>
  <c r="P21" i="4" s="1"/>
  <c r="P10" i="4"/>
  <c r="P11" i="4"/>
  <c r="P12" i="4"/>
  <c r="P13" i="4"/>
  <c r="P14" i="4"/>
  <c r="P15" i="4"/>
  <c r="P16" i="4"/>
  <c r="P17" i="4"/>
  <c r="P18" i="4"/>
  <c r="P19" i="4"/>
  <c r="K8" i="4" l="1"/>
  <c r="P9" i="4"/>
  <c r="H9" i="4" l="1"/>
  <c r="N10" i="4"/>
  <c r="N11" i="4"/>
  <c r="N12" i="4"/>
  <c r="N13" i="4"/>
  <c r="N14" i="4"/>
  <c r="N15" i="4"/>
  <c r="N16" i="4"/>
  <c r="N17" i="4"/>
  <c r="N18" i="4"/>
  <c r="N19" i="4"/>
  <c r="N20" i="4"/>
  <c r="M10" i="4"/>
  <c r="M11" i="4"/>
  <c r="M12" i="4"/>
  <c r="M13" i="4"/>
  <c r="M14" i="4"/>
  <c r="M15" i="4"/>
  <c r="M16" i="4"/>
  <c r="M17" i="4"/>
  <c r="M18" i="4"/>
  <c r="M19" i="4"/>
  <c r="M20" i="4"/>
  <c r="L10" i="4"/>
  <c r="L11" i="4"/>
  <c r="L12" i="4"/>
  <c r="L13" i="4"/>
  <c r="L14" i="4"/>
  <c r="L15" i="4"/>
  <c r="L16" i="4"/>
  <c r="L17" i="4"/>
  <c r="L18" i="4"/>
  <c r="L19" i="4"/>
  <c r="L20" i="4"/>
  <c r="K10" i="4"/>
  <c r="K11" i="4"/>
  <c r="K12" i="4"/>
  <c r="K13" i="4"/>
  <c r="K14" i="4"/>
  <c r="K15" i="4"/>
  <c r="K16" i="4"/>
  <c r="K17" i="4"/>
  <c r="K18" i="4"/>
  <c r="K19" i="4"/>
  <c r="K20" i="4"/>
  <c r="J10" i="4"/>
  <c r="J11" i="4"/>
  <c r="J12" i="4"/>
  <c r="J13" i="4"/>
  <c r="J14" i="4"/>
  <c r="J15" i="4"/>
  <c r="J16" i="4"/>
  <c r="J17" i="4"/>
  <c r="J18" i="4"/>
  <c r="J19" i="4"/>
  <c r="J20" i="4"/>
  <c r="I10" i="4"/>
  <c r="I11" i="4"/>
  <c r="I12" i="4"/>
  <c r="I13" i="4"/>
  <c r="I14" i="4"/>
  <c r="I15" i="4"/>
  <c r="I16" i="4"/>
  <c r="I17" i="4"/>
  <c r="I18" i="4"/>
  <c r="I19" i="4"/>
  <c r="I20" i="4"/>
  <c r="H10" i="4"/>
  <c r="H11" i="4"/>
  <c r="H12" i="4"/>
  <c r="H13" i="4"/>
  <c r="H14" i="4"/>
  <c r="H15" i="4"/>
  <c r="H16" i="4"/>
  <c r="H17" i="4"/>
  <c r="H18" i="4"/>
  <c r="H19" i="4"/>
  <c r="H20" i="4"/>
  <c r="G10" i="4"/>
  <c r="G11" i="4"/>
  <c r="G12" i="4"/>
  <c r="F10" i="4"/>
  <c r="F11" i="4"/>
  <c r="F12" i="4"/>
  <c r="F13" i="4"/>
  <c r="F14" i="4"/>
  <c r="F15" i="4"/>
  <c r="F16" i="4"/>
  <c r="F17" i="4"/>
  <c r="F18" i="4"/>
  <c r="F19" i="4"/>
  <c r="F20" i="4"/>
  <c r="E10" i="4"/>
  <c r="E11" i="4"/>
  <c r="E12" i="4"/>
  <c r="E13" i="4"/>
  <c r="E14" i="4"/>
  <c r="E15" i="4"/>
  <c r="E16" i="4"/>
  <c r="F9" i="4"/>
  <c r="G9" i="4"/>
  <c r="I9" i="4"/>
  <c r="J9" i="4"/>
  <c r="K9" i="4"/>
  <c r="L9" i="4"/>
  <c r="M9" i="4"/>
  <c r="N9" i="4"/>
  <c r="C9" i="4"/>
  <c r="D9" i="4"/>
  <c r="O9" i="4" s="1"/>
  <c r="F21" i="1" l="1"/>
  <c r="F21" i="4" s="1"/>
  <c r="G21" i="1"/>
  <c r="G21" i="4" s="1"/>
  <c r="H21" i="1"/>
  <c r="H21" i="4" s="1"/>
  <c r="I21" i="1"/>
  <c r="I21" i="4" s="1"/>
  <c r="J21" i="1"/>
  <c r="J21" i="4" s="1"/>
  <c r="K21" i="1"/>
  <c r="K21" i="4" s="1"/>
  <c r="L21" i="1"/>
  <c r="L21" i="4" s="1"/>
  <c r="M21" i="1"/>
  <c r="M21" i="4" s="1"/>
  <c r="N21" i="1"/>
  <c r="N21" i="4" s="1"/>
  <c r="C10" i="4"/>
  <c r="C11" i="4"/>
  <c r="C12" i="4"/>
  <c r="C13" i="4"/>
  <c r="C14" i="4"/>
  <c r="C15" i="4"/>
  <c r="C16" i="4"/>
  <c r="C17" i="4"/>
  <c r="C18" i="4"/>
  <c r="C19" i="4"/>
  <c r="C20" i="4"/>
  <c r="D10" i="4"/>
  <c r="O10" i="4" s="1"/>
  <c r="D11" i="4"/>
  <c r="O11" i="4" s="1"/>
  <c r="D12" i="4"/>
  <c r="O12" i="4" s="1"/>
  <c r="D13" i="4"/>
  <c r="O13" i="4" s="1"/>
  <c r="D14" i="4"/>
  <c r="O14" i="4" s="1"/>
  <c r="D15" i="4"/>
  <c r="O15" i="4" s="1"/>
  <c r="D16" i="4"/>
  <c r="O16" i="4" s="1"/>
  <c r="D17" i="4"/>
  <c r="O17" i="4" s="1"/>
  <c r="D18" i="4"/>
  <c r="O18" i="4" s="1"/>
  <c r="D19" i="4"/>
  <c r="O19" i="4" s="1"/>
  <c r="D20" i="4"/>
  <c r="O20" i="4" s="1"/>
  <c r="D21" i="1" l="1"/>
  <c r="D21" i="4" s="1"/>
  <c r="O21" i="4" s="1"/>
  <c r="C21" i="1"/>
  <c r="C21" i="4"/>
</calcChain>
</file>

<file path=xl/comments1.xml><?xml version="1.0" encoding="utf-8"?>
<comments xmlns="http://schemas.openxmlformats.org/spreadsheetml/2006/main">
  <authors>
    <author>作成者</author>
  </authors>
  <commentList>
    <comment ref="K7" authorId="0" shapeId="0">
      <text>
        <r>
          <rPr>
            <b/>
            <sz val="9"/>
            <color indexed="81"/>
            <rFont val="ＭＳ Ｐゴシック"/>
            <family val="3"/>
            <charset val="128"/>
          </rPr>
          <t>「その他」の場合、表下の「その他分類」を参照の上、プルダウンから選択してください。</t>
        </r>
      </text>
    </comment>
  </commentList>
</comments>
</file>

<file path=xl/sharedStrings.xml><?xml version="1.0" encoding="utf-8"?>
<sst xmlns="http://schemas.openxmlformats.org/spreadsheetml/2006/main" count="137" uniqueCount="60">
  <si>
    <t>稼　動　日　数</t>
  </si>
  <si>
    <t>揚　水　量（㎥）</t>
  </si>
  <si>
    <t>用途別揚水量内訳（㎥）</t>
  </si>
  <si>
    <t>一日平均揚水量（㎥）</t>
  </si>
  <si>
    <t>日最大揚水量（㎥）</t>
  </si>
  <si>
    <t>水位（ｍ）</t>
  </si>
  <si>
    <t>水　　温（℃）</t>
  </si>
  <si>
    <t>製造工程用</t>
  </si>
  <si>
    <t>冷　却　用</t>
  </si>
  <si>
    <t>冷 暖 房 用</t>
  </si>
  <si>
    <t>水洗便所用</t>
  </si>
  <si>
    <t>洗車設備用</t>
  </si>
  <si>
    <t>公衆浴場用</t>
  </si>
  <si>
    <t>その他</t>
  </si>
  <si>
    <t>静 止 水 位</t>
  </si>
  <si>
    <t>揚 水 水 位</t>
  </si>
  <si>
    <t>1月</t>
  </si>
  <si>
    <t>2月</t>
  </si>
  <si>
    <t>3月</t>
  </si>
  <si>
    <t>4月</t>
  </si>
  <si>
    <t>5月</t>
  </si>
  <si>
    <t>6月</t>
  </si>
  <si>
    <t>7月</t>
  </si>
  <si>
    <t>8月</t>
  </si>
  <si>
    <t>9月</t>
  </si>
  <si>
    <t>10月</t>
  </si>
  <si>
    <t>11月</t>
  </si>
  <si>
    <t>12月</t>
  </si>
  <si>
    <t>計</t>
  </si>
  <si>
    <t>別紙１（総計用）</t>
    <phoneticPr fontId="3"/>
  </si>
  <si>
    <t>事業所名</t>
    <phoneticPr fontId="3"/>
  </si>
  <si>
    <t>暦日</t>
    <rPh sb="0" eb="1">
      <t>レキ</t>
    </rPh>
    <rPh sb="1" eb="2">
      <t>ビ</t>
    </rPh>
    <phoneticPr fontId="3"/>
  </si>
  <si>
    <t>1月</t>
    <rPh sb="1" eb="2">
      <t>ガツ</t>
    </rPh>
    <phoneticPr fontId="3"/>
  </si>
  <si>
    <t>2月</t>
    <rPh sb="1" eb="2">
      <t>ガツ</t>
    </rPh>
    <phoneticPr fontId="3"/>
  </si>
  <si>
    <t>4　洗濯</t>
    <rPh sb="2" eb="4">
      <t>センタク</t>
    </rPh>
    <phoneticPr fontId="3"/>
  </si>
  <si>
    <t>5　排水処理・排ガス処理</t>
    <rPh sb="2" eb="4">
      <t>ハイスイ</t>
    </rPh>
    <rPh sb="4" eb="6">
      <t>ショリ</t>
    </rPh>
    <rPh sb="7" eb="8">
      <t>ハイ</t>
    </rPh>
    <rPh sb="10" eb="12">
      <t>ショリ</t>
    </rPh>
    <phoneticPr fontId="3"/>
  </si>
  <si>
    <t>6　釣堀等</t>
    <rPh sb="2" eb="4">
      <t>ツリボリ</t>
    </rPh>
    <rPh sb="4" eb="5">
      <t>トウ</t>
    </rPh>
    <phoneticPr fontId="3"/>
  </si>
  <si>
    <t>8　非常災害用</t>
    <rPh sb="2" eb="4">
      <t>ヒジョウ</t>
    </rPh>
    <rPh sb="4" eb="7">
      <t>サイガイヨウ</t>
    </rPh>
    <phoneticPr fontId="3"/>
  </si>
  <si>
    <t>9　その他</t>
    <rPh sb="4" eb="5">
      <t>タ</t>
    </rPh>
    <phoneticPr fontId="3"/>
  </si>
  <si>
    <t>7　土壌汚染対策用</t>
    <rPh sb="2" eb="4">
      <t>ドジョウ</t>
    </rPh>
    <rPh sb="4" eb="6">
      <t>オセン</t>
    </rPh>
    <rPh sb="6" eb="8">
      <t>タイサク</t>
    </rPh>
    <rPh sb="8" eb="9">
      <t>ヨウ</t>
    </rPh>
    <phoneticPr fontId="3"/>
  </si>
  <si>
    <t>その他分類</t>
    <rPh sb="2" eb="3">
      <t>タ</t>
    </rPh>
    <rPh sb="3" eb="5">
      <t>ブンルイ</t>
    </rPh>
    <phoneticPr fontId="3"/>
  </si>
  <si>
    <t>（上水道、専用水道、飲料水、厨房など）</t>
    <rPh sb="1" eb="4">
      <t>ジョウスイドウ</t>
    </rPh>
    <rPh sb="5" eb="7">
      <t>センヨウ</t>
    </rPh>
    <rPh sb="7" eb="9">
      <t>スイドウ</t>
    </rPh>
    <rPh sb="10" eb="13">
      <t>インリョウスイ</t>
    </rPh>
    <rPh sb="14" eb="16">
      <t>チュウボウ</t>
    </rPh>
    <phoneticPr fontId="3"/>
  </si>
  <si>
    <t>（水質改善を目的とした池・水路への補給、植栽用・散水など環境保全に使用）</t>
    <rPh sb="1" eb="3">
      <t>スイシツ</t>
    </rPh>
    <rPh sb="3" eb="5">
      <t>カイゼン</t>
    </rPh>
    <rPh sb="6" eb="8">
      <t>モクテキ</t>
    </rPh>
    <rPh sb="11" eb="12">
      <t>イケ</t>
    </rPh>
    <rPh sb="13" eb="15">
      <t>スイロ</t>
    </rPh>
    <rPh sb="17" eb="19">
      <t>ホキュウ</t>
    </rPh>
    <rPh sb="20" eb="22">
      <t>ショクサイ</t>
    </rPh>
    <rPh sb="22" eb="23">
      <t>ヨウ</t>
    </rPh>
    <rPh sb="24" eb="26">
      <t>サンスイ</t>
    </rPh>
    <rPh sb="28" eb="30">
      <t>カンキョウ</t>
    </rPh>
    <rPh sb="30" eb="32">
      <t>ホゼン</t>
    </rPh>
    <rPh sb="33" eb="35">
      <t>シヨウ</t>
    </rPh>
    <phoneticPr fontId="3"/>
  </si>
  <si>
    <t>（プール等、公衆浴場用以外の浴用（旅館、病院等の浴室用））</t>
    <rPh sb="4" eb="5">
      <t>トウ</t>
    </rPh>
    <rPh sb="6" eb="8">
      <t>コウシュウ</t>
    </rPh>
    <rPh sb="8" eb="10">
      <t>ヨクジョウ</t>
    </rPh>
    <rPh sb="10" eb="11">
      <t>ヨウ</t>
    </rPh>
    <rPh sb="11" eb="13">
      <t>イガイ</t>
    </rPh>
    <rPh sb="14" eb="16">
      <t>ヨクヨウ</t>
    </rPh>
    <rPh sb="17" eb="19">
      <t>リョカン</t>
    </rPh>
    <rPh sb="20" eb="22">
      <t>ビョウイン</t>
    </rPh>
    <rPh sb="22" eb="23">
      <t>トウ</t>
    </rPh>
    <rPh sb="24" eb="27">
      <t>ヨクシツヨウ</t>
    </rPh>
    <phoneticPr fontId="3"/>
  </si>
  <si>
    <t>（クリーニング工場、コインランドリー等を含む。）</t>
    <rPh sb="7" eb="9">
      <t>コウジョウ</t>
    </rPh>
    <rPh sb="18" eb="19">
      <t>トウ</t>
    </rPh>
    <rPh sb="20" eb="21">
      <t>フク</t>
    </rPh>
    <phoneticPr fontId="3"/>
  </si>
  <si>
    <t>（し尿処理用希釈水を含む。）</t>
    <rPh sb="2" eb="3">
      <t>ニョウ</t>
    </rPh>
    <rPh sb="3" eb="5">
      <t>ショリ</t>
    </rPh>
    <rPh sb="5" eb="6">
      <t>ヨウ</t>
    </rPh>
    <rPh sb="6" eb="8">
      <t>キシャク</t>
    </rPh>
    <rPh sb="8" eb="9">
      <t>スイ</t>
    </rPh>
    <rPh sb="10" eb="11">
      <t>フク</t>
    </rPh>
    <phoneticPr fontId="3"/>
  </si>
  <si>
    <t>（生簀・動物飼育用に使用するものを含む。）</t>
    <rPh sb="1" eb="3">
      <t>イケス</t>
    </rPh>
    <rPh sb="4" eb="6">
      <t>ドウブツ</t>
    </rPh>
    <rPh sb="6" eb="8">
      <t>シイク</t>
    </rPh>
    <rPh sb="8" eb="9">
      <t>ヨウ</t>
    </rPh>
    <rPh sb="10" eb="12">
      <t>シヨウ</t>
    </rPh>
    <rPh sb="17" eb="18">
      <t>フク</t>
    </rPh>
    <phoneticPr fontId="3"/>
  </si>
  <si>
    <t>（土壌汚染対策用、地下水汚染対策用）</t>
    <rPh sb="1" eb="3">
      <t>ドジョウ</t>
    </rPh>
    <rPh sb="3" eb="5">
      <t>オセン</t>
    </rPh>
    <rPh sb="5" eb="8">
      <t>タイサクヨウ</t>
    </rPh>
    <rPh sb="9" eb="12">
      <t>チカスイ</t>
    </rPh>
    <rPh sb="12" eb="14">
      <t>オセン</t>
    </rPh>
    <rPh sb="14" eb="17">
      <t>タイサクヨウ</t>
    </rPh>
    <phoneticPr fontId="3"/>
  </si>
  <si>
    <t>（非常災害用揚水設備等の維持管理で揚水するものを含む。）</t>
    <rPh sb="1" eb="3">
      <t>ヒジョウ</t>
    </rPh>
    <rPh sb="3" eb="5">
      <t>サイガイ</t>
    </rPh>
    <rPh sb="5" eb="6">
      <t>ヨウ</t>
    </rPh>
    <rPh sb="6" eb="8">
      <t>ヨウスイ</t>
    </rPh>
    <rPh sb="8" eb="10">
      <t>セツビ</t>
    </rPh>
    <rPh sb="10" eb="11">
      <t>トウ</t>
    </rPh>
    <rPh sb="12" eb="14">
      <t>イジ</t>
    </rPh>
    <rPh sb="14" eb="16">
      <t>カンリ</t>
    </rPh>
    <rPh sb="17" eb="19">
      <t>ヨウスイ</t>
    </rPh>
    <rPh sb="24" eb="25">
      <t>フク</t>
    </rPh>
    <phoneticPr fontId="3"/>
  </si>
  <si>
    <t>（農業用、その他上記のどれにも属さないもの）</t>
    <rPh sb="1" eb="3">
      <t>ノウギョウ</t>
    </rPh>
    <rPh sb="3" eb="4">
      <t>ヨウ</t>
    </rPh>
    <rPh sb="7" eb="8">
      <t>タ</t>
    </rPh>
    <rPh sb="8" eb="10">
      <t>ジョウキ</t>
    </rPh>
    <rPh sb="15" eb="16">
      <t>ゾク</t>
    </rPh>
    <phoneticPr fontId="3"/>
  </si>
  <si>
    <t>3　浴用</t>
    <rPh sb="2" eb="4">
      <t>ヨクヨウ</t>
    </rPh>
    <phoneticPr fontId="3"/>
  </si>
  <si>
    <t>2　環境用水</t>
    <phoneticPr fontId="3"/>
  </si>
  <si>
    <t>1　飲用</t>
    <phoneticPr fontId="3"/>
  </si>
  <si>
    <t>各月の
揚水量</t>
    <rPh sb="0" eb="2">
      <t>カクツキ</t>
    </rPh>
    <rPh sb="4" eb="6">
      <t>ヨウスイ</t>
    </rPh>
    <rPh sb="6" eb="7">
      <t>リョウ</t>
    </rPh>
    <phoneticPr fontId="3"/>
  </si>
  <si>
    <t>確認用セル
（値が合わない場合は
赤く表示されます）</t>
    <rPh sb="0" eb="3">
      <t>カクニンヨウ</t>
    </rPh>
    <rPh sb="7" eb="8">
      <t>アタイ</t>
    </rPh>
    <rPh sb="9" eb="10">
      <t>ア</t>
    </rPh>
    <rPh sb="13" eb="15">
      <t>バアイ</t>
    </rPh>
    <rPh sb="17" eb="18">
      <t>アカ</t>
    </rPh>
    <rPh sb="19" eb="21">
      <t>ヒョウジ</t>
    </rPh>
    <phoneticPr fontId="3"/>
  </si>
  <si>
    <r>
      <rPr>
        <sz val="8"/>
        <color theme="1"/>
        <rFont val="ＭＳ 明朝"/>
        <family val="1"/>
        <charset val="128"/>
      </rPr>
      <t>備考　１　揚水施設が2以上あるときは、総計用のほか、各揚水施設別に別紙を使用して記入すること。
      ２ 「1日平均揚水量」の欄は、揚水量を暦日数（例　1月：31日、2月：28日又は29日）で除した値で記入すること。
      ３　用途別の揚水量を把握していないときは、「用途別揚水量内訳」の欄は推計で記入すること。
      ４　水位はその月の最低値を記入すること。</t>
    </r>
    <r>
      <rPr>
        <sz val="8"/>
        <color theme="1"/>
        <rFont val="ＭＳ Ｐゴシック"/>
        <family val="2"/>
        <scheme val="minor"/>
      </rPr>
      <t xml:space="preserve">
</t>
    </r>
    <phoneticPr fontId="3"/>
  </si>
  <si>
    <t>用途別揚水量内訳の合計</t>
    <rPh sb="0" eb="2">
      <t>ヨウト</t>
    </rPh>
    <rPh sb="2" eb="3">
      <t>ベツ</t>
    </rPh>
    <rPh sb="3" eb="5">
      <t>ヨウスイ</t>
    </rPh>
    <rPh sb="5" eb="6">
      <t>リョウ</t>
    </rPh>
    <rPh sb="6" eb="8">
      <t>ウチワケ</t>
    </rPh>
    <rPh sb="9" eb="11">
      <t>ゴウケイ</t>
    </rPh>
    <phoneticPr fontId="3"/>
  </si>
  <si>
    <t>地　下　水　揚　水　記　録</t>
    <phoneticPr fontId="3"/>
  </si>
  <si>
    <t>（</t>
    <phoneticPr fontId="3"/>
  </si>
  <si>
    <t>年分）</t>
    <rPh sb="0" eb="2">
      <t>ネンブン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</si>
</sst>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10"/>
      <color theme="1"/>
      <name val="ＭＳ 明朝"/>
      <family val="1"/>
      <charset val="128"/>
    </font>
    <font>
      <sz val="11"/>
      <color theme="1"/>
      <name val="ＭＳ 明朝"/>
      <family val="1"/>
      <charset val="128"/>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明朝"/>
      <family val="1"/>
      <charset val="128"/>
    </font>
    <font>
      <sz val="8"/>
      <color theme="1"/>
      <name val="ＭＳ Ｐゴシック"/>
      <family val="2"/>
      <scheme val="minor"/>
    </font>
    <font>
      <sz val="8"/>
      <color theme="1"/>
      <name val="ＭＳ 明朝"/>
      <family val="1"/>
      <charset val="128"/>
    </font>
    <font>
      <sz val="8"/>
      <color theme="1"/>
      <name val="ＭＳ Ｐゴシック"/>
      <family val="3"/>
      <charset val="128"/>
      <scheme val="minor"/>
    </font>
    <font>
      <b/>
      <sz val="9"/>
      <color indexed="81"/>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justify" vertical="center" wrapText="1"/>
    </xf>
    <xf numFmtId="0" fontId="0" fillId="0" borderId="0" xfId="0" applyAlignment="1">
      <alignment horizontal="center"/>
    </xf>
    <xf numFmtId="0" fontId="0" fillId="0" borderId="0" xfId="0" applyBorder="1" applyAlignment="1">
      <alignment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1" xfId="0" applyBorder="1"/>
    <xf numFmtId="0" fontId="4" fillId="0" borderId="0" xfId="0" applyFont="1" applyBorder="1" applyAlignment="1"/>
    <xf numFmtId="0" fontId="5" fillId="0" borderId="0" xfId="0" applyFont="1" applyAlignment="1">
      <alignment horizontal="left"/>
    </xf>
    <xf numFmtId="0" fontId="0" fillId="0" borderId="0" xfId="0" applyBorder="1" applyAlignment="1"/>
    <xf numFmtId="0" fontId="0" fillId="0" borderId="0" xfId="0" applyBorder="1"/>
    <xf numFmtId="0" fontId="5" fillId="0" borderId="0" xfId="0" applyFont="1" applyBorder="1" applyAlignment="1"/>
    <xf numFmtId="0" fontId="5" fillId="0" borderId="0" xfId="0" applyFont="1" applyFill="1" applyBorder="1" applyAlignment="1"/>
    <xf numFmtId="0" fontId="6" fillId="0" borderId="0" xfId="0" applyFont="1" applyBorder="1" applyAlignment="1"/>
    <xf numFmtId="0" fontId="7" fillId="0" borderId="0" xfId="0" applyFont="1" applyBorder="1" applyAlignment="1"/>
    <xf numFmtId="0" fontId="1" fillId="0" borderId="1" xfId="0" applyFont="1" applyBorder="1" applyAlignment="1">
      <alignment horizontal="center" vertical="top" textRotation="255" wrapText="1"/>
    </xf>
    <xf numFmtId="0" fontId="2" fillId="0" borderId="4" xfId="0" applyFont="1" applyBorder="1" applyAlignment="1">
      <alignment vertical="center" textRotation="255" wrapText="1"/>
    </xf>
    <xf numFmtId="0" fontId="2" fillId="0" borderId="5" xfId="0" applyFont="1" applyBorder="1" applyAlignment="1">
      <alignment vertical="center" textRotation="255" wrapText="1"/>
    </xf>
    <xf numFmtId="0" fontId="0" fillId="0" borderId="0" xfId="0" applyAlignment="1">
      <alignment horizontal="center" vertical="center"/>
    </xf>
    <xf numFmtId="0" fontId="2" fillId="0" borderId="0" xfId="0" applyFont="1" applyBorder="1" applyAlignment="1">
      <alignment horizontal="center" vertical="center" wrapText="1"/>
    </xf>
    <xf numFmtId="0" fontId="0" fillId="5" borderId="0" xfId="0" applyFill="1" applyBorder="1" applyAlignment="1">
      <alignment horizontal="center" vertical="center"/>
    </xf>
    <xf numFmtId="0" fontId="0" fillId="5" borderId="0" xfId="0" applyFill="1" applyBorder="1" applyAlignment="1">
      <alignment horizontal="left" vertical="center"/>
    </xf>
    <xf numFmtId="0" fontId="4" fillId="0" borderId="1" xfId="0" applyFont="1" applyBorder="1" applyAlignment="1">
      <alignment horizontal="center" wrapText="1"/>
    </xf>
    <xf numFmtId="0" fontId="5" fillId="0" borderId="1" xfId="0" applyFont="1" applyBorder="1" applyAlignment="1">
      <alignment horizontal="center" wrapText="1"/>
    </xf>
    <xf numFmtId="0" fontId="6" fillId="0" borderId="1" xfId="0" applyFont="1" applyBorder="1"/>
    <xf numFmtId="0" fontId="11" fillId="0" borderId="1" xfId="0" applyFont="1" applyBorder="1" applyAlignment="1">
      <alignment horizontal="center" wrapText="1"/>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2" fillId="4" borderId="3" xfId="0" applyFont="1" applyFill="1" applyBorder="1" applyAlignment="1">
      <alignment horizontal="left" vertical="center"/>
    </xf>
    <xf numFmtId="0" fontId="8" fillId="0" borderId="0" xfId="0" applyFont="1" applyBorder="1" applyAlignment="1">
      <alignment horizontal="center" vertical="center" wrapText="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left"/>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255" wrapText="1"/>
    </xf>
    <xf numFmtId="0" fontId="1" fillId="0" borderId="2" xfId="0" applyFont="1" applyBorder="1" applyAlignment="1">
      <alignment horizontal="justify" vertical="center" wrapText="1"/>
    </xf>
    <xf numFmtId="0" fontId="2" fillId="5" borderId="3" xfId="0" applyFont="1" applyFill="1" applyBorder="1" applyAlignment="1">
      <alignment horizontal="center" vertical="center"/>
    </xf>
    <xf numFmtId="0" fontId="2" fillId="5" borderId="3" xfId="0" applyFont="1" applyFill="1" applyBorder="1" applyAlignment="1">
      <alignment horizontal="left" vertical="center"/>
    </xf>
    <xf numFmtId="0" fontId="2" fillId="0" borderId="0" xfId="0" applyFont="1" applyBorder="1" applyAlignment="1">
      <alignment horizontal="center" vertical="center" wrapText="1"/>
    </xf>
  </cellXfs>
  <cellStyles count="1">
    <cellStyle name="標準" xfId="0" builtinId="0"/>
  </cellStyles>
  <dxfs count="1">
    <dxf>
      <fill>
        <patternFill>
          <bgColor rgb="FFFF0000"/>
        </patternFill>
      </fill>
    </dxf>
  </dxfs>
  <tableStyles count="0" defaultTableStyle="TableStyleMedium2" defaultPivotStyle="PivotStyleMedium9"/>
  <colors>
    <mruColors>
      <color rgb="FFE2E2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76200</xdr:colOff>
      <xdr:row>8</xdr:row>
      <xdr:rowOff>66674</xdr:rowOff>
    </xdr:from>
    <xdr:ext cx="385555" cy="2705101"/>
    <xdr:sp macro="" textlink="">
      <xdr:nvSpPr>
        <xdr:cNvPr id="2" name="テキスト ボックス 1"/>
        <xdr:cNvSpPr txBox="1"/>
      </xdr:nvSpPr>
      <xdr:spPr>
        <a:xfrm>
          <a:off x="7248525" y="2809874"/>
          <a:ext cx="385555" cy="27051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t>提出シートに自動計算されます。</a:t>
          </a:r>
        </a:p>
      </xdr:txBody>
    </xdr:sp>
    <xdr:clientData/>
  </xdr:oneCellAnchor>
  <xdr:oneCellAnchor>
    <xdr:from>
      <xdr:col>19</xdr:col>
      <xdr:colOff>95250</xdr:colOff>
      <xdr:row>0</xdr:row>
      <xdr:rowOff>66675</xdr:rowOff>
    </xdr:from>
    <xdr:ext cx="4219575" cy="2114551"/>
    <xdr:sp macro="" textlink="">
      <xdr:nvSpPr>
        <xdr:cNvPr id="3" name="テキスト ボックス 2"/>
        <xdr:cNvSpPr txBox="1"/>
      </xdr:nvSpPr>
      <xdr:spPr>
        <a:xfrm>
          <a:off x="9867900" y="66675"/>
          <a:ext cx="4219575" cy="211455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ja-JP" sz="1100">
              <a:solidFill>
                <a:schemeClr val="tx1"/>
              </a:solidFill>
              <a:effectLst/>
              <a:latin typeface="+mn-lt"/>
              <a:ea typeface="+mn-ea"/>
              <a:cs typeface="+mn-cs"/>
            </a:rPr>
            <a:t>入力・提出方法</a:t>
          </a:r>
          <a:r>
            <a:rPr kumimoji="1" lang="en-US" altLang="ja-JP" sz="1100"/>
            <a:t>》</a:t>
          </a:r>
        </a:p>
        <a:p>
          <a:r>
            <a:rPr kumimoji="1" lang="ja-JP" altLang="en-US" sz="1100"/>
            <a:t>①</a:t>
          </a:r>
          <a:r>
            <a:rPr kumimoji="1" lang="en-US" altLang="ja-JP" sz="1100"/>
            <a:t>【</a:t>
          </a:r>
          <a:r>
            <a:rPr kumimoji="1" lang="ja-JP" altLang="ja-JP" sz="1100">
              <a:solidFill>
                <a:schemeClr val="tx1"/>
              </a:solidFill>
              <a:effectLst/>
              <a:latin typeface="+mn-lt"/>
              <a:ea typeface="+mn-ea"/>
              <a:cs typeface="+mn-cs"/>
            </a:rPr>
            <a:t>入力シート</a:t>
          </a:r>
          <a:r>
            <a:rPr kumimoji="1" lang="en-US" altLang="ja-JP" sz="1100"/>
            <a:t>】</a:t>
          </a:r>
          <a:r>
            <a:rPr kumimoji="1" lang="ja-JP" altLang="en-US" sz="1100"/>
            <a:t>の色がついているセルに必要事項を入力してください。</a:t>
          </a:r>
          <a:endParaRPr kumimoji="1" lang="en-US" altLang="ja-JP" sz="1100"/>
        </a:p>
        <a:p>
          <a:r>
            <a:rPr kumimoji="1" lang="ja-JP" altLang="en-US" sz="1100"/>
            <a:t>　</a:t>
          </a:r>
          <a:r>
            <a:rPr kumimoji="1" lang="en-US" altLang="ja-JP" sz="1100"/>
            <a:t>※</a:t>
          </a:r>
          <a:r>
            <a:rPr kumimoji="1" lang="ja-JP" altLang="en-US" sz="1100"/>
            <a:t>オレンジ：必須入力事項</a:t>
          </a:r>
          <a:endParaRPr kumimoji="1" lang="en-US" altLang="ja-JP" sz="1100"/>
        </a:p>
        <a:p>
          <a:r>
            <a:rPr kumimoji="1" lang="ja-JP" altLang="en-US" sz="1100"/>
            <a:t>　</a:t>
          </a:r>
          <a:r>
            <a:rPr kumimoji="1" lang="en-US" altLang="ja-JP" sz="1100"/>
            <a:t>※</a:t>
          </a:r>
          <a:r>
            <a:rPr kumimoji="1" lang="ja-JP" altLang="en-US" sz="1100"/>
            <a:t>紫：入力事項</a:t>
          </a:r>
          <a:endParaRPr kumimoji="1" lang="en-US" altLang="ja-JP" sz="1100"/>
        </a:p>
        <a:p>
          <a:r>
            <a:rPr kumimoji="1" lang="ja-JP" altLang="en-US" sz="1100"/>
            <a:t>　</a:t>
          </a:r>
          <a:r>
            <a:rPr kumimoji="1" lang="en-US" altLang="ja-JP" sz="1100"/>
            <a:t>※</a:t>
          </a:r>
          <a:r>
            <a:rPr kumimoji="1" lang="ja-JP" altLang="en-US" sz="1100"/>
            <a:t>水色：入力事項（データがわかる場合）</a:t>
          </a:r>
          <a:endParaRPr kumimoji="1" lang="en-US" altLang="ja-JP" sz="1100"/>
        </a:p>
        <a:p>
          <a:r>
            <a:rPr kumimoji="1" lang="ja-JP" altLang="en-US" sz="1100"/>
            <a:t>②各月の揚水量と用途別揚水量内訳の合計が一致するか確認してください。（</a:t>
          </a:r>
          <a:r>
            <a:rPr kumimoji="1" lang="ja-JP" altLang="en-US" sz="1100" u="sng"/>
            <a:t>下欄をご利用ください。値が合わない場合は赤く表示されます。</a:t>
          </a:r>
          <a:r>
            <a:rPr kumimoji="1" lang="ja-JP" altLang="en-US" sz="1100"/>
            <a:t>なお、端数処理で発生する不一致は修正しなくて結構です。）</a:t>
          </a:r>
          <a:endParaRPr kumimoji="1" lang="en-US" altLang="ja-JP" sz="1100"/>
        </a:p>
        <a:p>
          <a:r>
            <a:rPr kumimoji="1" lang="ja-JP" altLang="en-US" sz="1100"/>
            <a:t>③</a:t>
          </a:r>
          <a:r>
            <a:rPr kumimoji="1" lang="en-US" altLang="ja-JP" sz="1100"/>
            <a:t>【</a:t>
          </a:r>
          <a:r>
            <a:rPr kumimoji="1" lang="ja-JP" altLang="ja-JP" sz="1100">
              <a:solidFill>
                <a:schemeClr val="tx1"/>
              </a:solidFill>
              <a:effectLst/>
              <a:latin typeface="+mn-lt"/>
              <a:ea typeface="+mn-ea"/>
              <a:cs typeface="+mn-cs"/>
            </a:rPr>
            <a:t>提出シート</a:t>
          </a:r>
          <a:r>
            <a:rPr kumimoji="1" lang="en-US" altLang="ja-JP" sz="1100"/>
            <a:t>】</a:t>
          </a:r>
          <a:r>
            <a:rPr kumimoji="1" lang="ja-JP" altLang="en-US" sz="1100"/>
            <a:t>に自動的に端数処理や平均が計算された値が出てきますので、提出シートを印刷して提出用としてください。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W40"/>
  <sheetViews>
    <sheetView tabSelected="1" zoomScale="85" zoomScaleNormal="85" workbookViewId="0">
      <selection activeCell="G2" sqref="G2:K2"/>
    </sheetView>
  </sheetViews>
  <sheetFormatPr defaultRowHeight="13.5" x14ac:dyDescent="0.15"/>
  <cols>
    <col min="2" max="2" width="6.375" customWidth="1"/>
    <col min="3" max="3" width="5" customWidth="1"/>
    <col min="4" max="4" width="7.625" customWidth="1"/>
    <col min="5" max="10" width="6.625" customWidth="1"/>
    <col min="11" max="11" width="6.5" customWidth="1"/>
    <col min="12" max="14" width="6.625" customWidth="1"/>
    <col min="15" max="16" width="7.625" customWidth="1"/>
    <col min="17" max="18" width="5.625" customWidth="1"/>
    <col min="19" max="19" width="7.625" customWidth="1"/>
    <col min="23" max="23" width="16.125" customWidth="1"/>
  </cols>
  <sheetData>
    <row r="2" spans="2:23" ht="22.5" customHeight="1" x14ac:dyDescent="0.15">
      <c r="B2" s="29"/>
      <c r="C2" s="29"/>
      <c r="D2" s="29"/>
      <c r="E2" s="29"/>
      <c r="F2" s="29"/>
      <c r="G2" s="32" t="s">
        <v>57</v>
      </c>
      <c r="H2" s="32"/>
      <c r="I2" s="32"/>
      <c r="J2" s="32"/>
      <c r="K2" s="32"/>
      <c r="L2" s="30" t="s">
        <v>58</v>
      </c>
      <c r="M2" s="32"/>
      <c r="N2" s="32"/>
      <c r="O2" s="30" t="s">
        <v>59</v>
      </c>
      <c r="P2" s="29"/>
      <c r="Q2" s="29"/>
      <c r="R2" s="29"/>
      <c r="S2" s="29"/>
    </row>
    <row r="3" spans="2:23" x14ac:dyDescent="0.15">
      <c r="B3" s="36" t="s">
        <v>29</v>
      </c>
      <c r="C3" s="36"/>
      <c r="D3" s="36"/>
      <c r="E3" s="36"/>
      <c r="F3" s="3"/>
      <c r="G3" s="3"/>
      <c r="H3" s="3"/>
      <c r="I3" s="3"/>
      <c r="J3" s="3"/>
      <c r="K3" s="3"/>
      <c r="L3" s="40" t="s">
        <v>30</v>
      </c>
      <c r="M3" s="40"/>
      <c r="N3" s="31"/>
      <c r="O3" s="31"/>
      <c r="P3" s="31"/>
      <c r="Q3" s="31"/>
      <c r="R3" s="31"/>
      <c r="S3" s="4"/>
    </row>
    <row r="4" spans="2:23" x14ac:dyDescent="0.15">
      <c r="B4" s="21"/>
      <c r="C4" s="21"/>
      <c r="D4" s="21"/>
      <c r="E4" s="21"/>
      <c r="F4" s="3"/>
      <c r="G4" s="3"/>
      <c r="H4" s="3"/>
      <c r="I4" s="3"/>
      <c r="J4" s="3"/>
      <c r="K4" s="3"/>
      <c r="L4" s="23"/>
      <c r="M4" s="23"/>
      <c r="N4" s="24"/>
      <c r="O4" s="24"/>
      <c r="P4" s="24"/>
      <c r="Q4" s="24"/>
      <c r="R4" s="24"/>
      <c r="S4" s="4"/>
    </row>
    <row r="5" spans="2:23" ht="13.5" customHeight="1" x14ac:dyDescent="0.15"/>
    <row r="6" spans="2:23" x14ac:dyDescent="0.15">
      <c r="B6" s="39"/>
      <c r="C6" s="38" t="s">
        <v>0</v>
      </c>
      <c r="D6" s="38" t="s">
        <v>1</v>
      </c>
      <c r="E6" s="37" t="s">
        <v>2</v>
      </c>
      <c r="F6" s="37"/>
      <c r="G6" s="37"/>
      <c r="H6" s="37"/>
      <c r="I6" s="37"/>
      <c r="J6" s="37"/>
      <c r="K6" s="37"/>
      <c r="L6" s="37"/>
      <c r="M6" s="37"/>
      <c r="N6" s="37"/>
      <c r="O6" s="38" t="s">
        <v>3</v>
      </c>
      <c r="P6" s="38" t="s">
        <v>4</v>
      </c>
      <c r="Q6" s="37" t="s">
        <v>5</v>
      </c>
      <c r="R6" s="37"/>
      <c r="S6" s="38" t="s">
        <v>6</v>
      </c>
    </row>
    <row r="7" spans="2:23" ht="13.5" customHeight="1" x14ac:dyDescent="0.15">
      <c r="B7" s="39"/>
      <c r="C7" s="38"/>
      <c r="D7" s="38"/>
      <c r="F7" s="19"/>
      <c r="G7" s="19"/>
      <c r="H7" s="19"/>
      <c r="I7" s="19"/>
      <c r="J7" s="19"/>
      <c r="K7" s="37" t="s">
        <v>13</v>
      </c>
      <c r="L7" s="37"/>
      <c r="M7" s="37"/>
      <c r="N7" s="37"/>
      <c r="O7" s="38"/>
      <c r="P7" s="38"/>
      <c r="Q7" s="38" t="s">
        <v>14</v>
      </c>
      <c r="R7" s="38" t="s">
        <v>15</v>
      </c>
      <c r="S7" s="38"/>
    </row>
    <row r="8" spans="2:23" ht="112.5" customHeight="1" x14ac:dyDescent="0.15">
      <c r="B8" s="39"/>
      <c r="C8" s="38"/>
      <c r="D8" s="38"/>
      <c r="E8" s="20" t="s">
        <v>7</v>
      </c>
      <c r="F8" s="20" t="s">
        <v>8</v>
      </c>
      <c r="G8" s="20" t="s">
        <v>9</v>
      </c>
      <c r="H8" s="20" t="s">
        <v>10</v>
      </c>
      <c r="I8" s="20" t="s">
        <v>11</v>
      </c>
      <c r="J8" s="20" t="s">
        <v>12</v>
      </c>
      <c r="K8" s="18"/>
      <c r="L8" s="18"/>
      <c r="M8" s="18"/>
      <c r="N8" s="18"/>
      <c r="O8" s="38"/>
      <c r="P8" s="38"/>
      <c r="Q8" s="38"/>
      <c r="R8" s="38"/>
      <c r="S8" s="38"/>
      <c r="U8" s="25" t="s">
        <v>53</v>
      </c>
      <c r="V8" s="26" t="s">
        <v>56</v>
      </c>
      <c r="W8" s="28" t="s">
        <v>54</v>
      </c>
    </row>
    <row r="9" spans="2:23" ht="18.75" customHeight="1" x14ac:dyDescent="0.15">
      <c r="B9" s="1" t="s">
        <v>16</v>
      </c>
      <c r="C9" s="7"/>
      <c r="D9" s="7"/>
      <c r="E9" s="7"/>
      <c r="F9" s="7"/>
      <c r="G9" s="7"/>
      <c r="H9" s="7"/>
      <c r="I9" s="7"/>
      <c r="J9" s="7"/>
      <c r="K9" s="7"/>
      <c r="L9" s="7"/>
      <c r="M9" s="7"/>
      <c r="N9" s="7"/>
      <c r="O9" s="1"/>
      <c r="P9" s="6"/>
      <c r="Q9" s="5"/>
      <c r="R9" s="5"/>
      <c r="S9" s="5"/>
      <c r="U9" s="27">
        <f>D9</f>
        <v>0</v>
      </c>
      <c r="V9" s="27">
        <f>SUM(E9:N9)</f>
        <v>0</v>
      </c>
      <c r="W9" s="27">
        <f>DELTA(U9,V9)</f>
        <v>1</v>
      </c>
    </row>
    <row r="10" spans="2:23" ht="18.75" customHeight="1" x14ac:dyDescent="0.15">
      <c r="B10" s="1" t="s">
        <v>17</v>
      </c>
      <c r="C10" s="7" ph="1"/>
      <c r="D10" s="7"/>
      <c r="E10" s="7"/>
      <c r="F10" s="7"/>
      <c r="G10" s="7"/>
      <c r="H10" s="7"/>
      <c r="I10" s="7"/>
      <c r="J10" s="7"/>
      <c r="K10" s="7"/>
      <c r="L10" s="7"/>
      <c r="M10" s="7"/>
      <c r="N10" s="7"/>
      <c r="O10" s="1"/>
      <c r="P10" s="6"/>
      <c r="Q10" s="5"/>
      <c r="R10" s="5"/>
      <c r="S10" s="5"/>
      <c r="U10" s="27">
        <f t="shared" ref="U10:U20" si="0">D10</f>
        <v>0</v>
      </c>
      <c r="V10" s="27">
        <f t="shared" ref="V10:V20" si="1">SUM(E10:N10)</f>
        <v>0</v>
      </c>
      <c r="W10" s="27">
        <f t="shared" ref="W10:W20" si="2">DELTA(U10,V10)</f>
        <v>1</v>
      </c>
    </row>
    <row r="11" spans="2:23" ht="18.75" customHeight="1" x14ac:dyDescent="0.15">
      <c r="B11" s="1" t="s">
        <v>18</v>
      </c>
      <c r="C11" s="7"/>
      <c r="D11" s="7"/>
      <c r="E11" s="7"/>
      <c r="F11" s="7"/>
      <c r="G11" s="7"/>
      <c r="H11" s="7"/>
      <c r="I11" s="7"/>
      <c r="J11" s="7"/>
      <c r="K11" s="7"/>
      <c r="L11" s="7"/>
      <c r="M11" s="7"/>
      <c r="N11" s="7"/>
      <c r="O11" s="1"/>
      <c r="P11" s="6"/>
      <c r="Q11" s="5"/>
      <c r="R11" s="5"/>
      <c r="S11" s="5"/>
      <c r="U11" s="27">
        <f t="shared" si="0"/>
        <v>0</v>
      </c>
      <c r="V11" s="27">
        <f t="shared" si="1"/>
        <v>0</v>
      </c>
      <c r="W11" s="27">
        <f t="shared" si="2"/>
        <v>1</v>
      </c>
    </row>
    <row r="12" spans="2:23" ht="18.75" customHeight="1" x14ac:dyDescent="0.15">
      <c r="B12" s="1" t="s">
        <v>19</v>
      </c>
      <c r="C12" s="7"/>
      <c r="D12" s="7"/>
      <c r="E12" s="7"/>
      <c r="F12" s="7"/>
      <c r="G12" s="7"/>
      <c r="H12" s="7"/>
      <c r="I12" s="7"/>
      <c r="J12" s="7"/>
      <c r="K12" s="7"/>
      <c r="L12" s="7"/>
      <c r="M12" s="7"/>
      <c r="N12" s="7"/>
      <c r="O12" s="1"/>
      <c r="P12" s="6"/>
      <c r="Q12" s="5"/>
      <c r="R12" s="5"/>
      <c r="S12" s="5"/>
      <c r="U12" s="27">
        <f t="shared" si="0"/>
        <v>0</v>
      </c>
      <c r="V12" s="27">
        <f t="shared" si="1"/>
        <v>0</v>
      </c>
      <c r="W12" s="27">
        <f t="shared" si="2"/>
        <v>1</v>
      </c>
    </row>
    <row r="13" spans="2:23" ht="18.75" customHeight="1" x14ac:dyDescent="0.15">
      <c r="B13" s="1" t="s">
        <v>20</v>
      </c>
      <c r="C13" s="7"/>
      <c r="D13" s="7"/>
      <c r="E13" s="7"/>
      <c r="F13" s="7"/>
      <c r="G13" s="7"/>
      <c r="H13" s="7"/>
      <c r="I13" s="7"/>
      <c r="J13" s="7"/>
      <c r="K13" s="7"/>
      <c r="L13" s="7"/>
      <c r="M13" s="7"/>
      <c r="N13" s="7"/>
      <c r="O13" s="1"/>
      <c r="P13" s="6"/>
      <c r="Q13" s="5"/>
      <c r="R13" s="5"/>
      <c r="S13" s="5"/>
      <c r="U13" s="27">
        <f t="shared" si="0"/>
        <v>0</v>
      </c>
      <c r="V13" s="27">
        <f t="shared" si="1"/>
        <v>0</v>
      </c>
      <c r="W13" s="27">
        <f t="shared" si="2"/>
        <v>1</v>
      </c>
    </row>
    <row r="14" spans="2:23" ht="18.75" customHeight="1" x14ac:dyDescent="0.15">
      <c r="B14" s="1" t="s">
        <v>21</v>
      </c>
      <c r="C14" s="7"/>
      <c r="D14" s="7"/>
      <c r="E14" s="7"/>
      <c r="F14" s="7"/>
      <c r="G14" s="7"/>
      <c r="H14" s="7"/>
      <c r="I14" s="7"/>
      <c r="J14" s="7"/>
      <c r="K14" s="7"/>
      <c r="L14" s="7"/>
      <c r="M14" s="7"/>
      <c r="N14" s="7"/>
      <c r="O14" s="1"/>
      <c r="P14" s="6"/>
      <c r="Q14" s="5"/>
      <c r="R14" s="5"/>
      <c r="S14" s="5"/>
      <c r="U14" s="27">
        <f t="shared" si="0"/>
        <v>0</v>
      </c>
      <c r="V14" s="27">
        <f t="shared" si="1"/>
        <v>0</v>
      </c>
      <c r="W14" s="27">
        <f t="shared" si="2"/>
        <v>1</v>
      </c>
    </row>
    <row r="15" spans="2:23" ht="18.75" customHeight="1" x14ac:dyDescent="0.15">
      <c r="B15" s="1" t="s">
        <v>22</v>
      </c>
      <c r="C15" s="7"/>
      <c r="D15" s="7"/>
      <c r="E15" s="7"/>
      <c r="F15" s="7"/>
      <c r="G15" s="7"/>
      <c r="H15" s="7"/>
      <c r="I15" s="7"/>
      <c r="J15" s="7"/>
      <c r="K15" s="7"/>
      <c r="L15" s="7"/>
      <c r="M15" s="7"/>
      <c r="N15" s="7"/>
      <c r="O15" s="1"/>
      <c r="P15" s="6"/>
      <c r="Q15" s="5"/>
      <c r="R15" s="5"/>
      <c r="S15" s="5"/>
      <c r="U15" s="27">
        <f t="shared" si="0"/>
        <v>0</v>
      </c>
      <c r="V15" s="27">
        <f t="shared" si="1"/>
        <v>0</v>
      </c>
      <c r="W15" s="27">
        <f t="shared" si="2"/>
        <v>1</v>
      </c>
    </row>
    <row r="16" spans="2:23" ht="18.75" customHeight="1" x14ac:dyDescent="0.15">
      <c r="B16" s="1" t="s">
        <v>23</v>
      </c>
      <c r="C16" s="7"/>
      <c r="D16" s="7"/>
      <c r="E16" s="7"/>
      <c r="F16" s="7"/>
      <c r="G16" s="7"/>
      <c r="H16" s="7"/>
      <c r="I16" s="7"/>
      <c r="J16" s="7"/>
      <c r="K16" s="7"/>
      <c r="L16" s="7"/>
      <c r="M16" s="7"/>
      <c r="N16" s="7"/>
      <c r="O16" s="1"/>
      <c r="P16" s="6"/>
      <c r="Q16" s="5"/>
      <c r="R16" s="5"/>
      <c r="S16" s="5"/>
      <c r="U16" s="27">
        <f t="shared" si="0"/>
        <v>0</v>
      </c>
      <c r="V16" s="27">
        <f t="shared" si="1"/>
        <v>0</v>
      </c>
      <c r="W16" s="27">
        <f t="shared" si="2"/>
        <v>1</v>
      </c>
    </row>
    <row r="17" spans="2:23" ht="18.75" customHeight="1" x14ac:dyDescent="0.15">
      <c r="B17" s="1" t="s">
        <v>24</v>
      </c>
      <c r="C17" s="7"/>
      <c r="D17" s="7"/>
      <c r="E17" s="7"/>
      <c r="F17" s="7"/>
      <c r="G17" s="7"/>
      <c r="H17" s="7"/>
      <c r="I17" s="7"/>
      <c r="J17" s="7"/>
      <c r="K17" s="7"/>
      <c r="L17" s="7"/>
      <c r="M17" s="7"/>
      <c r="N17" s="7"/>
      <c r="O17" s="1"/>
      <c r="P17" s="6"/>
      <c r="Q17" s="5"/>
      <c r="R17" s="5"/>
      <c r="S17" s="5"/>
      <c r="U17" s="27">
        <f t="shared" si="0"/>
        <v>0</v>
      </c>
      <c r="V17" s="27">
        <f t="shared" si="1"/>
        <v>0</v>
      </c>
      <c r="W17" s="27">
        <f t="shared" si="2"/>
        <v>1</v>
      </c>
    </row>
    <row r="18" spans="2:23" ht="18.75" customHeight="1" x14ac:dyDescent="0.15">
      <c r="B18" s="1" t="s">
        <v>25</v>
      </c>
      <c r="C18" s="7"/>
      <c r="D18" s="7"/>
      <c r="E18" s="7"/>
      <c r="F18" s="7"/>
      <c r="G18" s="7"/>
      <c r="H18" s="7"/>
      <c r="I18" s="7"/>
      <c r="J18" s="7"/>
      <c r="K18" s="7"/>
      <c r="L18" s="7"/>
      <c r="M18" s="7"/>
      <c r="N18" s="7"/>
      <c r="O18" s="1"/>
      <c r="P18" s="6"/>
      <c r="Q18" s="5"/>
      <c r="R18" s="5"/>
      <c r="S18" s="5"/>
      <c r="U18" s="27">
        <f t="shared" si="0"/>
        <v>0</v>
      </c>
      <c r="V18" s="27">
        <f t="shared" si="1"/>
        <v>0</v>
      </c>
      <c r="W18" s="27">
        <f t="shared" si="2"/>
        <v>1</v>
      </c>
    </row>
    <row r="19" spans="2:23" ht="18.75" customHeight="1" x14ac:dyDescent="0.15">
      <c r="B19" s="1" t="s">
        <v>26</v>
      </c>
      <c r="C19" s="7"/>
      <c r="D19" s="7"/>
      <c r="E19" s="7"/>
      <c r="F19" s="7"/>
      <c r="G19" s="7"/>
      <c r="H19" s="7"/>
      <c r="I19" s="7"/>
      <c r="J19" s="7"/>
      <c r="K19" s="7"/>
      <c r="L19" s="7"/>
      <c r="M19" s="7"/>
      <c r="N19" s="7"/>
      <c r="O19" s="1"/>
      <c r="P19" s="6"/>
      <c r="Q19" s="5"/>
      <c r="R19" s="5"/>
      <c r="S19" s="5"/>
      <c r="U19" s="27">
        <f t="shared" si="0"/>
        <v>0</v>
      </c>
      <c r="V19" s="27">
        <f t="shared" si="1"/>
        <v>0</v>
      </c>
      <c r="W19" s="27">
        <f t="shared" si="2"/>
        <v>1</v>
      </c>
    </row>
    <row r="20" spans="2:23" ht="18.75" customHeight="1" x14ac:dyDescent="0.15">
      <c r="B20" s="1" t="s">
        <v>27</v>
      </c>
      <c r="C20" s="7"/>
      <c r="D20" s="7"/>
      <c r="E20" s="7"/>
      <c r="F20" s="7"/>
      <c r="G20" s="7"/>
      <c r="H20" s="7"/>
      <c r="I20" s="7"/>
      <c r="J20" s="7"/>
      <c r="K20" s="7"/>
      <c r="L20" s="7"/>
      <c r="M20" s="7"/>
      <c r="N20" s="7"/>
      <c r="O20" s="1"/>
      <c r="P20" s="6"/>
      <c r="Q20" s="5"/>
      <c r="R20" s="5"/>
      <c r="S20" s="5"/>
      <c r="U20" s="27">
        <f t="shared" si="0"/>
        <v>0</v>
      </c>
      <c r="V20" s="27">
        <f t="shared" si="1"/>
        <v>0</v>
      </c>
      <c r="W20" s="27">
        <f t="shared" si="2"/>
        <v>1</v>
      </c>
    </row>
    <row r="21" spans="2:23" ht="18.75" customHeight="1" x14ac:dyDescent="0.15">
      <c r="B21" s="1" t="s">
        <v>28</v>
      </c>
      <c r="C21" s="1">
        <f>SUM(C9:C20)</f>
        <v>0</v>
      </c>
      <c r="D21" s="1">
        <f>SUM(D9:D20)</f>
        <v>0</v>
      </c>
      <c r="E21" s="1">
        <f>SUM(E9:E20)</f>
        <v>0</v>
      </c>
      <c r="F21" s="1">
        <f t="shared" ref="F21:N21" si="3">SUM(F9:F20)</f>
        <v>0</v>
      </c>
      <c r="G21" s="1">
        <f t="shared" si="3"/>
        <v>0</v>
      </c>
      <c r="H21" s="1">
        <f t="shared" si="3"/>
        <v>0</v>
      </c>
      <c r="I21" s="1">
        <f t="shared" si="3"/>
        <v>0</v>
      </c>
      <c r="J21" s="1">
        <f t="shared" si="3"/>
        <v>0</v>
      </c>
      <c r="K21" s="1">
        <f t="shared" si="3"/>
        <v>0</v>
      </c>
      <c r="L21" s="1">
        <f t="shared" si="3"/>
        <v>0</v>
      </c>
      <c r="M21" s="1">
        <f t="shared" si="3"/>
        <v>0</v>
      </c>
      <c r="N21" s="1">
        <f t="shared" si="3"/>
        <v>0</v>
      </c>
      <c r="O21" s="1"/>
      <c r="P21" s="1">
        <f>MAX(P9:P20)</f>
        <v>0</v>
      </c>
      <c r="Q21" s="2"/>
      <c r="R21" s="2"/>
      <c r="S21" s="2"/>
    </row>
    <row r="22" spans="2:23" ht="13.5" customHeight="1" x14ac:dyDescent="0.15">
      <c r="C22" s="33" t="s">
        <v>55</v>
      </c>
      <c r="D22" s="33"/>
      <c r="E22" s="33"/>
      <c r="F22" s="33"/>
      <c r="G22" s="33"/>
      <c r="H22" s="33"/>
      <c r="I22" s="33"/>
      <c r="J22" s="33"/>
      <c r="K22" s="33"/>
      <c r="L22" s="33"/>
      <c r="M22" s="33"/>
      <c r="N22" s="33"/>
      <c r="O22" s="33"/>
      <c r="P22" s="33"/>
      <c r="Q22" s="33"/>
      <c r="R22" s="33"/>
      <c r="S22" s="33"/>
    </row>
    <row r="23" spans="2:23" x14ac:dyDescent="0.15">
      <c r="C23" s="34"/>
      <c r="D23" s="34"/>
      <c r="E23" s="34"/>
      <c r="F23" s="34"/>
      <c r="G23" s="34"/>
      <c r="H23" s="34"/>
      <c r="I23" s="34"/>
      <c r="J23" s="34"/>
      <c r="K23" s="34"/>
      <c r="L23" s="34"/>
      <c r="M23" s="34"/>
      <c r="N23" s="34"/>
      <c r="O23" s="34"/>
      <c r="P23" s="34"/>
      <c r="Q23" s="34"/>
      <c r="R23" s="34"/>
      <c r="S23" s="34"/>
    </row>
    <row r="24" spans="2:23" x14ac:dyDescent="0.15">
      <c r="C24" s="34"/>
      <c r="D24" s="34"/>
      <c r="E24" s="34"/>
      <c r="F24" s="34"/>
      <c r="G24" s="34"/>
      <c r="H24" s="34"/>
      <c r="I24" s="34"/>
      <c r="J24" s="34"/>
      <c r="K24" s="34"/>
      <c r="L24" s="34"/>
      <c r="M24" s="34"/>
      <c r="N24" s="34"/>
      <c r="O24" s="34"/>
      <c r="P24" s="34"/>
      <c r="Q24" s="34"/>
      <c r="R24" s="34"/>
      <c r="S24" s="34"/>
    </row>
    <row r="25" spans="2:23" x14ac:dyDescent="0.15">
      <c r="C25" s="34"/>
      <c r="D25" s="34"/>
      <c r="E25" s="34"/>
      <c r="F25" s="34"/>
      <c r="G25" s="34"/>
      <c r="H25" s="34"/>
      <c r="I25" s="34"/>
      <c r="J25" s="34"/>
      <c r="K25" s="34"/>
      <c r="L25" s="34"/>
      <c r="M25" s="34"/>
      <c r="N25" s="34"/>
      <c r="O25" s="34"/>
      <c r="P25" s="34"/>
      <c r="Q25" s="34"/>
      <c r="R25" s="34"/>
      <c r="S25" s="34"/>
    </row>
    <row r="27" spans="2:23" x14ac:dyDescent="0.15">
      <c r="B27" s="8" t="s">
        <v>31</v>
      </c>
      <c r="E27" t="s">
        <v>40</v>
      </c>
    </row>
    <row r="28" spans="2:23" x14ac:dyDescent="0.15">
      <c r="B28" s="9" t="s">
        <v>32</v>
      </c>
      <c r="C28" s="9">
        <v>31</v>
      </c>
      <c r="E28" s="16" t="s">
        <v>52</v>
      </c>
      <c r="F28" s="16"/>
      <c r="G28" s="16"/>
      <c r="H28" s="10" t="s">
        <v>41</v>
      </c>
      <c r="I28" s="13"/>
    </row>
    <row r="29" spans="2:23" x14ac:dyDescent="0.15">
      <c r="B29" s="9" t="s">
        <v>33</v>
      </c>
      <c r="C29" s="9">
        <v>28</v>
      </c>
      <c r="E29" s="17" t="s">
        <v>51</v>
      </c>
      <c r="F29" s="17"/>
      <c r="G29" s="17"/>
      <c r="H29" s="14" t="s">
        <v>42</v>
      </c>
      <c r="I29" s="13"/>
    </row>
    <row r="30" spans="2:23" x14ac:dyDescent="0.15">
      <c r="B30" s="9" t="s">
        <v>18</v>
      </c>
      <c r="C30" s="9">
        <v>31</v>
      </c>
      <c r="E30" s="17" t="s">
        <v>50</v>
      </c>
      <c r="F30" s="17"/>
      <c r="G30" s="17"/>
      <c r="H30" s="14" t="s">
        <v>43</v>
      </c>
      <c r="I30" s="13"/>
    </row>
    <row r="31" spans="2:23" x14ac:dyDescent="0.15">
      <c r="B31" s="9" t="s">
        <v>19</v>
      </c>
      <c r="C31" s="9">
        <v>30</v>
      </c>
      <c r="E31" s="16" t="s">
        <v>34</v>
      </c>
      <c r="F31" s="17"/>
      <c r="G31" s="17"/>
      <c r="H31" s="14" t="s">
        <v>44</v>
      </c>
      <c r="I31" s="13"/>
    </row>
    <row r="32" spans="2:23" x14ac:dyDescent="0.15">
      <c r="B32" s="9" t="s">
        <v>20</v>
      </c>
      <c r="C32" s="9">
        <v>31</v>
      </c>
      <c r="E32" s="17" t="s">
        <v>35</v>
      </c>
      <c r="F32" s="17"/>
      <c r="G32" s="17"/>
      <c r="H32" s="14" t="s">
        <v>45</v>
      </c>
      <c r="I32" s="13"/>
    </row>
    <row r="33" spans="2:9" x14ac:dyDescent="0.15">
      <c r="B33" s="9" t="s">
        <v>21</v>
      </c>
      <c r="C33" s="9">
        <v>30</v>
      </c>
      <c r="E33" s="17" t="s">
        <v>36</v>
      </c>
      <c r="F33" s="17"/>
      <c r="G33" s="17"/>
      <c r="H33" s="14" t="s">
        <v>46</v>
      </c>
      <c r="I33" s="13"/>
    </row>
    <row r="34" spans="2:9" x14ac:dyDescent="0.15">
      <c r="B34" s="9" t="s">
        <v>22</v>
      </c>
      <c r="C34" s="9">
        <v>31</v>
      </c>
      <c r="E34" s="17" t="s">
        <v>39</v>
      </c>
      <c r="F34" s="17"/>
      <c r="G34" s="17"/>
      <c r="H34" s="11" t="s">
        <v>47</v>
      </c>
    </row>
    <row r="35" spans="2:9" x14ac:dyDescent="0.15">
      <c r="B35" s="9" t="s">
        <v>23</v>
      </c>
      <c r="C35" s="9">
        <v>31</v>
      </c>
      <c r="E35" s="17" t="s">
        <v>37</v>
      </c>
      <c r="F35" s="17"/>
      <c r="G35" s="17"/>
      <c r="H35" s="15" t="s">
        <v>48</v>
      </c>
    </row>
    <row r="36" spans="2:9" x14ac:dyDescent="0.15">
      <c r="B36" s="9" t="s">
        <v>24</v>
      </c>
      <c r="C36" s="9">
        <v>30</v>
      </c>
      <c r="E36" s="17" t="s">
        <v>38</v>
      </c>
      <c r="F36" s="17"/>
      <c r="G36" s="17"/>
      <c r="H36" s="15" t="s">
        <v>49</v>
      </c>
    </row>
    <row r="37" spans="2:9" x14ac:dyDescent="0.15">
      <c r="B37" s="9" t="s">
        <v>25</v>
      </c>
      <c r="C37" s="9">
        <v>31</v>
      </c>
      <c r="E37" s="12"/>
      <c r="F37" s="12"/>
      <c r="G37" s="13"/>
    </row>
    <row r="38" spans="2:9" x14ac:dyDescent="0.15">
      <c r="B38" s="9" t="s">
        <v>26</v>
      </c>
      <c r="C38" s="9">
        <v>30</v>
      </c>
      <c r="E38" s="12"/>
      <c r="F38" s="12"/>
      <c r="G38" s="13"/>
    </row>
    <row r="39" spans="2:9" x14ac:dyDescent="0.15">
      <c r="B39" s="9" t="s">
        <v>27</v>
      </c>
      <c r="C39" s="9">
        <v>31</v>
      </c>
      <c r="E39" s="35"/>
      <c r="F39" s="35"/>
      <c r="G39" s="13"/>
    </row>
    <row r="40" spans="2:9" x14ac:dyDescent="0.15">
      <c r="B40" s="9"/>
      <c r="C40" s="9">
        <v>365</v>
      </c>
      <c r="E40" s="13"/>
      <c r="F40" s="13"/>
      <c r="G40" s="13"/>
    </row>
  </sheetData>
  <mergeCells count="18">
    <mergeCell ref="R7:R8"/>
    <mergeCell ref="L3:M3"/>
    <mergeCell ref="N3:R3"/>
    <mergeCell ref="G2:K2"/>
    <mergeCell ref="M2:N2"/>
    <mergeCell ref="C22:S25"/>
    <mergeCell ref="E39:F39"/>
    <mergeCell ref="B3:E3"/>
    <mergeCell ref="Q6:R6"/>
    <mergeCell ref="S6:S8"/>
    <mergeCell ref="K7:N7"/>
    <mergeCell ref="Q7:Q8"/>
    <mergeCell ref="B6:B8"/>
    <mergeCell ref="C6:C8"/>
    <mergeCell ref="D6:D8"/>
    <mergeCell ref="E6:N6"/>
    <mergeCell ref="O6:O8"/>
    <mergeCell ref="P6:P8"/>
  </mergeCells>
  <phoneticPr fontId="3"/>
  <conditionalFormatting sqref="W9:W20">
    <cfRule type="cellIs" dxfId="0" priority="1" operator="equal">
      <formula>0</formula>
    </cfRule>
  </conditionalFormatting>
  <dataValidations count="13">
    <dataValidation type="whole" errorStyle="warning" allowBlank="1" showInputMessage="1" showErrorMessage="1" error="1月は31日までです。" sqref="C9">
      <formula1>0</formula1>
      <formula2>31</formula2>
    </dataValidation>
    <dataValidation type="whole" errorStyle="warning" allowBlank="1" showInputMessage="1" showErrorMessage="1" error="2月は29日までです。" sqref="C10">
      <formula1>0</formula1>
      <formula2>29</formula2>
    </dataValidation>
    <dataValidation type="whole" errorStyle="warning" allowBlank="1" showInputMessage="1" showErrorMessage="1" error="3月は31日までです。" sqref="C11">
      <formula1>0</formula1>
      <formula2>31</formula2>
    </dataValidation>
    <dataValidation type="whole" errorStyle="warning" allowBlank="1" showInputMessage="1" showErrorMessage="1" error="4月は30日までです。" sqref="C12">
      <formula1>0</formula1>
      <formula2>30</formula2>
    </dataValidation>
    <dataValidation type="whole" errorStyle="warning" allowBlank="1" showInputMessage="1" showErrorMessage="1" error="5月は31日までです。" sqref="C13">
      <formula1>0</formula1>
      <formula2>31</formula2>
    </dataValidation>
    <dataValidation type="whole" errorStyle="warning" allowBlank="1" showInputMessage="1" showErrorMessage="1" error="6月は30日までです。" sqref="C14">
      <formula1>0</formula1>
      <formula2>30</formula2>
    </dataValidation>
    <dataValidation type="whole" errorStyle="warning" allowBlank="1" showInputMessage="1" showErrorMessage="1" error="7月は31日までです。" sqref="C15">
      <formula1>0</formula1>
      <formula2>31</formula2>
    </dataValidation>
    <dataValidation type="whole" errorStyle="warning" allowBlank="1" showInputMessage="1" showErrorMessage="1" error="8月は31日までです。" sqref="C16">
      <formula1>0</formula1>
      <formula2>31</formula2>
    </dataValidation>
    <dataValidation type="whole" errorStyle="warning" allowBlank="1" showInputMessage="1" showErrorMessage="1" error="9月は30日までです。" sqref="C17">
      <formula1>0</formula1>
      <formula2>30</formula2>
    </dataValidation>
    <dataValidation type="whole" errorStyle="warning" allowBlank="1" showInputMessage="1" showErrorMessage="1" error="10月は31日までです。" sqref="C18">
      <formula1>0</formula1>
      <formula2>31</formula2>
    </dataValidation>
    <dataValidation type="whole" errorStyle="warning" allowBlank="1" showInputMessage="1" showErrorMessage="1" error="11月は30日までです。" sqref="C19">
      <formula1>0</formula1>
      <formula2>30</formula2>
    </dataValidation>
    <dataValidation type="whole" errorStyle="warning" allowBlank="1" showInputMessage="1" showErrorMessage="1" error="12月は31日までです。" sqref="C20">
      <formula1>0</formula1>
      <formula2>31</formula2>
    </dataValidation>
    <dataValidation type="list" allowBlank="1" showInputMessage="1" showErrorMessage="1" sqref="K8:N8">
      <formula1>$E$28:$E$37</formula1>
    </dataValidation>
  </dataValidations>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40"/>
  <sheetViews>
    <sheetView workbookViewId="0">
      <selection activeCell="G2" sqref="G2:K2"/>
    </sheetView>
  </sheetViews>
  <sheetFormatPr defaultRowHeight="13.5" x14ac:dyDescent="0.15"/>
  <cols>
    <col min="2" max="2" width="6.375" customWidth="1"/>
    <col min="3" max="3" width="5" customWidth="1"/>
    <col min="4" max="4" width="7.625" customWidth="1"/>
    <col min="5" max="10" width="6.625" customWidth="1"/>
    <col min="11" max="11" width="6.5" customWidth="1"/>
    <col min="12" max="14" width="6.625" customWidth="1"/>
    <col min="15" max="16" width="7.625" customWidth="1"/>
    <col min="17" max="18" width="5.625" customWidth="1"/>
    <col min="19" max="19" width="7.625" customWidth="1"/>
  </cols>
  <sheetData>
    <row r="2" spans="2:19" ht="22.5" customHeight="1" x14ac:dyDescent="0.15">
      <c r="B2" s="30"/>
      <c r="C2" s="30"/>
      <c r="D2" s="30"/>
      <c r="E2" s="30"/>
      <c r="F2" s="30"/>
      <c r="G2" s="32" t="s">
        <v>57</v>
      </c>
      <c r="H2" s="32"/>
      <c r="I2" s="32"/>
      <c r="J2" s="32"/>
      <c r="K2" s="32"/>
      <c r="L2" s="30" t="s">
        <v>58</v>
      </c>
      <c r="M2" s="32">
        <f>'別紙１（総計用）【入力シート】'!M2:N2</f>
        <v>0</v>
      </c>
      <c r="N2" s="32"/>
      <c r="O2" s="30" t="s">
        <v>59</v>
      </c>
      <c r="P2" s="30"/>
      <c r="Q2" s="30"/>
      <c r="R2" s="30"/>
      <c r="S2" s="30"/>
    </row>
    <row r="3" spans="2:19" ht="13.5" customHeight="1" x14ac:dyDescent="0.15">
      <c r="B3" s="42" t="s">
        <v>29</v>
      </c>
      <c r="C3" s="42"/>
      <c r="D3" s="42"/>
      <c r="E3" s="42"/>
      <c r="F3" s="3"/>
      <c r="G3" s="3"/>
      <c r="H3" s="3"/>
      <c r="I3" s="3"/>
      <c r="J3" s="3"/>
      <c r="K3" s="3"/>
      <c r="L3" s="40" t="s">
        <v>30</v>
      </c>
      <c r="M3" s="40"/>
      <c r="N3" s="41">
        <f>VLOOKUP(L3,'別紙１（総計用）【入力シート】'!L3:R3,3,FALSE)</f>
        <v>0</v>
      </c>
      <c r="O3" s="41"/>
      <c r="P3" s="41"/>
      <c r="Q3" s="41"/>
      <c r="R3" s="41"/>
      <c r="S3" s="4"/>
    </row>
    <row r="4" spans="2:19" ht="13.5" customHeight="1" x14ac:dyDescent="0.15">
      <c r="B4" s="22"/>
      <c r="C4" s="22"/>
      <c r="D4" s="22"/>
      <c r="E4" s="22"/>
      <c r="F4" s="3"/>
      <c r="G4" s="3"/>
      <c r="H4" s="3"/>
      <c r="I4" s="3"/>
      <c r="J4" s="3"/>
      <c r="K4" s="3"/>
      <c r="L4" s="23"/>
      <c r="M4" s="23"/>
      <c r="N4" s="24"/>
      <c r="O4" s="24"/>
      <c r="P4" s="24"/>
      <c r="Q4" s="24"/>
      <c r="R4" s="24"/>
      <c r="S4" s="4"/>
    </row>
    <row r="5" spans="2:19" ht="13.5" customHeight="1" x14ac:dyDescent="0.15"/>
    <row r="6" spans="2:19" x14ac:dyDescent="0.15">
      <c r="B6" s="39"/>
      <c r="C6" s="38" t="s">
        <v>0</v>
      </c>
      <c r="D6" s="38" t="s">
        <v>1</v>
      </c>
      <c r="E6" s="37" t="s">
        <v>2</v>
      </c>
      <c r="F6" s="37"/>
      <c r="G6" s="37"/>
      <c r="H6" s="37"/>
      <c r="I6" s="37"/>
      <c r="J6" s="37"/>
      <c r="K6" s="37"/>
      <c r="L6" s="37"/>
      <c r="M6" s="37"/>
      <c r="N6" s="37"/>
      <c r="O6" s="38" t="s">
        <v>3</v>
      </c>
      <c r="P6" s="38" t="s">
        <v>4</v>
      </c>
      <c r="Q6" s="37" t="s">
        <v>5</v>
      </c>
      <c r="R6" s="37"/>
      <c r="S6" s="38" t="s">
        <v>6</v>
      </c>
    </row>
    <row r="7" spans="2:19" ht="13.5" customHeight="1" x14ac:dyDescent="0.15">
      <c r="B7" s="39"/>
      <c r="C7" s="38"/>
      <c r="D7" s="38"/>
      <c r="F7" s="19"/>
      <c r="G7" s="19"/>
      <c r="H7" s="19"/>
      <c r="I7" s="19"/>
      <c r="J7" s="19"/>
      <c r="K7" s="37" t="s">
        <v>13</v>
      </c>
      <c r="L7" s="37"/>
      <c r="M7" s="37"/>
      <c r="N7" s="37"/>
      <c r="O7" s="38"/>
      <c r="P7" s="38"/>
      <c r="Q7" s="38" t="s">
        <v>14</v>
      </c>
      <c r="R7" s="38" t="s">
        <v>15</v>
      </c>
      <c r="S7" s="38"/>
    </row>
    <row r="8" spans="2:19" ht="112.5" customHeight="1" x14ac:dyDescent="0.15">
      <c r="B8" s="39"/>
      <c r="C8" s="38"/>
      <c r="D8" s="38"/>
      <c r="E8" s="20" t="s">
        <v>7</v>
      </c>
      <c r="F8" s="20" t="s">
        <v>8</v>
      </c>
      <c r="G8" s="20" t="s">
        <v>9</v>
      </c>
      <c r="H8" s="20" t="s">
        <v>10</v>
      </c>
      <c r="I8" s="20" t="s">
        <v>11</v>
      </c>
      <c r="J8" s="20" t="s">
        <v>12</v>
      </c>
      <c r="K8" s="18" t="str">
        <f>IF('別紙１（総計用）【入力シート】'!K8="","",VLOOKUP(E8,'別紙１（総計用）【入力シート】'!E8:N8,7,FALSE))</f>
        <v/>
      </c>
      <c r="L8" s="18" t="str">
        <f>IF('別紙１（総計用）【入力シート】'!L8="","",VLOOKUP(F8,'別紙１（総計用）【入力シート】'!F8:O8,7,FALSE))</f>
        <v/>
      </c>
      <c r="M8" s="18" t="str">
        <f>IF('別紙１（総計用）【入力シート】'!M8="","",VLOOKUP(G8,'別紙１（総計用）【入力シート】'!G8:P8,7,FALSE))</f>
        <v/>
      </c>
      <c r="N8" s="18" t="str">
        <f>IF('別紙１（総計用）【入力シート】'!N8="","",VLOOKUP(H8,'別紙１（総計用）【入力シート】'!H8:Q8,7,FALSE))</f>
        <v/>
      </c>
      <c r="O8" s="38"/>
      <c r="P8" s="38"/>
      <c r="Q8" s="38"/>
      <c r="R8" s="38"/>
      <c r="S8" s="38"/>
    </row>
    <row r="9" spans="2:19" ht="18.75" customHeight="1" x14ac:dyDescent="0.15">
      <c r="B9" s="1" t="s">
        <v>16</v>
      </c>
      <c r="C9" s="1">
        <f>VLOOKUP(B9,'別紙１（総計用）【入力シート】'!B9:S20,2,FALSE)</f>
        <v>0</v>
      </c>
      <c r="D9" s="1">
        <f>IF('別紙１（総計用）【入力シート】'!D9&gt;=10,ROUND('別紙１（総計用）【入力シート】'!D9,0),IF('別紙１（総計用）【入力シート】'!D9&gt;=1,ROUND('別紙１（総計用）【入力シート】'!D9,1),ROUND('別紙１（総計用）【入力シート】'!D9,2)))</f>
        <v>0</v>
      </c>
      <c r="E9" s="1" t="str">
        <f>IF('別紙１（総計用）【入力シート】'!E9="","",IF('別紙１（総計用）【入力シート】'!E9&gt;=10,ROUND('別紙１（総計用）【入力シート】'!E9,0),IF('別紙１（総計用）【入力シート】'!E9&gt;=1,ROUND('別紙１（総計用）【入力シート】'!E9,1),ROUND('別紙１（総計用）【入力シート】'!E9,2))))</f>
        <v/>
      </c>
      <c r="F9" s="1" t="str">
        <f>IF('別紙１（総計用）【入力シート】'!F9="","",IF('別紙１（総計用）【入力シート】'!F9&gt;=10,ROUND('別紙１（総計用）【入力シート】'!F9,0),IF('別紙１（総計用）【入力シート】'!F9&gt;=1,ROUND('別紙１（総計用）【入力シート】'!F9,1),ROUND('別紙１（総計用）【入力シート】'!F9,2))))</f>
        <v/>
      </c>
      <c r="G9" s="1" t="str">
        <f>IF('別紙１（総計用）【入力シート】'!G9="","",IF('別紙１（総計用）【入力シート】'!G9&gt;=10,ROUND('別紙１（総計用）【入力シート】'!G9,0),IF('別紙１（総計用）【入力シート】'!G9&gt;=1,ROUND('別紙１（総計用）【入力シート】'!G9,1),ROUND('別紙１（総計用）【入力シート】'!G9,2))))</f>
        <v/>
      </c>
      <c r="H9" s="1" t="str">
        <f>IF('別紙１（総計用）【入力シート】'!H9="","",IF('別紙１（総計用）【入力シート】'!H9&gt;=10,ROUND('別紙１（総計用）【入力シート】'!H9,0),IF('別紙１（総計用）【入力シート】'!H9&gt;=1,ROUND('別紙１（総計用）【入力シート】'!H9,1),ROUND('別紙１（総計用）【入力シート】'!H9,2))))</f>
        <v/>
      </c>
      <c r="I9" s="1" t="str">
        <f>IF('別紙１（総計用）【入力シート】'!I9="","",IF('別紙１（総計用）【入力シート】'!I9&gt;=10,ROUND('別紙１（総計用）【入力シート】'!I9,0),IF('別紙１（総計用）【入力シート】'!I9&gt;=1,ROUND('別紙１（総計用）【入力シート】'!I9,1),ROUND('別紙１（総計用）【入力シート】'!I9,2))))</f>
        <v/>
      </c>
      <c r="J9" s="1" t="str">
        <f>IF('別紙１（総計用）【入力シート】'!J9="","",IF('別紙１（総計用）【入力シート】'!J9&gt;=10,ROUND('別紙１（総計用）【入力シート】'!J9,0),IF('別紙１（総計用）【入力シート】'!J9&gt;=1,ROUND('別紙１（総計用）【入力シート】'!J9,1),ROUND('別紙１（総計用）【入力シート】'!J9,2))))</f>
        <v/>
      </c>
      <c r="K9" s="1" t="str">
        <f>IF('別紙１（総計用）【入力シート】'!K9="","",IF('別紙１（総計用）【入力シート】'!K9&gt;=10,ROUND('別紙１（総計用）【入力シート】'!K9,0),IF('別紙１（総計用）【入力シート】'!K9&gt;=1,ROUND('別紙１（総計用）【入力シート】'!K9,1),ROUND('別紙１（総計用）【入力シート】'!K9,2))))</f>
        <v/>
      </c>
      <c r="L9" s="1" t="str">
        <f>IF('別紙１（総計用）【入力シート】'!L9="","",IF('別紙１（総計用）【入力シート】'!L9&gt;=10,ROUND('別紙１（総計用）【入力シート】'!L9,0),IF('別紙１（総計用）【入力シート】'!L9&gt;=1,ROUND('別紙１（総計用）【入力シート】'!L9,1),ROUND('別紙１（総計用）【入力シート】'!L9,2))))</f>
        <v/>
      </c>
      <c r="M9" s="1" t="str">
        <f>IF('別紙１（総計用）【入力シート】'!M9="","",IF('別紙１（総計用）【入力シート】'!M9&gt;=10,ROUND('別紙１（総計用）【入力シート】'!M9,0),IF('別紙１（総計用）【入力シート】'!M9&gt;=1,ROUND('別紙１（総計用）【入力シート】'!M9,1),ROUND('別紙１（総計用）【入力シート】'!M9,2))))</f>
        <v/>
      </c>
      <c r="N9" s="1" t="str">
        <f>IF('別紙１（総計用）【入力シート】'!N9="","",IF('別紙１（総計用）【入力シート】'!N9&gt;=10,ROUND('別紙１（総計用）【入力シート】'!N9,0),IF('別紙１（総計用）【入力シート】'!N9&gt;=1,ROUND('別紙１（総計用）【入力シート】'!N9,1),ROUND('別紙１（総計用）【入力シート】'!N9,2))))</f>
        <v/>
      </c>
      <c r="O9" s="1">
        <f>IF(D9/C28&gt;=10,ROUND(D9/C28,0),IF(D9/C28&gt;=1,ROUND(D9/C28,1),ROUND(D9/C28,2)))</f>
        <v>0</v>
      </c>
      <c r="P9" s="1" t="str">
        <f>IF('別紙１（総計用）【入力シート】'!P9="","",VLOOKUP(B9,'別紙１（総計用）【入力シート】'!B9:S20,15,FALSE))</f>
        <v/>
      </c>
      <c r="Q9" s="1" t="str">
        <f>IF('別紙１（総計用）【入力シート】'!Q9="","",VLOOKUP(B9,'別紙１（総計用）【入力シート】'!B9:S20,16,FALSE))</f>
        <v/>
      </c>
      <c r="R9" s="1" t="str">
        <f>IF('別紙１（総計用）【入力シート】'!R9="","",VLOOKUP(B9,'別紙１（総計用）【入力シート】'!B9:S20,17,FALSE))</f>
        <v/>
      </c>
      <c r="S9" s="1" t="str">
        <f>IF('別紙１（総計用）【入力シート】'!S9="","",VLOOKUP(B9,'別紙１（総計用）【入力シート】'!B9:S20,18,FALSE))</f>
        <v/>
      </c>
    </row>
    <row r="10" spans="2:19" ht="18.75" customHeight="1" x14ac:dyDescent="0.15">
      <c r="B10" s="1" t="s">
        <v>17</v>
      </c>
      <c r="C10" s="1">
        <f>VLOOKUP(B10,'別紙１（総計用）【入力シート】'!B10:S21,2,FALSE)</f>
        <v>0</v>
      </c>
      <c r="D10" s="1">
        <f>IF('別紙１（総計用）【入力シート】'!D10&gt;=10,ROUND('別紙１（総計用）【入力シート】'!D10,0),IF('別紙１（総計用）【入力シート】'!D10&gt;=1,ROUND('別紙１（総計用）【入力シート】'!D10,1),ROUND('別紙１（総計用）【入力シート】'!D10,2)))</f>
        <v>0</v>
      </c>
      <c r="E10" s="1" t="str">
        <f>IF('別紙１（総計用）【入力シート】'!E10="","",IF('別紙１（総計用）【入力シート】'!E10&gt;=10,ROUND('別紙１（総計用）【入力シート】'!E10,0),IF('別紙１（総計用）【入力シート】'!E10&gt;=1,ROUND('別紙１（総計用）【入力シート】'!E10,1),ROUND('別紙１（総計用）【入力シート】'!E10,2))))</f>
        <v/>
      </c>
      <c r="F10" s="1" t="str">
        <f>IF('別紙１（総計用）【入力シート】'!F10="","",IF('別紙１（総計用）【入力シート】'!F10&gt;=10,ROUND('別紙１（総計用）【入力シート】'!F10,0),IF('別紙１（総計用）【入力シート】'!F10&gt;=1,ROUND('別紙１（総計用）【入力シート】'!F10,1),ROUND('別紙１（総計用）【入力シート】'!F10,2))))</f>
        <v/>
      </c>
      <c r="G10" s="1" t="str">
        <f>IF('別紙１（総計用）【入力シート】'!G10="","",IF('別紙１（総計用）【入力シート】'!G10&gt;=10,ROUND('別紙１（総計用）【入力シート】'!G10,0),IF('別紙１（総計用）【入力シート】'!G10&gt;=1,ROUND('別紙１（総計用）【入力シート】'!G10,1),ROUND('別紙１（総計用）【入力シート】'!G10,2))))</f>
        <v/>
      </c>
      <c r="H10" s="1" t="str">
        <f>IF('別紙１（総計用）【入力シート】'!H10="","",IF('別紙１（総計用）【入力シート】'!H10&gt;=10,ROUND('別紙１（総計用）【入力シート】'!H10,0),IF('別紙１（総計用）【入力シート】'!H10&gt;=1,ROUND('別紙１（総計用）【入力シート】'!H10,1),ROUND('別紙１（総計用）【入力シート】'!H10,2))))</f>
        <v/>
      </c>
      <c r="I10" s="1" t="str">
        <f>IF('別紙１（総計用）【入力シート】'!I10="","",IF('別紙１（総計用）【入力シート】'!I10&gt;=10,ROUND('別紙１（総計用）【入力シート】'!I10,0),IF('別紙１（総計用）【入力シート】'!I10&gt;=1,ROUND('別紙１（総計用）【入力シート】'!I10,1),ROUND('別紙１（総計用）【入力シート】'!I10,2))))</f>
        <v/>
      </c>
      <c r="J10" s="1" t="str">
        <f>IF('別紙１（総計用）【入力シート】'!J10="","",IF('別紙１（総計用）【入力シート】'!J10&gt;=10,ROUND('別紙１（総計用）【入力シート】'!J10,0),IF('別紙１（総計用）【入力シート】'!J10&gt;=1,ROUND('別紙１（総計用）【入力シート】'!J10,1),ROUND('別紙１（総計用）【入力シート】'!J10,2))))</f>
        <v/>
      </c>
      <c r="K10" s="1" t="str">
        <f>IF('別紙１（総計用）【入力シート】'!K10="","",IF('別紙１（総計用）【入力シート】'!K10&gt;=10,ROUND('別紙１（総計用）【入力シート】'!K10,0),IF('別紙１（総計用）【入力シート】'!K10&gt;=1,ROUND('別紙１（総計用）【入力シート】'!K10,1),ROUND('別紙１（総計用）【入力シート】'!K10,2))))</f>
        <v/>
      </c>
      <c r="L10" s="1" t="str">
        <f>IF('別紙１（総計用）【入力シート】'!L10="","",IF('別紙１（総計用）【入力シート】'!L10&gt;=10,ROUND('別紙１（総計用）【入力シート】'!L10,0),IF('別紙１（総計用）【入力シート】'!L10&gt;=1,ROUND('別紙１（総計用）【入力シート】'!L10,1),ROUND('別紙１（総計用）【入力シート】'!L10,2))))</f>
        <v/>
      </c>
      <c r="M10" s="1" t="str">
        <f>IF('別紙１（総計用）【入力シート】'!M10="","",IF('別紙１（総計用）【入力シート】'!M10&gt;=10,ROUND('別紙１（総計用）【入力シート】'!M10,0),IF('別紙１（総計用）【入力シート】'!M10&gt;=1,ROUND('別紙１（総計用）【入力シート】'!M10,1),ROUND('別紙１（総計用）【入力シート】'!M10,2))))</f>
        <v/>
      </c>
      <c r="N10" s="1" t="str">
        <f>IF('別紙１（総計用）【入力シート】'!N10="","",IF('別紙１（総計用）【入力シート】'!N10&gt;=10,ROUND('別紙１（総計用）【入力シート】'!N10,0),IF('別紙１（総計用）【入力シート】'!N10&gt;=1,ROUND('別紙１（総計用）【入力シート】'!N10,1),ROUND('別紙１（総計用）【入力シート】'!N10,2))))</f>
        <v/>
      </c>
      <c r="O10" s="1">
        <f>IF(D10/C29&gt;=10,ROUND(D10/C29,0),IF(D10/C29&gt;=1,ROUND(D10/C29,1),ROUND(D10/C29,2)))</f>
        <v>0</v>
      </c>
      <c r="P10" s="1" t="str">
        <f>IF('別紙１（総計用）【入力シート】'!P10="","",VLOOKUP(B10,'別紙１（総計用）【入力シート】'!B10:S21,15,FALSE))</f>
        <v/>
      </c>
      <c r="Q10" s="1" t="str">
        <f>IF('別紙１（総計用）【入力シート】'!Q10="","",VLOOKUP(B10,'別紙１（総計用）【入力シート】'!B10:S21,16,FALSE))</f>
        <v/>
      </c>
      <c r="R10" s="1" t="str">
        <f>IF('別紙１（総計用）【入力シート】'!R10="","",VLOOKUP(B10,'別紙１（総計用）【入力シート】'!B10:S21,17,FALSE))</f>
        <v/>
      </c>
      <c r="S10" s="1" t="str">
        <f>IF('別紙１（総計用）【入力シート】'!S10="","",VLOOKUP(B10,'別紙１（総計用）【入力シート】'!B10:S21,18,FALSE))</f>
        <v/>
      </c>
    </row>
    <row r="11" spans="2:19" ht="18.75" customHeight="1" x14ac:dyDescent="0.15">
      <c r="B11" s="1" t="s">
        <v>18</v>
      </c>
      <c r="C11" s="1">
        <f>VLOOKUP(B11,'別紙１（総計用）【入力シート】'!B11:S22,2,FALSE)</f>
        <v>0</v>
      </c>
      <c r="D11" s="1">
        <f>IF('別紙１（総計用）【入力シート】'!D11&gt;=10,ROUND('別紙１（総計用）【入力シート】'!D11,0),IF('別紙１（総計用）【入力シート】'!D11&gt;=1,ROUND('別紙１（総計用）【入力シート】'!D11,1),ROUND('別紙１（総計用）【入力シート】'!D11,2)))</f>
        <v>0</v>
      </c>
      <c r="E11" s="1" t="str">
        <f>IF('別紙１（総計用）【入力シート】'!E11="","",IF('別紙１（総計用）【入力シート】'!E11&gt;=10,ROUND('別紙１（総計用）【入力シート】'!E11,0),IF('別紙１（総計用）【入力シート】'!E11&gt;=1,ROUND('別紙１（総計用）【入力シート】'!E11,1),ROUND('別紙１（総計用）【入力シート】'!E11,2))))</f>
        <v/>
      </c>
      <c r="F11" s="1" t="str">
        <f>IF('別紙１（総計用）【入力シート】'!F11="","",IF('別紙１（総計用）【入力シート】'!F11&gt;=10,ROUND('別紙１（総計用）【入力シート】'!F11,0),IF('別紙１（総計用）【入力シート】'!F11&gt;=1,ROUND('別紙１（総計用）【入力シート】'!F11,1),ROUND('別紙１（総計用）【入力シート】'!F11,2))))</f>
        <v/>
      </c>
      <c r="G11" s="1" t="str">
        <f>IF('別紙１（総計用）【入力シート】'!G11="","",IF('別紙１（総計用）【入力シート】'!G11&gt;=10,ROUND('別紙１（総計用）【入力シート】'!G11,0),IF('別紙１（総計用）【入力シート】'!G11&gt;=1,ROUND('別紙１（総計用）【入力シート】'!G11,1),ROUND('別紙１（総計用）【入力シート】'!G11,2))))</f>
        <v/>
      </c>
      <c r="H11" s="1" t="str">
        <f>IF('別紙１（総計用）【入力シート】'!H11="","",IF('別紙１（総計用）【入力シート】'!H11&gt;=10,ROUND('別紙１（総計用）【入力シート】'!H11,0),IF('別紙１（総計用）【入力シート】'!H11&gt;=1,ROUND('別紙１（総計用）【入力シート】'!H11,1),ROUND('別紙１（総計用）【入力シート】'!H11,2))))</f>
        <v/>
      </c>
      <c r="I11" s="1" t="str">
        <f>IF('別紙１（総計用）【入力シート】'!I11="","",IF('別紙１（総計用）【入力シート】'!I11&gt;=10,ROUND('別紙１（総計用）【入力シート】'!I11,0),IF('別紙１（総計用）【入力シート】'!I11&gt;=1,ROUND('別紙１（総計用）【入力シート】'!I11,1),ROUND('別紙１（総計用）【入力シート】'!I11,2))))</f>
        <v/>
      </c>
      <c r="J11" s="1" t="str">
        <f>IF('別紙１（総計用）【入力シート】'!J11="","",IF('別紙１（総計用）【入力シート】'!J11&gt;=10,ROUND('別紙１（総計用）【入力シート】'!J11,0),IF('別紙１（総計用）【入力シート】'!J11&gt;=1,ROUND('別紙１（総計用）【入力シート】'!J11,1),ROUND('別紙１（総計用）【入力シート】'!J11,2))))</f>
        <v/>
      </c>
      <c r="K11" s="1" t="str">
        <f>IF('別紙１（総計用）【入力シート】'!K11="","",IF('別紙１（総計用）【入力シート】'!K11&gt;=10,ROUND('別紙１（総計用）【入力シート】'!K11,0),IF('別紙１（総計用）【入力シート】'!K11&gt;=1,ROUND('別紙１（総計用）【入力シート】'!K11,1),ROUND('別紙１（総計用）【入力シート】'!K11,2))))</f>
        <v/>
      </c>
      <c r="L11" s="1" t="str">
        <f>IF('別紙１（総計用）【入力シート】'!L11="","",IF('別紙１（総計用）【入力シート】'!L11&gt;=10,ROUND('別紙１（総計用）【入力シート】'!L11,0),IF('別紙１（総計用）【入力シート】'!L11&gt;=1,ROUND('別紙１（総計用）【入力シート】'!L11,1),ROUND('別紙１（総計用）【入力シート】'!L11,2))))</f>
        <v/>
      </c>
      <c r="M11" s="1" t="str">
        <f>IF('別紙１（総計用）【入力シート】'!M11="","",IF('別紙１（総計用）【入力シート】'!M11&gt;=10,ROUND('別紙１（総計用）【入力シート】'!M11,0),IF('別紙１（総計用）【入力シート】'!M11&gt;=1,ROUND('別紙１（総計用）【入力シート】'!M11,1),ROUND('別紙１（総計用）【入力シート】'!M11,2))))</f>
        <v/>
      </c>
      <c r="N11" s="1" t="str">
        <f>IF('別紙１（総計用）【入力シート】'!N11="","",IF('別紙１（総計用）【入力シート】'!N11&gt;=10,ROUND('別紙１（総計用）【入力シート】'!N11,0),IF('別紙１（総計用）【入力シート】'!N11&gt;=1,ROUND('別紙１（総計用）【入力シート】'!N11,1),ROUND('別紙１（総計用）【入力シート】'!N11,2))))</f>
        <v/>
      </c>
      <c r="O11" s="1">
        <f t="shared" ref="O11:O20" si="0">IF(D11/C30&gt;=10,ROUND(D11/C30,0),IF(D11/C30&gt;=1,ROUND(D11/C30,1),ROUND(D11/C30,2)))</f>
        <v>0</v>
      </c>
      <c r="P11" s="1" t="str">
        <f>IF('別紙１（総計用）【入力シート】'!P11="","",VLOOKUP(B11,'別紙１（総計用）【入力シート】'!B11:S22,15,FALSE))</f>
        <v/>
      </c>
      <c r="Q11" s="1" t="str">
        <f>IF('別紙１（総計用）【入力シート】'!Q11="","",VLOOKUP(B11,'別紙１（総計用）【入力シート】'!B11:S22,16,FALSE))</f>
        <v/>
      </c>
      <c r="R11" s="1" t="str">
        <f>IF('別紙１（総計用）【入力シート】'!R11="","",VLOOKUP(B11,'別紙１（総計用）【入力シート】'!B11:S22,17,FALSE))</f>
        <v/>
      </c>
      <c r="S11" s="1" t="str">
        <f>IF('別紙１（総計用）【入力シート】'!S11="","",VLOOKUP(B11,'別紙１（総計用）【入力シート】'!B11:S22,18,FALSE))</f>
        <v/>
      </c>
    </row>
    <row r="12" spans="2:19" ht="18.75" customHeight="1" x14ac:dyDescent="0.15">
      <c r="B12" s="1" t="s">
        <v>19</v>
      </c>
      <c r="C12" s="1">
        <f>VLOOKUP(B12,'別紙１（総計用）【入力シート】'!B12:S22,2,FALSE)</f>
        <v>0</v>
      </c>
      <c r="D12" s="1">
        <f>IF('別紙１（総計用）【入力シート】'!D12&gt;=10,ROUND('別紙１（総計用）【入力シート】'!D12,0),IF('別紙１（総計用）【入力シート】'!D12&gt;=1,ROUND('別紙１（総計用）【入力シート】'!D12,1),ROUND('別紙１（総計用）【入力シート】'!D12,2)))</f>
        <v>0</v>
      </c>
      <c r="E12" s="1" t="str">
        <f>IF('別紙１（総計用）【入力シート】'!E12="","",IF('別紙１（総計用）【入力シート】'!E12&gt;=10,ROUND('別紙１（総計用）【入力シート】'!E12,0),IF('別紙１（総計用）【入力シート】'!E12&gt;=1,ROUND('別紙１（総計用）【入力シート】'!E12,1),ROUND('別紙１（総計用）【入力シート】'!E12,2))))</f>
        <v/>
      </c>
      <c r="F12" s="1" t="str">
        <f>IF('別紙１（総計用）【入力シート】'!F12="","",IF('別紙１（総計用）【入力シート】'!F12&gt;=10,ROUND('別紙１（総計用）【入力シート】'!F12,0),IF('別紙１（総計用）【入力シート】'!F12&gt;=1,ROUND('別紙１（総計用）【入力シート】'!F12,1),ROUND('別紙１（総計用）【入力シート】'!F12,2))))</f>
        <v/>
      </c>
      <c r="G12" s="1" t="str">
        <f>IF('別紙１（総計用）【入力シート】'!G12="","",IF('別紙１（総計用）【入力シート】'!G12&gt;=10,ROUND('別紙１（総計用）【入力シート】'!G12,0),IF('別紙１（総計用）【入力シート】'!G12&gt;=1,ROUND('別紙１（総計用）【入力シート】'!G12,1),ROUND('別紙１（総計用）【入力シート】'!G12,2))))</f>
        <v/>
      </c>
      <c r="H12" s="1" t="str">
        <f>IF('別紙１（総計用）【入力シート】'!H12="","",IF('別紙１（総計用）【入力シート】'!H12&gt;=10,ROUND('別紙１（総計用）【入力シート】'!H12,0),IF('別紙１（総計用）【入力シート】'!H12&gt;=1,ROUND('別紙１（総計用）【入力シート】'!H12,1),ROUND('別紙１（総計用）【入力シート】'!H12,2))))</f>
        <v/>
      </c>
      <c r="I12" s="1" t="str">
        <f>IF('別紙１（総計用）【入力シート】'!I12="","",IF('別紙１（総計用）【入力シート】'!I12&gt;=10,ROUND('別紙１（総計用）【入力シート】'!I12,0),IF('別紙１（総計用）【入力シート】'!I12&gt;=1,ROUND('別紙１（総計用）【入力シート】'!I12,1),ROUND('別紙１（総計用）【入力シート】'!I12,2))))</f>
        <v/>
      </c>
      <c r="J12" s="1" t="str">
        <f>IF('別紙１（総計用）【入力シート】'!J12="","",IF('別紙１（総計用）【入力シート】'!J12&gt;=10,ROUND('別紙１（総計用）【入力シート】'!J12,0),IF('別紙１（総計用）【入力シート】'!J12&gt;=1,ROUND('別紙１（総計用）【入力シート】'!J12,1),ROUND('別紙１（総計用）【入力シート】'!J12,2))))</f>
        <v/>
      </c>
      <c r="K12" s="1" t="str">
        <f>IF('別紙１（総計用）【入力シート】'!K12="","",IF('別紙１（総計用）【入力シート】'!K12&gt;=10,ROUND('別紙１（総計用）【入力シート】'!K12,0),IF('別紙１（総計用）【入力シート】'!K12&gt;=1,ROUND('別紙１（総計用）【入力シート】'!K12,1),ROUND('別紙１（総計用）【入力シート】'!K12,2))))</f>
        <v/>
      </c>
      <c r="L12" s="1" t="str">
        <f>IF('別紙１（総計用）【入力シート】'!L12="","",IF('別紙１（総計用）【入力シート】'!L12&gt;=10,ROUND('別紙１（総計用）【入力シート】'!L12,0),IF('別紙１（総計用）【入力シート】'!L12&gt;=1,ROUND('別紙１（総計用）【入力シート】'!L12,1),ROUND('別紙１（総計用）【入力シート】'!L12,2))))</f>
        <v/>
      </c>
      <c r="M12" s="1" t="str">
        <f>IF('別紙１（総計用）【入力シート】'!M12="","",IF('別紙１（総計用）【入力シート】'!M12&gt;=10,ROUND('別紙１（総計用）【入力シート】'!M12,0),IF('別紙１（総計用）【入力シート】'!M12&gt;=1,ROUND('別紙１（総計用）【入力シート】'!M12,1),ROUND('別紙１（総計用）【入力シート】'!M12,2))))</f>
        <v/>
      </c>
      <c r="N12" s="1" t="str">
        <f>IF('別紙１（総計用）【入力シート】'!N12="","",IF('別紙１（総計用）【入力シート】'!N12&gt;=10,ROUND('別紙１（総計用）【入力シート】'!N12,0),IF('別紙１（総計用）【入力シート】'!N12&gt;=1,ROUND('別紙１（総計用）【入力シート】'!N12,1),ROUND('別紙１（総計用）【入力シート】'!N12,2))))</f>
        <v/>
      </c>
      <c r="O12" s="1">
        <f t="shared" si="0"/>
        <v>0</v>
      </c>
      <c r="P12" s="1" t="str">
        <f>IF('別紙１（総計用）【入力シート】'!P12="","",VLOOKUP(B12,'別紙１（総計用）【入力シート】'!B12:S27,15,FALSE))</f>
        <v/>
      </c>
      <c r="Q12" s="1" t="str">
        <f>IF('別紙１（総計用）【入力シート】'!Q12="","",VLOOKUP(B12,'別紙１（総計用）【入力シート】'!B12:S27,16,FALSE))</f>
        <v/>
      </c>
      <c r="R12" s="1" t="str">
        <f>IF('別紙１（総計用）【入力シート】'!R12="","",VLOOKUP(B12,'別紙１（総計用）【入力シート】'!B12:S27,17,FALSE))</f>
        <v/>
      </c>
      <c r="S12" s="1" t="str">
        <f>IF('別紙１（総計用）【入力シート】'!S12="","",VLOOKUP(B12,'別紙１（総計用）【入力シート】'!B12:S27,18,FALSE))</f>
        <v/>
      </c>
    </row>
    <row r="13" spans="2:19" ht="18.75" customHeight="1" x14ac:dyDescent="0.15">
      <c r="B13" s="1" t="s">
        <v>20</v>
      </c>
      <c r="C13" s="1">
        <f>VLOOKUP(B13,'別紙１（総計用）【入力シート】'!B13:S27,2,FALSE)</f>
        <v>0</v>
      </c>
      <c r="D13" s="1">
        <f>IF('別紙１（総計用）【入力シート】'!D13&gt;=10,ROUND('別紙１（総計用）【入力シート】'!D13,0),IF('別紙１（総計用）【入力シート】'!D13&gt;=1,ROUND('別紙１（総計用）【入力シート】'!D13,1),ROUND('別紙１（総計用）【入力シート】'!D13,2)))</f>
        <v>0</v>
      </c>
      <c r="E13" s="1" t="str">
        <f>IF('別紙１（総計用）【入力シート】'!E13="","",IF('別紙１（総計用）【入力シート】'!E13&gt;=10,ROUND('別紙１（総計用）【入力シート】'!E13,0),IF('別紙１（総計用）【入力シート】'!E13&gt;=1,ROUND('別紙１（総計用）【入力シート】'!E13,1),ROUND('別紙１（総計用）【入力シート】'!E13,2))))</f>
        <v/>
      </c>
      <c r="F13" s="1" t="str">
        <f>IF('別紙１（総計用）【入力シート】'!F13="","",IF('別紙１（総計用）【入力シート】'!F13&gt;=10,ROUND('別紙１（総計用）【入力シート】'!F13,0),IF('別紙１（総計用）【入力シート】'!F13&gt;=1,ROUND('別紙１（総計用）【入力シート】'!F13,1),ROUND('別紙１（総計用）【入力シート】'!F13,2))))</f>
        <v/>
      </c>
      <c r="G13" s="1" t="str">
        <f>IF('別紙１（総計用）【入力シート】'!G13="","",IF('別紙１（総計用）【入力シート】'!G13&gt;=10,ROUND('別紙１（総計用）【入力シート】'!G13,0),IF('別紙１（総計用）【入力シート】'!G13&gt;=1,ROUND('別紙１（総計用）【入力シート】'!G13,1),ROUND('別紙１（総計用）【入力シート】'!G13,2))))</f>
        <v/>
      </c>
      <c r="H13" s="1" t="str">
        <f>IF('別紙１（総計用）【入力シート】'!H13="","",IF('別紙１（総計用）【入力シート】'!H13&gt;=10,ROUND('別紙１（総計用）【入力シート】'!H13,0),IF('別紙１（総計用）【入力シート】'!H13&gt;=1,ROUND('別紙１（総計用）【入力シート】'!H13,1),ROUND('別紙１（総計用）【入力シート】'!H13,2))))</f>
        <v/>
      </c>
      <c r="I13" s="1" t="str">
        <f>IF('別紙１（総計用）【入力シート】'!I13="","",IF('別紙１（総計用）【入力シート】'!I13&gt;=10,ROUND('別紙１（総計用）【入力シート】'!I13,0),IF('別紙１（総計用）【入力シート】'!I13&gt;=1,ROUND('別紙１（総計用）【入力シート】'!I13,1),ROUND('別紙１（総計用）【入力シート】'!I13,2))))</f>
        <v/>
      </c>
      <c r="J13" s="1" t="str">
        <f>IF('別紙１（総計用）【入力シート】'!J13="","",IF('別紙１（総計用）【入力シート】'!J13&gt;=10,ROUND('別紙１（総計用）【入力シート】'!J13,0),IF('別紙１（総計用）【入力シート】'!J13&gt;=1,ROUND('別紙１（総計用）【入力シート】'!J13,1),ROUND('別紙１（総計用）【入力シート】'!J13,2))))</f>
        <v/>
      </c>
      <c r="K13" s="1" t="str">
        <f>IF('別紙１（総計用）【入力シート】'!K13="","",IF('別紙１（総計用）【入力シート】'!K13&gt;=10,ROUND('別紙１（総計用）【入力シート】'!K13,0),IF('別紙１（総計用）【入力シート】'!K13&gt;=1,ROUND('別紙１（総計用）【入力シート】'!K13,1),ROUND('別紙１（総計用）【入力シート】'!K13,2))))</f>
        <v/>
      </c>
      <c r="L13" s="1" t="str">
        <f>IF('別紙１（総計用）【入力シート】'!L13="","",IF('別紙１（総計用）【入力シート】'!L13&gt;=10,ROUND('別紙１（総計用）【入力シート】'!L13,0),IF('別紙１（総計用）【入力シート】'!L13&gt;=1,ROUND('別紙１（総計用）【入力シート】'!L13,1),ROUND('別紙１（総計用）【入力シート】'!L13,2))))</f>
        <v/>
      </c>
      <c r="M13" s="1" t="str">
        <f>IF('別紙１（総計用）【入力シート】'!M13="","",IF('別紙１（総計用）【入力シート】'!M13&gt;=10,ROUND('別紙１（総計用）【入力シート】'!M13,0),IF('別紙１（総計用）【入力シート】'!M13&gt;=1,ROUND('別紙１（総計用）【入力シート】'!M13,1),ROUND('別紙１（総計用）【入力シート】'!M13,2))))</f>
        <v/>
      </c>
      <c r="N13" s="1" t="str">
        <f>IF('別紙１（総計用）【入力シート】'!N13="","",IF('別紙１（総計用）【入力シート】'!N13&gt;=10,ROUND('別紙１（総計用）【入力シート】'!N13,0),IF('別紙１（総計用）【入力シート】'!N13&gt;=1,ROUND('別紙１（総計用）【入力シート】'!N13,1),ROUND('別紙１（総計用）【入力シート】'!N13,2))))</f>
        <v/>
      </c>
      <c r="O13" s="1">
        <f t="shared" si="0"/>
        <v>0</v>
      </c>
      <c r="P13" s="1" t="str">
        <f>IF('別紙１（総計用）【入力シート】'!P13="","",VLOOKUP(B13,'別紙１（総計用）【入力シート】'!B13:S28,15,FALSE))</f>
        <v/>
      </c>
      <c r="Q13" s="1" t="str">
        <f>IF('別紙１（総計用）【入力シート】'!Q13="","",VLOOKUP(B13,'別紙１（総計用）【入力シート】'!B13:S28,16,FALSE))</f>
        <v/>
      </c>
      <c r="R13" s="1" t="str">
        <f>IF('別紙１（総計用）【入力シート】'!R13="","",VLOOKUP(B13,'別紙１（総計用）【入力シート】'!B13:S28,17,FALSE))</f>
        <v/>
      </c>
      <c r="S13" s="1" t="str">
        <f>IF('別紙１（総計用）【入力シート】'!S13="","",VLOOKUP(B13,'別紙１（総計用）【入力シート】'!B13:S28,18,FALSE))</f>
        <v/>
      </c>
    </row>
    <row r="14" spans="2:19" ht="18.75" customHeight="1" x14ac:dyDescent="0.15">
      <c r="B14" s="1" t="s">
        <v>21</v>
      </c>
      <c r="C14" s="1">
        <f>VLOOKUP(B14,'別紙１（総計用）【入力シート】'!B14:S28,2,FALSE)</f>
        <v>0</v>
      </c>
      <c r="D14" s="1">
        <f>IF('別紙１（総計用）【入力シート】'!D14&gt;=10,ROUND('別紙１（総計用）【入力シート】'!D14,0),IF('別紙１（総計用）【入力シート】'!D14&gt;=1,ROUND('別紙１（総計用）【入力シート】'!D14,1),ROUND('別紙１（総計用）【入力シート】'!D14,2)))</f>
        <v>0</v>
      </c>
      <c r="E14" s="1" t="str">
        <f>IF('別紙１（総計用）【入力シート】'!E14="","",IF('別紙１（総計用）【入力シート】'!E14&gt;=10,ROUND('別紙１（総計用）【入力シート】'!E14,0),IF('別紙１（総計用）【入力シート】'!E14&gt;=1,ROUND('別紙１（総計用）【入力シート】'!E14,1),ROUND('別紙１（総計用）【入力シート】'!E14,2))))</f>
        <v/>
      </c>
      <c r="F14" s="1" t="str">
        <f>IF('別紙１（総計用）【入力シート】'!F14="","",IF('別紙１（総計用）【入力シート】'!F14&gt;=10,ROUND('別紙１（総計用）【入力シート】'!F14,0),IF('別紙１（総計用）【入力シート】'!F14&gt;=1,ROUND('別紙１（総計用）【入力シート】'!F14,1),ROUND('別紙１（総計用）【入力シート】'!F14,2))))</f>
        <v/>
      </c>
      <c r="G14" s="1" t="str">
        <f>IF('別紙１（総計用）【入力シート】'!G14="","",IF('別紙１（総計用）【入力シート】'!G14&gt;=10,ROUND('別紙１（総計用）【入力シート】'!G14,0),IF('別紙１（総計用）【入力シート】'!G14&gt;=1,ROUND('別紙１（総計用）【入力シート】'!G14,1),ROUND('別紙１（総計用）【入力シート】'!G14,2))))</f>
        <v/>
      </c>
      <c r="H14" s="1" t="str">
        <f>IF('別紙１（総計用）【入力シート】'!H14="","",IF('別紙１（総計用）【入力シート】'!H14&gt;=10,ROUND('別紙１（総計用）【入力シート】'!H14,0),IF('別紙１（総計用）【入力シート】'!H14&gt;=1,ROUND('別紙１（総計用）【入力シート】'!H14,1),ROUND('別紙１（総計用）【入力シート】'!H14,2))))</f>
        <v/>
      </c>
      <c r="I14" s="1" t="str">
        <f>IF('別紙１（総計用）【入力シート】'!I14="","",IF('別紙１（総計用）【入力シート】'!I14&gt;=10,ROUND('別紙１（総計用）【入力シート】'!I14,0),IF('別紙１（総計用）【入力シート】'!I14&gt;=1,ROUND('別紙１（総計用）【入力シート】'!I14,1),ROUND('別紙１（総計用）【入力シート】'!I14,2))))</f>
        <v/>
      </c>
      <c r="J14" s="1" t="str">
        <f>IF('別紙１（総計用）【入力シート】'!J14="","",IF('別紙１（総計用）【入力シート】'!J14&gt;=10,ROUND('別紙１（総計用）【入力シート】'!J14,0),IF('別紙１（総計用）【入力シート】'!J14&gt;=1,ROUND('別紙１（総計用）【入力シート】'!J14,1),ROUND('別紙１（総計用）【入力シート】'!J14,2))))</f>
        <v/>
      </c>
      <c r="K14" s="1" t="str">
        <f>IF('別紙１（総計用）【入力シート】'!K14="","",IF('別紙１（総計用）【入力シート】'!K14&gt;=10,ROUND('別紙１（総計用）【入力シート】'!K14,0),IF('別紙１（総計用）【入力シート】'!K14&gt;=1,ROUND('別紙１（総計用）【入力シート】'!K14,1),ROUND('別紙１（総計用）【入力シート】'!K14,2))))</f>
        <v/>
      </c>
      <c r="L14" s="1" t="str">
        <f>IF('別紙１（総計用）【入力シート】'!L14="","",IF('別紙１（総計用）【入力シート】'!L14&gt;=10,ROUND('別紙１（総計用）【入力シート】'!L14,0),IF('別紙１（総計用）【入力シート】'!L14&gt;=1,ROUND('別紙１（総計用）【入力シート】'!L14,1),ROUND('別紙１（総計用）【入力シート】'!L14,2))))</f>
        <v/>
      </c>
      <c r="M14" s="1" t="str">
        <f>IF('別紙１（総計用）【入力シート】'!M14="","",IF('別紙１（総計用）【入力シート】'!M14&gt;=10,ROUND('別紙１（総計用）【入力シート】'!M14,0),IF('別紙１（総計用）【入力シート】'!M14&gt;=1,ROUND('別紙１（総計用）【入力シート】'!M14,1),ROUND('別紙１（総計用）【入力シート】'!M14,2))))</f>
        <v/>
      </c>
      <c r="N14" s="1" t="str">
        <f>IF('別紙１（総計用）【入力シート】'!N14="","",IF('別紙１（総計用）【入力シート】'!N14&gt;=10,ROUND('別紙１（総計用）【入力シート】'!N14,0),IF('別紙１（総計用）【入力シート】'!N14&gt;=1,ROUND('別紙１（総計用）【入力シート】'!N14,1),ROUND('別紙１（総計用）【入力シート】'!N14,2))))</f>
        <v/>
      </c>
      <c r="O14" s="1">
        <f t="shared" si="0"/>
        <v>0</v>
      </c>
      <c r="P14" s="1" t="str">
        <f>IF('別紙１（総計用）【入力シート】'!P14="","",VLOOKUP(B14,'別紙１（総計用）【入力シート】'!B14:S29,15,FALSE))</f>
        <v/>
      </c>
      <c r="Q14" s="1" t="str">
        <f>IF('別紙１（総計用）【入力シート】'!Q14="","",VLOOKUP(B14,'別紙１（総計用）【入力シート】'!B14:S29,16,FALSE))</f>
        <v/>
      </c>
      <c r="R14" s="1" t="str">
        <f>IF('別紙１（総計用）【入力シート】'!R14="","",VLOOKUP(B14,'別紙１（総計用）【入力シート】'!B14:S29,17,FALSE))</f>
        <v/>
      </c>
      <c r="S14" s="1" t="str">
        <f>IF('別紙１（総計用）【入力シート】'!S14="","",VLOOKUP(B14,'別紙１（総計用）【入力シート】'!B14:S29,18,FALSE))</f>
        <v/>
      </c>
    </row>
    <row r="15" spans="2:19" ht="18.75" customHeight="1" x14ac:dyDescent="0.15">
      <c r="B15" s="1" t="s">
        <v>22</v>
      </c>
      <c r="C15" s="1">
        <f>VLOOKUP(B15,'別紙１（総計用）【入力シート】'!B15:S29,2,FALSE)</f>
        <v>0</v>
      </c>
      <c r="D15" s="1">
        <f>IF('別紙１（総計用）【入力シート】'!D15&gt;=10,ROUND('別紙１（総計用）【入力シート】'!D15,0),IF('別紙１（総計用）【入力シート】'!D15&gt;=1,ROUND('別紙１（総計用）【入力シート】'!D15,1),ROUND('別紙１（総計用）【入力シート】'!D15,2)))</f>
        <v>0</v>
      </c>
      <c r="E15" s="1" t="str">
        <f>IF('別紙１（総計用）【入力シート】'!E15="","",IF('別紙１（総計用）【入力シート】'!E15&gt;=10,ROUND('別紙１（総計用）【入力シート】'!E15,0),IF('別紙１（総計用）【入力シート】'!E15&gt;=1,ROUND('別紙１（総計用）【入力シート】'!E15,1),ROUND('別紙１（総計用）【入力シート】'!E15,2))))</f>
        <v/>
      </c>
      <c r="F15" s="1" t="str">
        <f>IF('別紙１（総計用）【入力シート】'!F15="","",IF('別紙１（総計用）【入力シート】'!F15&gt;=10,ROUND('別紙１（総計用）【入力シート】'!F15,0),IF('別紙１（総計用）【入力シート】'!F15&gt;=1,ROUND('別紙１（総計用）【入力シート】'!F15,1),ROUND('別紙１（総計用）【入力シート】'!F15,2))))</f>
        <v/>
      </c>
      <c r="G15" s="1" t="str">
        <f>IF('別紙１（総計用）【入力シート】'!G15="","",IF('別紙１（総計用）【入力シート】'!G15&gt;=10,ROUND('別紙１（総計用）【入力シート】'!G15,0),IF('別紙１（総計用）【入力シート】'!G15&gt;=1,ROUND('別紙１（総計用）【入力シート】'!G15,1),ROUND('別紙１（総計用）【入力シート】'!G15,2))))</f>
        <v/>
      </c>
      <c r="H15" s="1" t="str">
        <f>IF('別紙１（総計用）【入力シート】'!H15="","",IF('別紙１（総計用）【入力シート】'!H15&gt;=10,ROUND('別紙１（総計用）【入力シート】'!H15,0),IF('別紙１（総計用）【入力シート】'!H15&gt;=1,ROUND('別紙１（総計用）【入力シート】'!H15,1),ROUND('別紙１（総計用）【入力シート】'!H15,2))))</f>
        <v/>
      </c>
      <c r="I15" s="1" t="str">
        <f>IF('別紙１（総計用）【入力シート】'!I15="","",IF('別紙１（総計用）【入力シート】'!I15&gt;=10,ROUND('別紙１（総計用）【入力シート】'!I15,0),IF('別紙１（総計用）【入力シート】'!I15&gt;=1,ROUND('別紙１（総計用）【入力シート】'!I15,1),ROUND('別紙１（総計用）【入力シート】'!I15,2))))</f>
        <v/>
      </c>
      <c r="J15" s="1" t="str">
        <f>IF('別紙１（総計用）【入力シート】'!J15="","",IF('別紙１（総計用）【入力シート】'!J15&gt;=10,ROUND('別紙１（総計用）【入力シート】'!J15,0),IF('別紙１（総計用）【入力シート】'!J15&gt;=1,ROUND('別紙１（総計用）【入力シート】'!J15,1),ROUND('別紙１（総計用）【入力シート】'!J15,2))))</f>
        <v/>
      </c>
      <c r="K15" s="1" t="str">
        <f>IF('別紙１（総計用）【入力シート】'!K15="","",IF('別紙１（総計用）【入力シート】'!K15&gt;=10,ROUND('別紙１（総計用）【入力シート】'!K15,0),IF('別紙１（総計用）【入力シート】'!K15&gt;=1,ROUND('別紙１（総計用）【入力シート】'!K15,1),ROUND('別紙１（総計用）【入力シート】'!K15,2))))</f>
        <v/>
      </c>
      <c r="L15" s="1" t="str">
        <f>IF('別紙１（総計用）【入力シート】'!L15="","",IF('別紙１（総計用）【入力シート】'!L15&gt;=10,ROUND('別紙１（総計用）【入力シート】'!L15,0),IF('別紙１（総計用）【入力シート】'!L15&gt;=1,ROUND('別紙１（総計用）【入力シート】'!L15,1),ROUND('別紙１（総計用）【入力シート】'!L15,2))))</f>
        <v/>
      </c>
      <c r="M15" s="1" t="str">
        <f>IF('別紙１（総計用）【入力シート】'!M15="","",IF('別紙１（総計用）【入力シート】'!M15&gt;=10,ROUND('別紙１（総計用）【入力シート】'!M15,0),IF('別紙１（総計用）【入力シート】'!M15&gt;=1,ROUND('別紙１（総計用）【入力シート】'!M15,1),ROUND('別紙１（総計用）【入力シート】'!M15,2))))</f>
        <v/>
      </c>
      <c r="N15" s="1" t="str">
        <f>IF('別紙１（総計用）【入力シート】'!N15="","",IF('別紙１（総計用）【入力シート】'!N15&gt;=10,ROUND('別紙１（総計用）【入力シート】'!N15,0),IF('別紙１（総計用）【入力シート】'!N15&gt;=1,ROUND('別紙１（総計用）【入力シート】'!N15,1),ROUND('別紙１（総計用）【入力シート】'!N15,2))))</f>
        <v/>
      </c>
      <c r="O15" s="1">
        <f t="shared" si="0"/>
        <v>0</v>
      </c>
      <c r="P15" s="1" t="str">
        <f>IF('別紙１（総計用）【入力シート】'!P15="","",VLOOKUP(B15,'別紙１（総計用）【入力シート】'!B15:S30,15,FALSE))</f>
        <v/>
      </c>
      <c r="Q15" s="1" t="str">
        <f>IF('別紙１（総計用）【入力シート】'!Q15="","",VLOOKUP(B15,'別紙１（総計用）【入力シート】'!B15:S30,16,FALSE))</f>
        <v/>
      </c>
      <c r="R15" s="1" t="str">
        <f>IF('別紙１（総計用）【入力シート】'!R15="","",VLOOKUP(B15,'別紙１（総計用）【入力シート】'!B15:S30,17,FALSE))</f>
        <v/>
      </c>
      <c r="S15" s="1" t="str">
        <f>IF('別紙１（総計用）【入力シート】'!S15="","",VLOOKUP(B15,'別紙１（総計用）【入力シート】'!B15:S30,18,FALSE))</f>
        <v/>
      </c>
    </row>
    <row r="16" spans="2:19" ht="18.75" customHeight="1" x14ac:dyDescent="0.15">
      <c r="B16" s="1" t="s">
        <v>23</v>
      </c>
      <c r="C16" s="1">
        <f>VLOOKUP(B16,'別紙１（総計用）【入力シート】'!B16:S30,2,FALSE)</f>
        <v>0</v>
      </c>
      <c r="D16" s="1">
        <f>IF('別紙１（総計用）【入力シート】'!D16&gt;=10,ROUND('別紙１（総計用）【入力シート】'!D16,0),IF('別紙１（総計用）【入力シート】'!D16&gt;=1,ROUND('別紙１（総計用）【入力シート】'!D16,1),ROUND('別紙１（総計用）【入力シート】'!D16,2)))</f>
        <v>0</v>
      </c>
      <c r="E16" s="1" t="str">
        <f>IF('別紙１（総計用）【入力シート】'!E16="","",IF('別紙１（総計用）【入力シート】'!E16&gt;=10,ROUND('別紙１（総計用）【入力シート】'!E16,0),IF('別紙１（総計用）【入力シート】'!E16&gt;=1,ROUND('別紙１（総計用）【入力シート】'!E16,1),ROUND('別紙１（総計用）【入力シート】'!E16,2))))</f>
        <v/>
      </c>
      <c r="F16" s="1" t="str">
        <f>IF('別紙１（総計用）【入力シート】'!F16="","",IF('別紙１（総計用）【入力シート】'!F16&gt;=10,ROUND('別紙１（総計用）【入力シート】'!F16,0),IF('別紙１（総計用）【入力シート】'!F16&gt;=1,ROUND('別紙１（総計用）【入力シート】'!F16,1),ROUND('別紙１（総計用）【入力シート】'!F16,2))))</f>
        <v/>
      </c>
      <c r="G16" s="1" t="str">
        <f>IF('別紙１（総計用）【入力シート】'!G16="","",IF('別紙１（総計用）【入力シート】'!G16&gt;=10,ROUND('別紙１（総計用）【入力シート】'!G16,0),IF('別紙１（総計用）【入力シート】'!G16&gt;=1,ROUND('別紙１（総計用）【入力シート】'!G16,1),ROUND('別紙１（総計用）【入力シート】'!G16,2))))</f>
        <v/>
      </c>
      <c r="H16" s="1" t="str">
        <f>IF('別紙１（総計用）【入力シート】'!H16="","",IF('別紙１（総計用）【入力シート】'!H16&gt;=10,ROUND('別紙１（総計用）【入力シート】'!H16,0),IF('別紙１（総計用）【入力シート】'!H16&gt;=1,ROUND('別紙１（総計用）【入力シート】'!H16,1),ROUND('別紙１（総計用）【入力シート】'!H16,2))))</f>
        <v/>
      </c>
      <c r="I16" s="1" t="str">
        <f>IF('別紙１（総計用）【入力シート】'!I16="","",IF('別紙１（総計用）【入力シート】'!I16&gt;=10,ROUND('別紙１（総計用）【入力シート】'!I16,0),IF('別紙１（総計用）【入力シート】'!I16&gt;=1,ROUND('別紙１（総計用）【入力シート】'!I16,1),ROUND('別紙１（総計用）【入力シート】'!I16,2))))</f>
        <v/>
      </c>
      <c r="J16" s="1" t="str">
        <f>IF('別紙１（総計用）【入力シート】'!J16="","",IF('別紙１（総計用）【入力シート】'!J16&gt;=10,ROUND('別紙１（総計用）【入力シート】'!J16,0),IF('別紙１（総計用）【入力シート】'!J16&gt;=1,ROUND('別紙１（総計用）【入力シート】'!J16,1),ROUND('別紙１（総計用）【入力シート】'!J16,2))))</f>
        <v/>
      </c>
      <c r="K16" s="1" t="str">
        <f>IF('別紙１（総計用）【入力シート】'!K16="","",IF('別紙１（総計用）【入力シート】'!K16&gt;=10,ROUND('別紙１（総計用）【入力シート】'!K16,0),IF('別紙１（総計用）【入力シート】'!K16&gt;=1,ROUND('別紙１（総計用）【入力シート】'!K16,1),ROUND('別紙１（総計用）【入力シート】'!K16,2))))</f>
        <v/>
      </c>
      <c r="L16" s="1" t="str">
        <f>IF('別紙１（総計用）【入力シート】'!L16="","",IF('別紙１（総計用）【入力シート】'!L16&gt;=10,ROUND('別紙１（総計用）【入力シート】'!L16,0),IF('別紙１（総計用）【入力シート】'!L16&gt;=1,ROUND('別紙１（総計用）【入力シート】'!L16,1),ROUND('別紙１（総計用）【入力シート】'!L16,2))))</f>
        <v/>
      </c>
      <c r="M16" s="1" t="str">
        <f>IF('別紙１（総計用）【入力シート】'!M16="","",IF('別紙１（総計用）【入力シート】'!M16&gt;=10,ROUND('別紙１（総計用）【入力シート】'!M16,0),IF('別紙１（総計用）【入力シート】'!M16&gt;=1,ROUND('別紙１（総計用）【入力シート】'!M16,1),ROUND('別紙１（総計用）【入力シート】'!M16,2))))</f>
        <v/>
      </c>
      <c r="N16" s="1" t="str">
        <f>IF('別紙１（総計用）【入力シート】'!N16="","",IF('別紙１（総計用）【入力シート】'!N16&gt;=10,ROUND('別紙１（総計用）【入力シート】'!N16,0),IF('別紙１（総計用）【入力シート】'!N16&gt;=1,ROUND('別紙１（総計用）【入力シート】'!N16,1),ROUND('別紙１（総計用）【入力シート】'!N16,2))))</f>
        <v/>
      </c>
      <c r="O16" s="1">
        <f t="shared" si="0"/>
        <v>0</v>
      </c>
      <c r="P16" s="1" t="str">
        <f>IF('別紙１（総計用）【入力シート】'!P16="","",VLOOKUP(B16,'別紙１（総計用）【入力シート】'!B16:S31,15,FALSE))</f>
        <v/>
      </c>
      <c r="Q16" s="1" t="str">
        <f>IF('別紙１（総計用）【入力シート】'!Q16="","",VLOOKUP(B16,'別紙１（総計用）【入力シート】'!B16:S31,16,FALSE))</f>
        <v/>
      </c>
      <c r="R16" s="1" t="str">
        <f>IF('別紙１（総計用）【入力シート】'!R16="","",VLOOKUP(B16,'別紙１（総計用）【入力シート】'!B16:S31,17,FALSE))</f>
        <v/>
      </c>
      <c r="S16" s="1" t="str">
        <f>IF('別紙１（総計用）【入力シート】'!S16="","",VLOOKUP(B16,'別紙１（総計用）【入力シート】'!B16:S31,18,FALSE))</f>
        <v/>
      </c>
    </row>
    <row r="17" spans="2:19" ht="18.75" customHeight="1" x14ac:dyDescent="0.15">
      <c r="B17" s="1" t="s">
        <v>24</v>
      </c>
      <c r="C17" s="1">
        <f>VLOOKUP(B17,'別紙１（総計用）【入力シート】'!B17:S31,2,FALSE)</f>
        <v>0</v>
      </c>
      <c r="D17" s="1">
        <f>IF('別紙１（総計用）【入力シート】'!D17&gt;=10,ROUND('別紙１（総計用）【入力シート】'!D17,0),IF('別紙１（総計用）【入力シート】'!D17&gt;=1,ROUND('別紙１（総計用）【入力シート】'!D17,1),ROUND('別紙１（総計用）【入力シート】'!D17,2)))</f>
        <v>0</v>
      </c>
      <c r="E17" s="1" t="str">
        <f>IF('別紙１（総計用）【入力シート】'!E17="","",IF('別紙１（総計用）【入力シート】'!E17&gt;=10,ROUND('別紙１（総計用）【入力シート】'!E17,0),IF('別紙１（総計用）【入力シート】'!E17&gt;=1,ROUND('別紙１（総計用）【入力シート】'!E17,1),ROUND('別紙１（総計用）【入力シート】'!E17,2))))</f>
        <v/>
      </c>
      <c r="F17" s="1" t="str">
        <f>IF('別紙１（総計用）【入力シート】'!F17="","",IF('別紙１（総計用）【入力シート】'!F17&gt;=10,ROUND('別紙１（総計用）【入力シート】'!F17,0),IF('別紙１（総計用）【入力シート】'!F17&gt;=1,ROUND('別紙１（総計用）【入力シート】'!F17,1),ROUND('別紙１（総計用）【入力シート】'!F17,2))))</f>
        <v/>
      </c>
      <c r="G17" s="1" t="str">
        <f>IF('別紙１（総計用）【入力シート】'!G17="","",IF('別紙１（総計用）【入力シート】'!G17&gt;=10,ROUND('別紙１（総計用）【入力シート】'!G17,0),IF('別紙１（総計用）【入力シート】'!G17&gt;=1,ROUND('別紙１（総計用）【入力シート】'!G17,1),ROUND('別紙１（総計用）【入力シート】'!G17,2))))</f>
        <v/>
      </c>
      <c r="H17" s="1" t="str">
        <f>IF('別紙１（総計用）【入力シート】'!H17="","",IF('別紙１（総計用）【入力シート】'!H17&gt;=10,ROUND('別紙１（総計用）【入力シート】'!H17,0),IF('別紙１（総計用）【入力シート】'!H17&gt;=1,ROUND('別紙１（総計用）【入力シート】'!H17,1),ROUND('別紙１（総計用）【入力シート】'!H17,2))))</f>
        <v/>
      </c>
      <c r="I17" s="1" t="str">
        <f>IF('別紙１（総計用）【入力シート】'!I17="","",IF('別紙１（総計用）【入力シート】'!I17&gt;=10,ROUND('別紙１（総計用）【入力シート】'!I17,0),IF('別紙１（総計用）【入力シート】'!I17&gt;=1,ROUND('別紙１（総計用）【入力シート】'!I17,1),ROUND('別紙１（総計用）【入力シート】'!I17,2))))</f>
        <v/>
      </c>
      <c r="J17" s="1" t="str">
        <f>IF('別紙１（総計用）【入力シート】'!J17="","",IF('別紙１（総計用）【入力シート】'!J17&gt;=10,ROUND('別紙１（総計用）【入力シート】'!J17,0),IF('別紙１（総計用）【入力シート】'!J17&gt;=1,ROUND('別紙１（総計用）【入力シート】'!J17,1),ROUND('別紙１（総計用）【入力シート】'!J17,2))))</f>
        <v/>
      </c>
      <c r="K17" s="1" t="str">
        <f>IF('別紙１（総計用）【入力シート】'!K17="","",IF('別紙１（総計用）【入力シート】'!K17&gt;=10,ROUND('別紙１（総計用）【入力シート】'!K17,0),IF('別紙１（総計用）【入力シート】'!K17&gt;=1,ROUND('別紙１（総計用）【入力シート】'!K17,1),ROUND('別紙１（総計用）【入力シート】'!K17,2))))</f>
        <v/>
      </c>
      <c r="L17" s="1" t="str">
        <f>IF('別紙１（総計用）【入力シート】'!L17="","",IF('別紙１（総計用）【入力シート】'!L17&gt;=10,ROUND('別紙１（総計用）【入力シート】'!L17,0),IF('別紙１（総計用）【入力シート】'!L17&gt;=1,ROUND('別紙１（総計用）【入力シート】'!L17,1),ROUND('別紙１（総計用）【入力シート】'!L17,2))))</f>
        <v/>
      </c>
      <c r="M17" s="1" t="str">
        <f>IF('別紙１（総計用）【入力シート】'!M17="","",IF('別紙１（総計用）【入力シート】'!M17&gt;=10,ROUND('別紙１（総計用）【入力シート】'!M17,0),IF('別紙１（総計用）【入力シート】'!M17&gt;=1,ROUND('別紙１（総計用）【入力シート】'!M17,1),ROUND('別紙１（総計用）【入力シート】'!M17,2))))</f>
        <v/>
      </c>
      <c r="N17" s="1" t="str">
        <f>IF('別紙１（総計用）【入力シート】'!N17="","",IF('別紙１（総計用）【入力シート】'!N17&gt;=10,ROUND('別紙１（総計用）【入力シート】'!N17,0),IF('別紙１（総計用）【入力シート】'!N17&gt;=1,ROUND('別紙１（総計用）【入力シート】'!N17,1),ROUND('別紙１（総計用）【入力シート】'!N17,2))))</f>
        <v/>
      </c>
      <c r="O17" s="1">
        <f t="shared" si="0"/>
        <v>0</v>
      </c>
      <c r="P17" s="1" t="str">
        <f>IF('別紙１（総計用）【入力シート】'!P17="","",VLOOKUP(B17,'別紙１（総計用）【入力シート】'!B17:S32,15,FALSE))</f>
        <v/>
      </c>
      <c r="Q17" s="1" t="str">
        <f>IF('別紙１（総計用）【入力シート】'!Q17="","",VLOOKUP(B17,'別紙１（総計用）【入力シート】'!B17:S32,16,FALSE))</f>
        <v/>
      </c>
      <c r="R17" s="1" t="str">
        <f>IF('別紙１（総計用）【入力シート】'!R17="","",VLOOKUP(B17,'別紙１（総計用）【入力シート】'!B17:S32,17,FALSE))</f>
        <v/>
      </c>
      <c r="S17" s="1" t="str">
        <f>IF('別紙１（総計用）【入力シート】'!S17="","",VLOOKUP(B17,'別紙１（総計用）【入力シート】'!B17:S32,18,FALSE))</f>
        <v/>
      </c>
    </row>
    <row r="18" spans="2:19" ht="18.75" customHeight="1" x14ac:dyDescent="0.15">
      <c r="B18" s="1" t="s">
        <v>25</v>
      </c>
      <c r="C18" s="1">
        <f>VLOOKUP(B18,'別紙１（総計用）【入力シート】'!B18:S32,2,FALSE)</f>
        <v>0</v>
      </c>
      <c r="D18" s="1">
        <f>IF('別紙１（総計用）【入力シート】'!D18&gt;=10,ROUND('別紙１（総計用）【入力シート】'!D18,0),IF('別紙１（総計用）【入力シート】'!D18&gt;=1,ROUND('別紙１（総計用）【入力シート】'!D18,1),ROUND('別紙１（総計用）【入力シート】'!D18,2)))</f>
        <v>0</v>
      </c>
      <c r="E18" s="1" t="str">
        <f>IF('別紙１（総計用）【入力シート】'!E18="","",IF('別紙１（総計用）【入力シート】'!E18&gt;=10,ROUND('別紙１（総計用）【入力シート】'!E18,0),IF('別紙１（総計用）【入力シート】'!E18&gt;=1,ROUND('別紙１（総計用）【入力シート】'!E18,1),ROUND('別紙１（総計用）【入力シート】'!E18,2))))</f>
        <v/>
      </c>
      <c r="F18" s="1" t="str">
        <f>IF('別紙１（総計用）【入力シート】'!F18="","",IF('別紙１（総計用）【入力シート】'!F18&gt;=10,ROUND('別紙１（総計用）【入力シート】'!F18,0),IF('別紙１（総計用）【入力シート】'!F18&gt;=1,ROUND('別紙１（総計用）【入力シート】'!F18,1),ROUND('別紙１（総計用）【入力シート】'!F18,2))))</f>
        <v/>
      </c>
      <c r="G18" s="1" t="str">
        <f>IF('別紙１（総計用）【入力シート】'!G18="","",IF('別紙１（総計用）【入力シート】'!G18&gt;=10,ROUND('別紙１（総計用）【入力シート】'!G18,0),IF('別紙１（総計用）【入力シート】'!G18&gt;=1,ROUND('別紙１（総計用）【入力シート】'!G18,1),ROUND('別紙１（総計用）【入力シート】'!G18,2))))</f>
        <v/>
      </c>
      <c r="H18" s="1" t="str">
        <f>IF('別紙１（総計用）【入力シート】'!H18="","",IF('別紙１（総計用）【入力シート】'!H18&gt;=10,ROUND('別紙１（総計用）【入力シート】'!H18,0),IF('別紙１（総計用）【入力シート】'!H18&gt;=1,ROUND('別紙１（総計用）【入力シート】'!H18,1),ROUND('別紙１（総計用）【入力シート】'!H18,2))))</f>
        <v/>
      </c>
      <c r="I18" s="1" t="str">
        <f>IF('別紙１（総計用）【入力シート】'!I18="","",IF('別紙１（総計用）【入力シート】'!I18&gt;=10,ROUND('別紙１（総計用）【入力シート】'!I18,0),IF('別紙１（総計用）【入力シート】'!I18&gt;=1,ROUND('別紙１（総計用）【入力シート】'!I18,1),ROUND('別紙１（総計用）【入力シート】'!I18,2))))</f>
        <v/>
      </c>
      <c r="J18" s="1" t="str">
        <f>IF('別紙１（総計用）【入力シート】'!J18="","",IF('別紙１（総計用）【入力シート】'!J18&gt;=10,ROUND('別紙１（総計用）【入力シート】'!J18,0),IF('別紙１（総計用）【入力シート】'!J18&gt;=1,ROUND('別紙１（総計用）【入力シート】'!J18,1),ROUND('別紙１（総計用）【入力シート】'!J18,2))))</f>
        <v/>
      </c>
      <c r="K18" s="1" t="str">
        <f>IF('別紙１（総計用）【入力シート】'!K18="","",IF('別紙１（総計用）【入力シート】'!K18&gt;=10,ROUND('別紙１（総計用）【入力シート】'!K18,0),IF('別紙１（総計用）【入力シート】'!K18&gt;=1,ROUND('別紙１（総計用）【入力シート】'!K18,1),ROUND('別紙１（総計用）【入力シート】'!K18,2))))</f>
        <v/>
      </c>
      <c r="L18" s="1" t="str">
        <f>IF('別紙１（総計用）【入力シート】'!L18="","",IF('別紙１（総計用）【入力シート】'!L18&gt;=10,ROUND('別紙１（総計用）【入力シート】'!L18,0),IF('別紙１（総計用）【入力シート】'!L18&gt;=1,ROUND('別紙１（総計用）【入力シート】'!L18,1),ROUND('別紙１（総計用）【入力シート】'!L18,2))))</f>
        <v/>
      </c>
      <c r="M18" s="1" t="str">
        <f>IF('別紙１（総計用）【入力シート】'!M18="","",IF('別紙１（総計用）【入力シート】'!M18&gt;=10,ROUND('別紙１（総計用）【入力シート】'!M18,0),IF('別紙１（総計用）【入力シート】'!M18&gt;=1,ROUND('別紙１（総計用）【入力シート】'!M18,1),ROUND('別紙１（総計用）【入力シート】'!M18,2))))</f>
        <v/>
      </c>
      <c r="N18" s="1" t="str">
        <f>IF('別紙１（総計用）【入力シート】'!N18="","",IF('別紙１（総計用）【入力シート】'!N18&gt;=10,ROUND('別紙１（総計用）【入力シート】'!N18,0),IF('別紙１（総計用）【入力シート】'!N18&gt;=1,ROUND('別紙１（総計用）【入力シート】'!N18,1),ROUND('別紙１（総計用）【入力シート】'!N18,2))))</f>
        <v/>
      </c>
      <c r="O18" s="1">
        <f t="shared" si="0"/>
        <v>0</v>
      </c>
      <c r="P18" s="1" t="str">
        <f>IF('別紙１（総計用）【入力シート】'!P18="","",VLOOKUP(B18,'別紙１（総計用）【入力シート】'!B18:S33,15,FALSE))</f>
        <v/>
      </c>
      <c r="Q18" s="1" t="str">
        <f>IF('別紙１（総計用）【入力シート】'!Q18="","",VLOOKUP(B18,'別紙１（総計用）【入力シート】'!B18:S33,16,FALSE))</f>
        <v/>
      </c>
      <c r="R18" s="1" t="str">
        <f>IF('別紙１（総計用）【入力シート】'!R18="","",VLOOKUP(B18,'別紙１（総計用）【入力シート】'!B18:S33,17,FALSE))</f>
        <v/>
      </c>
      <c r="S18" s="1" t="str">
        <f>IF('別紙１（総計用）【入力シート】'!S18="","",VLOOKUP(B18,'別紙１（総計用）【入力シート】'!B18:S33,18,FALSE))</f>
        <v/>
      </c>
    </row>
    <row r="19" spans="2:19" ht="18.75" customHeight="1" x14ac:dyDescent="0.15">
      <c r="B19" s="1" t="s">
        <v>26</v>
      </c>
      <c r="C19" s="1">
        <f>VLOOKUP(B19,'別紙１（総計用）【入力シート】'!B19:S33,2,FALSE)</f>
        <v>0</v>
      </c>
      <c r="D19" s="1">
        <f>IF('別紙１（総計用）【入力シート】'!D19&gt;=10,ROUND('別紙１（総計用）【入力シート】'!D19,0),IF('別紙１（総計用）【入力シート】'!D19&gt;=1,ROUND('別紙１（総計用）【入力シート】'!D19,1),ROUND('別紙１（総計用）【入力シート】'!D19,2)))</f>
        <v>0</v>
      </c>
      <c r="E19" s="1" t="str">
        <f>IF('別紙１（総計用）【入力シート】'!E19="","",IF('別紙１（総計用）【入力シート】'!E19&gt;=10,ROUND('別紙１（総計用）【入力シート】'!E19,0),IF('別紙１（総計用）【入力シート】'!E19&gt;=1,ROUND('別紙１（総計用）【入力シート】'!E19,1),ROUND('別紙１（総計用）【入力シート】'!E19,2))))</f>
        <v/>
      </c>
      <c r="F19" s="1" t="str">
        <f>IF('別紙１（総計用）【入力シート】'!F19="","",IF('別紙１（総計用）【入力シート】'!F19&gt;=10,ROUND('別紙１（総計用）【入力シート】'!F19,0),IF('別紙１（総計用）【入力シート】'!F19&gt;=1,ROUND('別紙１（総計用）【入力シート】'!F19,1),ROUND('別紙１（総計用）【入力シート】'!F19,2))))</f>
        <v/>
      </c>
      <c r="G19" s="1" t="str">
        <f>IF('別紙１（総計用）【入力シート】'!G19="","",IF('別紙１（総計用）【入力シート】'!G19&gt;=10,ROUND('別紙１（総計用）【入力シート】'!G19,0),IF('別紙１（総計用）【入力シート】'!G19&gt;=1,ROUND('別紙１（総計用）【入力シート】'!G19,1),ROUND('別紙１（総計用）【入力シート】'!G19,2))))</f>
        <v/>
      </c>
      <c r="H19" s="1" t="str">
        <f>IF('別紙１（総計用）【入力シート】'!H19="","",IF('別紙１（総計用）【入力シート】'!H19&gt;=10,ROUND('別紙１（総計用）【入力シート】'!H19,0),IF('別紙１（総計用）【入力シート】'!H19&gt;=1,ROUND('別紙１（総計用）【入力シート】'!H19,1),ROUND('別紙１（総計用）【入力シート】'!H19,2))))</f>
        <v/>
      </c>
      <c r="I19" s="1" t="str">
        <f>IF('別紙１（総計用）【入力シート】'!I19="","",IF('別紙１（総計用）【入力シート】'!I19&gt;=10,ROUND('別紙１（総計用）【入力シート】'!I19,0),IF('別紙１（総計用）【入力シート】'!I19&gt;=1,ROUND('別紙１（総計用）【入力シート】'!I19,1),ROUND('別紙１（総計用）【入力シート】'!I19,2))))</f>
        <v/>
      </c>
      <c r="J19" s="1" t="str">
        <f>IF('別紙１（総計用）【入力シート】'!J19="","",IF('別紙１（総計用）【入力シート】'!J19&gt;=10,ROUND('別紙１（総計用）【入力シート】'!J19,0),IF('別紙１（総計用）【入力シート】'!J19&gt;=1,ROUND('別紙１（総計用）【入力シート】'!J19,1),ROUND('別紙１（総計用）【入力シート】'!J19,2))))</f>
        <v/>
      </c>
      <c r="K19" s="1" t="str">
        <f>IF('別紙１（総計用）【入力シート】'!K19="","",IF('別紙１（総計用）【入力シート】'!K19&gt;=10,ROUND('別紙１（総計用）【入力シート】'!K19,0),IF('別紙１（総計用）【入力シート】'!K19&gt;=1,ROUND('別紙１（総計用）【入力シート】'!K19,1),ROUND('別紙１（総計用）【入力シート】'!K19,2))))</f>
        <v/>
      </c>
      <c r="L19" s="1" t="str">
        <f>IF('別紙１（総計用）【入力シート】'!L19="","",IF('別紙１（総計用）【入力シート】'!L19&gt;=10,ROUND('別紙１（総計用）【入力シート】'!L19,0),IF('別紙１（総計用）【入力シート】'!L19&gt;=1,ROUND('別紙１（総計用）【入力シート】'!L19,1),ROUND('別紙１（総計用）【入力シート】'!L19,2))))</f>
        <v/>
      </c>
      <c r="M19" s="1" t="str">
        <f>IF('別紙１（総計用）【入力シート】'!M19="","",IF('別紙１（総計用）【入力シート】'!M19&gt;=10,ROUND('別紙１（総計用）【入力シート】'!M19,0),IF('別紙１（総計用）【入力シート】'!M19&gt;=1,ROUND('別紙１（総計用）【入力シート】'!M19,1),ROUND('別紙１（総計用）【入力シート】'!M19,2))))</f>
        <v/>
      </c>
      <c r="N19" s="1" t="str">
        <f>IF('別紙１（総計用）【入力シート】'!N19="","",IF('別紙１（総計用）【入力シート】'!N19&gt;=10,ROUND('別紙１（総計用）【入力シート】'!N19,0),IF('別紙１（総計用）【入力シート】'!N19&gt;=1,ROUND('別紙１（総計用）【入力シート】'!N19,1),ROUND('別紙１（総計用）【入力シート】'!N19,2))))</f>
        <v/>
      </c>
      <c r="O19" s="1">
        <f t="shared" si="0"/>
        <v>0</v>
      </c>
      <c r="P19" s="1" t="str">
        <f>IF('別紙１（総計用）【入力シート】'!P19="","",VLOOKUP(B19,'別紙１（総計用）【入力シート】'!B19:S34,15,FALSE))</f>
        <v/>
      </c>
      <c r="Q19" s="1" t="str">
        <f>IF('別紙１（総計用）【入力シート】'!Q19="","",VLOOKUP(B19,'別紙１（総計用）【入力シート】'!B19:S34,16,FALSE))</f>
        <v/>
      </c>
      <c r="R19" s="1" t="str">
        <f>IF('別紙１（総計用）【入力シート】'!R19="","",VLOOKUP(B19,'別紙１（総計用）【入力シート】'!B19:S34,17,FALSE))</f>
        <v/>
      </c>
      <c r="S19" s="1" t="str">
        <f>IF('別紙１（総計用）【入力シート】'!S19="","",VLOOKUP(B19,'別紙１（総計用）【入力シート】'!B19:S34,18,FALSE))</f>
        <v/>
      </c>
    </row>
    <row r="20" spans="2:19" ht="18.75" customHeight="1" x14ac:dyDescent="0.15">
      <c r="B20" s="1" t="s">
        <v>27</v>
      </c>
      <c r="C20" s="1">
        <f>VLOOKUP(B20,'別紙１（総計用）【入力シート】'!B20:S34,2,FALSE)</f>
        <v>0</v>
      </c>
      <c r="D20" s="1">
        <f>IF('別紙１（総計用）【入力シート】'!D20&gt;=10,ROUND('別紙１（総計用）【入力シート】'!D20,0),IF('別紙１（総計用）【入力シート】'!D20&gt;=1,ROUND('別紙１（総計用）【入力シート】'!D20,1),ROUND('別紙１（総計用）【入力シート】'!D20,2)))</f>
        <v>0</v>
      </c>
      <c r="E20" s="1" t="str">
        <f>IF('別紙１（総計用）【入力シート】'!E20="","",IF('別紙１（総計用）【入力シート】'!E20&gt;=10,ROUND('別紙１（総計用）【入力シート】'!E20,0),IF('別紙１（総計用）【入力シート】'!E20&gt;=1,ROUND('別紙１（総計用）【入力シート】'!E20,1),ROUND('別紙１（総計用）【入力シート】'!E20,2))))</f>
        <v/>
      </c>
      <c r="F20" s="1" t="str">
        <f>IF('別紙１（総計用）【入力シート】'!F20="","",IF('別紙１（総計用）【入力シート】'!F20&gt;=10,ROUND('別紙１（総計用）【入力シート】'!F20,0),IF('別紙１（総計用）【入力シート】'!F20&gt;=1,ROUND('別紙１（総計用）【入力シート】'!F20,1),ROUND('別紙１（総計用）【入力シート】'!F20,2))))</f>
        <v/>
      </c>
      <c r="G20" s="1" t="str">
        <f>IF('別紙１（総計用）【入力シート】'!G20="","",IF('別紙１（総計用）【入力シート】'!G20&gt;=10,ROUND('別紙１（総計用）【入力シート】'!G20,0),IF('別紙１（総計用）【入力シート】'!G20&gt;=1,ROUND('別紙１（総計用）【入力シート】'!G20,1),ROUND('別紙１（総計用）【入力シート】'!G20,2))))</f>
        <v/>
      </c>
      <c r="H20" s="1" t="str">
        <f>IF('別紙１（総計用）【入力シート】'!H20="","",IF('別紙１（総計用）【入力シート】'!H20&gt;=10,ROUND('別紙１（総計用）【入力シート】'!H20,0),IF('別紙１（総計用）【入力シート】'!H20&gt;=1,ROUND('別紙１（総計用）【入力シート】'!H20,1),ROUND('別紙１（総計用）【入力シート】'!H20,2))))</f>
        <v/>
      </c>
      <c r="I20" s="1" t="str">
        <f>IF('別紙１（総計用）【入力シート】'!I20="","",IF('別紙１（総計用）【入力シート】'!I20&gt;=10,ROUND('別紙１（総計用）【入力シート】'!I20,0),IF('別紙１（総計用）【入力シート】'!I20&gt;=1,ROUND('別紙１（総計用）【入力シート】'!I20,1),ROUND('別紙１（総計用）【入力シート】'!I20,2))))</f>
        <v/>
      </c>
      <c r="J20" s="1" t="str">
        <f>IF('別紙１（総計用）【入力シート】'!J20="","",IF('別紙１（総計用）【入力シート】'!J20&gt;=10,ROUND('別紙１（総計用）【入力シート】'!J20,0),IF('別紙１（総計用）【入力シート】'!J20&gt;=1,ROUND('別紙１（総計用）【入力シート】'!J20,1),ROUND('別紙１（総計用）【入力シート】'!J20,2))))</f>
        <v/>
      </c>
      <c r="K20" s="1" t="str">
        <f>IF('別紙１（総計用）【入力シート】'!K20="","",IF('別紙１（総計用）【入力シート】'!K20&gt;=10,ROUND('別紙１（総計用）【入力シート】'!K20,0),IF('別紙１（総計用）【入力シート】'!K20&gt;=1,ROUND('別紙１（総計用）【入力シート】'!K20,1),ROUND('別紙１（総計用）【入力シート】'!K20,2))))</f>
        <v/>
      </c>
      <c r="L20" s="1" t="str">
        <f>IF('別紙１（総計用）【入力シート】'!L20="","",IF('別紙１（総計用）【入力シート】'!L20&gt;=10,ROUND('別紙１（総計用）【入力シート】'!L20,0),IF('別紙１（総計用）【入力シート】'!L20&gt;=1,ROUND('別紙１（総計用）【入力シート】'!L20,1),ROUND('別紙１（総計用）【入力シート】'!L20,2))))</f>
        <v/>
      </c>
      <c r="M20" s="1" t="str">
        <f>IF('別紙１（総計用）【入力シート】'!M20="","",IF('別紙１（総計用）【入力シート】'!M20&gt;=10,ROUND('別紙１（総計用）【入力シート】'!M20,0),IF('別紙１（総計用）【入力シート】'!M20&gt;=1,ROUND('別紙１（総計用）【入力シート】'!M20,1),ROUND('別紙１（総計用）【入力シート】'!M20,2))))</f>
        <v/>
      </c>
      <c r="N20" s="1" t="str">
        <f>IF('別紙１（総計用）【入力シート】'!N20="","",IF('別紙１（総計用）【入力シート】'!N20&gt;=10,ROUND('別紙１（総計用）【入力シート】'!N20,0),IF('別紙１（総計用）【入力シート】'!N20&gt;=1,ROUND('別紙１（総計用）【入力シート】'!N20,1),ROUND('別紙１（総計用）【入力シート】'!N20,2))))</f>
        <v/>
      </c>
      <c r="O20" s="1">
        <f t="shared" si="0"/>
        <v>0</v>
      </c>
      <c r="P20" s="1" t="str">
        <f>IF('別紙１（総計用）【入力シート】'!P20="","",VLOOKUP(B20,'別紙１（総計用）【入力シート】'!B20:S35,15,FALSE))</f>
        <v/>
      </c>
      <c r="Q20" s="1" t="str">
        <f>IF('別紙１（総計用）【入力シート】'!Q20="","",VLOOKUP(B20,'別紙１（総計用）【入力シート】'!B20:S35,16,FALSE))</f>
        <v/>
      </c>
      <c r="R20" s="1" t="str">
        <f>IF('別紙１（総計用）【入力シート】'!R20="","",VLOOKUP(B20,'別紙１（総計用）【入力シート】'!B20:S35,17,FALSE))</f>
        <v/>
      </c>
      <c r="S20" s="1" t="str">
        <f>IF('別紙１（総計用）【入力シート】'!S20="","",VLOOKUP(B20,'別紙１（総計用）【入力シート】'!B20:S35,18,FALSE))</f>
        <v/>
      </c>
    </row>
    <row r="21" spans="2:19" ht="18.75" customHeight="1" x14ac:dyDescent="0.15">
      <c r="B21" s="1" t="s">
        <v>28</v>
      </c>
      <c r="C21" s="1">
        <f>SUM(C9:C20)</f>
        <v>0</v>
      </c>
      <c r="D21" s="1">
        <f>IF('別紙１（総計用）【入力シート】'!D21&gt;=10,ROUND('別紙１（総計用）【入力シート】'!D21,0),IF('別紙１（総計用）【入力シート】'!D21&gt;=1,ROUND('別紙１（総計用）【入力シート】'!D21,1),ROUND('別紙１（総計用）【入力シート】'!D21,2)))</f>
        <v>0</v>
      </c>
      <c r="E21" s="1" t="str">
        <f>IF('別紙１（総計用）【入力シート】'!E21=0,"",IF('別紙１（総計用）【入力シート】'!E21&gt;=10,ROUND('別紙１（総計用）【入力シート】'!E21,0),IF('別紙１（総計用）【入力シート】'!E21&gt;=1,ROUND('別紙１（総計用）【入力シート】'!E21,1),ROUND('別紙１（総計用）【入力シート】'!E21,2))))</f>
        <v/>
      </c>
      <c r="F21" s="1" t="str">
        <f>IF('別紙１（総計用）【入力シート】'!F21=0,"",IF('別紙１（総計用）【入力シート】'!F21&gt;=10,ROUND('別紙１（総計用）【入力シート】'!F21,0),IF('別紙１（総計用）【入力シート】'!F21&gt;=1,ROUND('別紙１（総計用）【入力シート】'!F21,1),ROUND('別紙１（総計用）【入力シート】'!F21,2))))</f>
        <v/>
      </c>
      <c r="G21" s="1" t="str">
        <f>IF('別紙１（総計用）【入力シート】'!G21=0,"",IF('別紙１（総計用）【入力シート】'!G21&gt;=10,ROUND('別紙１（総計用）【入力シート】'!G21,0),IF('別紙１（総計用）【入力シート】'!G21&gt;=1,ROUND('別紙１（総計用）【入力シート】'!G21,1),ROUND('別紙１（総計用）【入力シート】'!G21,2))))</f>
        <v/>
      </c>
      <c r="H21" s="1" t="str">
        <f>IF('別紙１（総計用）【入力シート】'!H21=0,"",IF('別紙１（総計用）【入力シート】'!H21&gt;=10,ROUND('別紙１（総計用）【入力シート】'!H21,0),IF('別紙１（総計用）【入力シート】'!H21&gt;=1,ROUND('別紙１（総計用）【入力シート】'!H21,1),ROUND('別紙１（総計用）【入力シート】'!H21,2))))</f>
        <v/>
      </c>
      <c r="I21" s="1" t="str">
        <f>IF('別紙１（総計用）【入力シート】'!I21=0,"",IF('別紙１（総計用）【入力シート】'!I21&gt;=10,ROUND('別紙１（総計用）【入力シート】'!I21,0),IF('別紙１（総計用）【入力シート】'!I21&gt;=1,ROUND('別紙１（総計用）【入力シート】'!I21,1),ROUND('別紙１（総計用）【入力シート】'!I21,2))))</f>
        <v/>
      </c>
      <c r="J21" s="1" t="str">
        <f>IF('別紙１（総計用）【入力シート】'!J21=0,"",IF('別紙１（総計用）【入力シート】'!J21&gt;=10,ROUND('別紙１（総計用）【入力シート】'!J21,0),IF('別紙１（総計用）【入力シート】'!J21&gt;=1,ROUND('別紙１（総計用）【入力シート】'!J21,1),ROUND('別紙１（総計用）【入力シート】'!J21,2))))</f>
        <v/>
      </c>
      <c r="K21" s="1" t="str">
        <f>IF('別紙１（総計用）【入力シート】'!K21=0,"",IF('別紙１（総計用）【入力シート】'!K21&gt;=10,ROUND('別紙１（総計用）【入力シート】'!K21,0),IF('別紙１（総計用）【入力シート】'!K21&gt;=1,ROUND('別紙１（総計用）【入力シート】'!K21,1),ROUND('別紙１（総計用）【入力シート】'!K21,2))))</f>
        <v/>
      </c>
      <c r="L21" s="1" t="str">
        <f>IF('別紙１（総計用）【入力シート】'!L21=0,"",IF('別紙１（総計用）【入力シート】'!L21&gt;=10,ROUND('別紙１（総計用）【入力シート】'!L21,0),IF('別紙１（総計用）【入力シート】'!L21&gt;=1,ROUND('別紙１（総計用）【入力シート】'!L21,1),ROUND('別紙１（総計用）【入力シート】'!L21,2))))</f>
        <v/>
      </c>
      <c r="M21" s="1" t="str">
        <f>IF('別紙１（総計用）【入力シート】'!M21=0,"",IF('別紙１（総計用）【入力シート】'!M21&gt;=10,ROUND('別紙１（総計用）【入力シート】'!M21,0),IF('別紙１（総計用）【入力シート】'!M21&gt;=1,ROUND('別紙１（総計用）【入力シート】'!M21,1),ROUND('別紙１（総計用）【入力シート】'!M21,2))))</f>
        <v/>
      </c>
      <c r="N21" s="1" t="str">
        <f>IF('別紙１（総計用）【入力シート】'!N21=0,"",IF('別紙１（総計用）【入力シート】'!N21&gt;=10,ROUND('別紙１（総計用）【入力シート】'!N21,0),IF('別紙１（総計用）【入力シート】'!N21&gt;=1,ROUND('別紙１（総計用）【入力シート】'!N21,1),ROUND('別紙１（総計用）【入力シート】'!N21,2))))</f>
        <v/>
      </c>
      <c r="O21" s="1">
        <f>IF(D21/C40&gt;=10,ROUND(D21/C40,0),IF(D21/C40&gt;=1,ROUND(D21/C40,1),ROUND(D21/C40,2)))</f>
        <v>0</v>
      </c>
      <c r="P21" s="1" t="str">
        <f>IF('別紙１（総計用）【入力シート】'!P21=0,"",VLOOKUP('別紙１（総計用） 【提出シート】'!B21,'別紙１（総計用）【入力シート】'!B21:P21,15,FALSE))</f>
        <v/>
      </c>
      <c r="Q21" s="2"/>
      <c r="R21" s="2"/>
      <c r="S21" s="2"/>
    </row>
    <row r="22" spans="2:19" ht="13.5" customHeight="1" x14ac:dyDescent="0.15">
      <c r="C22" s="33" t="s">
        <v>55</v>
      </c>
      <c r="D22" s="33"/>
      <c r="E22" s="33"/>
      <c r="F22" s="33"/>
      <c r="G22" s="33"/>
      <c r="H22" s="33"/>
      <c r="I22" s="33"/>
      <c r="J22" s="33"/>
      <c r="K22" s="33"/>
      <c r="L22" s="33"/>
      <c r="M22" s="33"/>
      <c r="N22" s="33"/>
      <c r="O22" s="33"/>
      <c r="P22" s="33"/>
      <c r="Q22" s="33"/>
      <c r="R22" s="33"/>
      <c r="S22" s="33"/>
    </row>
    <row r="23" spans="2:19" x14ac:dyDescent="0.15">
      <c r="C23" s="34"/>
      <c r="D23" s="34"/>
      <c r="E23" s="34"/>
      <c r="F23" s="34"/>
      <c r="G23" s="34"/>
      <c r="H23" s="34"/>
      <c r="I23" s="34"/>
      <c r="J23" s="34"/>
      <c r="K23" s="34"/>
      <c r="L23" s="34"/>
      <c r="M23" s="34"/>
      <c r="N23" s="34"/>
      <c r="O23" s="34"/>
      <c r="P23" s="34"/>
      <c r="Q23" s="34"/>
      <c r="R23" s="34"/>
      <c r="S23" s="34"/>
    </row>
    <row r="24" spans="2:19" x14ac:dyDescent="0.15">
      <c r="C24" s="34"/>
      <c r="D24" s="34"/>
      <c r="E24" s="34"/>
      <c r="F24" s="34"/>
      <c r="G24" s="34"/>
      <c r="H24" s="34"/>
      <c r="I24" s="34"/>
      <c r="J24" s="34"/>
      <c r="K24" s="34"/>
      <c r="L24" s="34"/>
      <c r="M24" s="34"/>
      <c r="N24" s="34"/>
      <c r="O24" s="34"/>
      <c r="P24" s="34"/>
      <c r="Q24" s="34"/>
      <c r="R24" s="34"/>
      <c r="S24" s="34"/>
    </row>
    <row r="25" spans="2:19" x14ac:dyDescent="0.15">
      <c r="C25" s="34"/>
      <c r="D25" s="34"/>
      <c r="E25" s="34"/>
      <c r="F25" s="34"/>
      <c r="G25" s="34"/>
      <c r="H25" s="34"/>
      <c r="I25" s="34"/>
      <c r="J25" s="34"/>
      <c r="K25" s="34"/>
      <c r="L25" s="34"/>
      <c r="M25" s="34"/>
      <c r="N25" s="34"/>
      <c r="O25" s="34"/>
      <c r="P25" s="34"/>
      <c r="Q25" s="34"/>
      <c r="R25" s="34"/>
      <c r="S25" s="34"/>
    </row>
    <row r="27" spans="2:19" x14ac:dyDescent="0.15">
      <c r="B27" s="8" t="s">
        <v>31</v>
      </c>
      <c r="E27" t="s">
        <v>40</v>
      </c>
    </row>
    <row r="28" spans="2:19" x14ac:dyDescent="0.15">
      <c r="B28" s="9" t="s">
        <v>32</v>
      </c>
      <c r="C28" s="9">
        <v>31</v>
      </c>
      <c r="E28" s="16" t="s">
        <v>52</v>
      </c>
      <c r="F28" s="16"/>
      <c r="G28" s="16"/>
      <c r="H28" s="10" t="s">
        <v>41</v>
      </c>
      <c r="I28" s="13"/>
    </row>
    <row r="29" spans="2:19" x14ac:dyDescent="0.15">
      <c r="B29" s="9" t="s">
        <v>33</v>
      </c>
      <c r="C29" s="9">
        <v>28</v>
      </c>
      <c r="E29" s="17" t="s">
        <v>51</v>
      </c>
      <c r="F29" s="17"/>
      <c r="G29" s="17"/>
      <c r="H29" s="14" t="s">
        <v>42</v>
      </c>
      <c r="I29" s="13"/>
    </row>
    <row r="30" spans="2:19" x14ac:dyDescent="0.15">
      <c r="B30" s="9" t="s">
        <v>18</v>
      </c>
      <c r="C30" s="9">
        <v>31</v>
      </c>
      <c r="E30" s="17" t="s">
        <v>50</v>
      </c>
      <c r="F30" s="17"/>
      <c r="G30" s="17"/>
      <c r="H30" s="14" t="s">
        <v>43</v>
      </c>
      <c r="I30" s="13"/>
    </row>
    <row r="31" spans="2:19" x14ac:dyDescent="0.15">
      <c r="B31" s="9" t="s">
        <v>19</v>
      </c>
      <c r="C31" s="9">
        <v>30</v>
      </c>
      <c r="E31" s="16" t="s">
        <v>34</v>
      </c>
      <c r="F31" s="17"/>
      <c r="G31" s="17"/>
      <c r="H31" s="14" t="s">
        <v>44</v>
      </c>
      <c r="I31" s="13"/>
    </row>
    <row r="32" spans="2:19" x14ac:dyDescent="0.15">
      <c r="B32" s="9" t="s">
        <v>20</v>
      </c>
      <c r="C32" s="9">
        <v>31</v>
      </c>
      <c r="E32" s="17" t="s">
        <v>35</v>
      </c>
      <c r="F32" s="17"/>
      <c r="G32" s="17"/>
      <c r="H32" s="14" t="s">
        <v>45</v>
      </c>
      <c r="I32" s="13"/>
    </row>
    <row r="33" spans="2:9" x14ac:dyDescent="0.15">
      <c r="B33" s="9" t="s">
        <v>21</v>
      </c>
      <c r="C33" s="9">
        <v>30</v>
      </c>
      <c r="E33" s="17" t="s">
        <v>36</v>
      </c>
      <c r="F33" s="17"/>
      <c r="G33" s="17"/>
      <c r="H33" s="14" t="s">
        <v>46</v>
      </c>
      <c r="I33" s="13"/>
    </row>
    <row r="34" spans="2:9" x14ac:dyDescent="0.15">
      <c r="B34" s="9" t="s">
        <v>22</v>
      </c>
      <c r="C34" s="9">
        <v>31</v>
      </c>
      <c r="E34" s="17" t="s">
        <v>39</v>
      </c>
      <c r="F34" s="17"/>
      <c r="G34" s="17"/>
      <c r="H34" s="11" t="s">
        <v>47</v>
      </c>
    </row>
    <row r="35" spans="2:9" x14ac:dyDescent="0.15">
      <c r="B35" s="9" t="s">
        <v>23</v>
      </c>
      <c r="C35" s="9">
        <v>31</v>
      </c>
      <c r="E35" s="17" t="s">
        <v>37</v>
      </c>
      <c r="F35" s="17"/>
      <c r="G35" s="17"/>
      <c r="H35" s="15" t="s">
        <v>48</v>
      </c>
    </row>
    <row r="36" spans="2:9" x14ac:dyDescent="0.15">
      <c r="B36" s="9" t="s">
        <v>24</v>
      </c>
      <c r="C36" s="9">
        <v>30</v>
      </c>
      <c r="E36" s="17" t="s">
        <v>38</v>
      </c>
      <c r="F36" s="17"/>
      <c r="G36" s="17"/>
      <c r="H36" s="15" t="s">
        <v>49</v>
      </c>
    </row>
    <row r="37" spans="2:9" x14ac:dyDescent="0.15">
      <c r="B37" s="9" t="s">
        <v>25</v>
      </c>
      <c r="C37" s="9">
        <v>31</v>
      </c>
      <c r="E37" s="12"/>
      <c r="F37" s="12"/>
      <c r="G37" s="13"/>
    </row>
    <row r="38" spans="2:9" x14ac:dyDescent="0.15">
      <c r="B38" s="9" t="s">
        <v>26</v>
      </c>
      <c r="C38" s="9">
        <v>30</v>
      </c>
      <c r="E38" s="12"/>
      <c r="F38" s="12"/>
      <c r="G38" s="13"/>
    </row>
    <row r="39" spans="2:9" x14ac:dyDescent="0.15">
      <c r="B39" s="9" t="s">
        <v>27</v>
      </c>
      <c r="C39" s="9">
        <v>31</v>
      </c>
      <c r="E39" s="35"/>
      <c r="F39" s="35"/>
      <c r="G39" s="13"/>
    </row>
    <row r="40" spans="2:9" x14ac:dyDescent="0.15">
      <c r="B40" s="9"/>
      <c r="C40" s="9">
        <v>365</v>
      </c>
      <c r="E40" s="13"/>
      <c r="F40" s="13"/>
      <c r="G40" s="13"/>
    </row>
  </sheetData>
  <sheetProtection formatCells="0" formatColumns="0" formatRows="0" insertColumns="0" insertRows="0" insertHyperlinks="0" deleteColumns="0" deleteRows="0" sort="0" autoFilter="0" pivotTables="0"/>
  <mergeCells count="18">
    <mergeCell ref="R7:R8"/>
    <mergeCell ref="L3:M3"/>
    <mergeCell ref="N3:R3"/>
    <mergeCell ref="G2:K2"/>
    <mergeCell ref="M2:N2"/>
    <mergeCell ref="C22:S25"/>
    <mergeCell ref="E39:F39"/>
    <mergeCell ref="B3:E3"/>
    <mergeCell ref="B6:B8"/>
    <mergeCell ref="C6:C8"/>
    <mergeCell ref="D6:D8"/>
    <mergeCell ref="E6:N6"/>
    <mergeCell ref="O6:O8"/>
    <mergeCell ref="P6:P8"/>
    <mergeCell ref="Q6:R6"/>
    <mergeCell ref="S6:S8"/>
    <mergeCell ref="K7:N7"/>
    <mergeCell ref="Q7:Q8"/>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別紙１（総計用）【入力シート】</vt:lpstr>
      <vt:lpstr>別紙１（総計用） 【提出シート】</vt:lpstr>
      <vt:lpstr>'別紙１（総計用） 【提出シート】'!Print_Area</vt:lpstr>
      <vt:lpstr>'別紙１（総計用）【入力シート】'!Print_Area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2023-01-05T05:20:37Z</dcterms:modified>
</cp:coreProperties>
</file>