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105" windowWidth="13995" windowHeight="625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18" i="1" l="1"/>
  <c r="E17" i="1"/>
  <c r="E16" i="1"/>
  <c r="E15" i="1"/>
  <c r="E13" i="1"/>
  <c r="E12" i="1"/>
  <c r="E11" i="1"/>
  <c r="E10" i="1"/>
  <c r="E9" i="1"/>
  <c r="F5" i="1"/>
</calcChain>
</file>

<file path=xl/comments1.xml><?xml version="1.0" encoding="utf-8"?>
<comments xmlns="http://schemas.openxmlformats.org/spreadsheetml/2006/main">
  <authors>
    <author>作成者</author>
  </authors>
  <commentList>
    <comment ref="C5" authorId="0">
      <text>
        <r>
          <rPr>
            <b/>
            <sz val="9"/>
            <color indexed="81"/>
            <rFont val="ＭＳ Ｐゴシック"/>
            <family val="3"/>
            <charset val="128"/>
          </rPr>
          <t>負担金額を調べたい面積を半角で入力して下さい</t>
        </r>
      </text>
    </comment>
  </commentList>
</comments>
</file>

<file path=xl/sharedStrings.xml><?xml version="1.0" encoding="utf-8"?>
<sst xmlns="http://schemas.openxmlformats.org/spreadsheetml/2006/main" count="26" uniqueCount="17">
  <si>
    <t>受益者負担金額(予定）</t>
    <rPh sb="0" eb="5">
      <t>ジュエキシャフタン</t>
    </rPh>
    <rPh sb="5" eb="7">
      <t>キンガク</t>
    </rPh>
    <rPh sb="8" eb="10">
      <t>ヨテイ</t>
    </rPh>
    <phoneticPr fontId="3"/>
  </si>
  <si>
    <t>お持ちの土地面積</t>
    <rPh sb="0" eb="2">
      <t>オモ</t>
    </rPh>
    <rPh sb="4" eb="6">
      <t>トチ</t>
    </rPh>
    <rPh sb="6" eb="8">
      <t>メンセキ</t>
    </rPh>
    <phoneticPr fontId="3"/>
  </si>
  <si>
    <t>㎡</t>
  </si>
  <si>
    <t>×486円＝</t>
    <rPh sb="1" eb="5">
      <t>４８６エン</t>
    </rPh>
    <phoneticPr fontId="3"/>
  </si>
  <si>
    <t>円</t>
    <rPh sb="0" eb="1">
      <t>エン</t>
    </rPh>
    <phoneticPr fontId="3"/>
  </si>
  <si>
    <t>（※100円未満切捨て）</t>
    <rPh sb="2" eb="6">
      <t>１００エン</t>
    </rPh>
    <rPh sb="6" eb="10">
      <t>ミマンキリス</t>
    </rPh>
    <phoneticPr fontId="3"/>
  </si>
  <si>
    <t>①分割納付</t>
    <rPh sb="1" eb="3">
      <t>ブンカツ</t>
    </rPh>
    <rPh sb="3" eb="5">
      <t>ノウフ</t>
    </rPh>
    <phoneticPr fontId="3"/>
  </si>
  <si>
    <t>第1期</t>
    <rPh sb="0" eb="1">
      <t>ダイ</t>
    </rPh>
    <rPh sb="1" eb="3">
      <t>１キ</t>
    </rPh>
    <phoneticPr fontId="3"/>
  </si>
  <si>
    <t>第2期～20期</t>
    <rPh sb="0" eb="1">
      <t>ダイ</t>
    </rPh>
    <rPh sb="1" eb="3">
      <t>２キ</t>
    </rPh>
    <rPh sb="4" eb="7">
      <t>２０キ</t>
    </rPh>
    <phoneticPr fontId="3"/>
  </si>
  <si>
    <t>各</t>
    <rPh sb="0" eb="1">
      <t>カク</t>
    </rPh>
    <phoneticPr fontId="3"/>
  </si>
  <si>
    <t>総合計</t>
    <rPh sb="0" eb="3">
      <t>ソウゴウケイ</t>
    </rPh>
    <phoneticPr fontId="3"/>
  </si>
  <si>
    <t>②一括納付</t>
    <rPh sb="1" eb="3">
      <t>イッカツ</t>
    </rPh>
    <rPh sb="3" eb="5">
      <t>ノウフ</t>
    </rPh>
    <phoneticPr fontId="3"/>
  </si>
  <si>
    <t>(報奨金）</t>
    <rPh sb="1" eb="4">
      <t>ホウショウキン</t>
    </rPh>
    <phoneticPr fontId="3"/>
  </si>
  <si>
    <t>③全期納付</t>
    <rPh sb="1" eb="3">
      <t>ゼンキ</t>
    </rPh>
    <rPh sb="3" eb="5">
      <t>ノウフ</t>
    </rPh>
    <phoneticPr fontId="3"/>
  </si>
  <si>
    <t>(各年度報奨金）</t>
    <rPh sb="1" eb="4">
      <t>カクネンド</t>
    </rPh>
    <rPh sb="4" eb="7">
      <t>ホウショウキン</t>
    </rPh>
    <phoneticPr fontId="3"/>
  </si>
  <si>
    <t>初年度</t>
    <rPh sb="0" eb="3">
      <t>ショネンド</t>
    </rPh>
    <phoneticPr fontId="3"/>
  </si>
  <si>
    <t>２～５年目</t>
    <rPh sb="3" eb="5">
      <t>ネンメ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</si>
</sst>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6" fontId="1" fillId="0" borderId="0" applyFont="0" applyFill="0" applyBorder="0" applyAlignment="0" applyProtection="0"/>
  </cellStyleXfs>
  <cellXfs count="16">
    <xf numFmtId="0" fontId="0" fillId="0" borderId="0" xfId="0">
      <alignment vertical="center"/>
    </xf>
    <xf numFmtId="0" fontId="1" fillId="2" borderId="0" xfId="1" applyFill="1"/>
    <xf numFmtId="0" fontId="2" fillId="2" borderId="0" xfId="1" applyFont="1" applyFill="1" applyBorder="1"/>
    <xf numFmtId="0" fontId="1" fillId="2" borderId="0" xfId="1" applyFill="1" applyBorder="1"/>
    <xf numFmtId="2" fontId="4" fillId="2" borderId="1" xfId="1" applyNumberFormat="1" applyFont="1" applyFill="1" applyBorder="1" applyAlignment="1" applyProtection="1">
      <alignment vertical="center"/>
      <protection locked="0"/>
    </xf>
    <xf numFmtId="0" fontId="5" fillId="2" borderId="0" xfId="1" applyFont="1" applyFill="1" applyBorder="1"/>
    <xf numFmtId="0" fontId="4" fillId="2" borderId="0" xfId="1" applyFont="1" applyFill="1" applyBorder="1" applyAlignment="1">
      <alignment horizontal="distributed"/>
    </xf>
    <xf numFmtId="6" fontId="6" fillId="2" borderId="1" xfId="2" applyNumberFormat="1" applyFont="1" applyFill="1" applyBorder="1"/>
    <xf numFmtId="0" fontId="5" fillId="2" borderId="0" xfId="1" applyFont="1" applyFill="1" applyBorder="1" applyAlignment="1">
      <alignment horizontal="left"/>
    </xf>
    <xf numFmtId="0" fontId="5" fillId="2" borderId="0" xfId="1" applyFont="1" applyFill="1" applyBorder="1" applyAlignment="1">
      <alignment horizontal="right"/>
    </xf>
    <xf numFmtId="6" fontId="6" fillId="2" borderId="1" xfId="1" applyNumberFormat="1" applyFont="1" applyFill="1" applyBorder="1"/>
    <xf numFmtId="0" fontId="6" fillId="2" borderId="0" xfId="1" applyFont="1" applyFill="1" applyBorder="1"/>
    <xf numFmtId="0" fontId="5" fillId="2" borderId="0" xfId="1" applyFont="1" applyFill="1" applyAlignment="1">
      <alignment horizontal="right"/>
    </xf>
    <xf numFmtId="6" fontId="7" fillId="2" borderId="0" xfId="1" applyNumberFormat="1" applyFont="1" applyFill="1" applyBorder="1"/>
    <xf numFmtId="0" fontId="5" fillId="2" borderId="0" xfId="1" applyFont="1" applyFill="1"/>
    <xf numFmtId="0" fontId="7" fillId="2" borderId="0" xfId="1" applyFont="1" applyFill="1" applyAlignment="1">
      <alignment horizontal="right"/>
    </xf>
  </cellXfs>
  <cellStyles count="3">
    <cellStyle name="通貨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E18" sqref="E18"/>
    </sheetView>
  </sheetViews>
  <sheetFormatPr defaultRowHeight="13.5"/>
  <cols>
    <col min="3" max="3" width="11.125" customWidth="1"/>
    <col min="5" max="5" width="18.75" customWidth="1"/>
    <col min="6" max="6" width="18.5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>
      <c r="A2" s="1"/>
      <c r="B2" s="2" t="s">
        <v>0</v>
      </c>
      <c r="C2" s="3"/>
      <c r="D2" s="3"/>
      <c r="E2" s="3"/>
      <c r="F2" s="3"/>
      <c r="G2" s="3"/>
      <c r="H2" s="1"/>
      <c r="I2" s="1"/>
      <c r="J2" s="1"/>
      <c r="K2" s="1"/>
      <c r="L2" s="1"/>
      <c r="M2" s="1"/>
      <c r="N2" s="1"/>
    </row>
    <row r="3" spans="1:14">
      <c r="A3" s="1"/>
      <c r="B3" s="3"/>
      <c r="C3" s="3"/>
      <c r="D3" s="3"/>
      <c r="E3" s="3"/>
      <c r="F3" s="3"/>
      <c r="G3" s="3"/>
      <c r="H3" s="1"/>
      <c r="I3" s="1"/>
      <c r="J3" s="1"/>
      <c r="K3" s="1"/>
      <c r="L3" s="1"/>
      <c r="M3" s="1"/>
      <c r="N3" s="1"/>
    </row>
    <row r="4" spans="1:14" ht="14.25" thickBot="1">
      <c r="A4" s="1"/>
      <c r="B4" s="3"/>
      <c r="C4" s="3" t="s">
        <v>1</v>
      </c>
      <c r="D4" s="3"/>
      <c r="E4" s="3"/>
      <c r="F4" s="3"/>
      <c r="G4" s="3"/>
      <c r="H4" s="1"/>
      <c r="I4" s="1"/>
      <c r="J4" s="1"/>
      <c r="K4" s="1"/>
      <c r="L4" s="1"/>
      <c r="M4" s="1"/>
      <c r="N4" s="1"/>
    </row>
    <row r="5" spans="1:14" ht="18" thickBot="1">
      <c r="A5" s="1"/>
      <c r="B5" s="3"/>
      <c r="C5" s="4">
        <v>100</v>
      </c>
      <c r="D5" s="5" t="s">
        <v>2</v>
      </c>
      <c r="E5" s="6" t="s">
        <v>3</v>
      </c>
      <c r="F5" s="7">
        <f>ROUNDDOWN(C5*486/100,0)*100</f>
        <v>48600</v>
      </c>
      <c r="G5" s="5" t="s">
        <v>4</v>
      </c>
      <c r="H5" s="1"/>
      <c r="I5" s="1"/>
      <c r="J5" s="1"/>
      <c r="K5" s="1"/>
      <c r="L5" s="1"/>
      <c r="M5" s="1"/>
      <c r="N5" s="1"/>
    </row>
    <row r="6" spans="1:14">
      <c r="A6" s="1"/>
      <c r="B6" s="3"/>
      <c r="C6" s="3"/>
      <c r="D6" s="3"/>
      <c r="E6" s="3"/>
      <c r="F6" s="3" t="s">
        <v>5</v>
      </c>
      <c r="G6" s="3"/>
      <c r="H6" s="1"/>
      <c r="I6" s="1"/>
      <c r="J6" s="1"/>
      <c r="K6" s="1"/>
      <c r="L6" s="1"/>
      <c r="M6" s="1"/>
      <c r="N6" s="1"/>
    </row>
    <row r="7" spans="1:14">
      <c r="A7" s="1"/>
      <c r="B7" s="3"/>
      <c r="C7" s="3"/>
      <c r="D7" s="3"/>
      <c r="E7" s="3"/>
      <c r="F7" s="3"/>
      <c r="G7" s="3"/>
      <c r="H7" s="1"/>
      <c r="I7" s="1"/>
      <c r="J7" s="1"/>
      <c r="K7" s="1"/>
      <c r="L7" s="1"/>
      <c r="M7" s="1"/>
      <c r="N7" s="1"/>
    </row>
    <row r="8" spans="1:14" ht="14.25" thickBot="1">
      <c r="A8" s="1"/>
      <c r="B8" s="3"/>
      <c r="C8" s="8" t="s">
        <v>6</v>
      </c>
      <c r="D8" s="3"/>
      <c r="E8" s="3"/>
      <c r="F8" s="3"/>
      <c r="G8" s="3"/>
      <c r="H8" s="1"/>
      <c r="I8" s="1"/>
      <c r="J8" s="1"/>
      <c r="K8" s="1"/>
      <c r="L8" s="1"/>
      <c r="M8" s="1"/>
      <c r="N8" s="1"/>
    </row>
    <row r="9" spans="1:14" ht="18" thickBot="1">
      <c r="A9" s="1"/>
      <c r="B9" s="3"/>
      <c r="C9" s="9" t="s">
        <v>7</v>
      </c>
      <c r="D9" s="3"/>
      <c r="E9" s="10">
        <f>F5-(E10*19)</f>
        <v>3000</v>
      </c>
      <c r="F9" s="5" t="s">
        <v>4</v>
      </c>
      <c r="G9" s="3"/>
      <c r="H9" s="1"/>
      <c r="I9" s="1"/>
      <c r="J9" s="1"/>
      <c r="K9" s="1"/>
      <c r="L9" s="1"/>
      <c r="M9" s="1"/>
      <c r="N9" s="1"/>
    </row>
    <row r="10" spans="1:14" ht="18" thickBot="1">
      <c r="A10" s="1"/>
      <c r="B10" s="3"/>
      <c r="C10" s="9" t="s">
        <v>8</v>
      </c>
      <c r="D10" s="11" t="s">
        <v>9</v>
      </c>
      <c r="E10" s="10">
        <f>ROUNDDOWN(F5/20/100,0)*100</f>
        <v>2400</v>
      </c>
      <c r="F10" s="5" t="s">
        <v>4</v>
      </c>
      <c r="G10" s="3"/>
      <c r="H10" s="1"/>
      <c r="I10" s="1"/>
      <c r="J10" s="1"/>
      <c r="K10" s="1"/>
      <c r="L10" s="1"/>
      <c r="M10" s="1"/>
      <c r="N10" s="1"/>
    </row>
    <row r="11" spans="1:14" ht="18" thickBot="1">
      <c r="A11" s="1"/>
      <c r="B11" s="3"/>
      <c r="C11" s="12" t="s">
        <v>10</v>
      </c>
      <c r="D11" s="1"/>
      <c r="E11" s="10">
        <f>E9+E10*19</f>
        <v>48600</v>
      </c>
      <c r="F11" s="5" t="s">
        <v>4</v>
      </c>
      <c r="G11" s="3"/>
      <c r="H11" s="1"/>
      <c r="I11" s="1"/>
      <c r="J11" s="1"/>
      <c r="K11" s="1"/>
      <c r="L11" s="1"/>
      <c r="M11" s="1"/>
      <c r="N11" s="1"/>
    </row>
    <row r="12" spans="1:14" ht="18" thickBot="1">
      <c r="A12" s="1"/>
      <c r="B12" s="3"/>
      <c r="C12" s="8" t="s">
        <v>11</v>
      </c>
      <c r="D12" s="3"/>
      <c r="E12" s="13">
        <f>-(E10*19*0.2)</f>
        <v>-9120</v>
      </c>
      <c r="F12" s="5" t="s">
        <v>12</v>
      </c>
      <c r="G12" s="3"/>
      <c r="H12" s="1"/>
      <c r="I12" s="1"/>
      <c r="J12" s="1"/>
      <c r="K12" s="1"/>
      <c r="L12" s="1"/>
      <c r="M12" s="1"/>
      <c r="N12" s="1"/>
    </row>
    <row r="13" spans="1:14" ht="18" thickBot="1">
      <c r="A13" s="1"/>
      <c r="B13" s="3"/>
      <c r="C13" s="3"/>
      <c r="D13" s="3"/>
      <c r="E13" s="10">
        <f>F5+E12</f>
        <v>39480</v>
      </c>
      <c r="F13" s="5" t="s">
        <v>4</v>
      </c>
      <c r="G13" s="3"/>
      <c r="H13" s="1"/>
      <c r="I13" s="1"/>
      <c r="J13" s="1"/>
      <c r="K13" s="1"/>
      <c r="L13" s="1"/>
      <c r="M13" s="1"/>
      <c r="N13" s="1"/>
    </row>
    <row r="14" spans="1:14">
      <c r="A14" s="1"/>
      <c r="B14" s="3"/>
      <c r="C14" s="3"/>
      <c r="D14" s="3"/>
      <c r="E14" s="3"/>
      <c r="F14" s="3"/>
      <c r="G14" s="3"/>
      <c r="H14" s="1"/>
      <c r="I14" s="1"/>
      <c r="J14" s="1"/>
      <c r="K14" s="1"/>
      <c r="L14" s="1"/>
      <c r="M14" s="1"/>
      <c r="N14" s="1"/>
    </row>
    <row r="15" spans="1:14" ht="18" thickBot="1">
      <c r="A15" s="1"/>
      <c r="B15" s="1"/>
      <c r="C15" s="14" t="s">
        <v>13</v>
      </c>
      <c r="D15" s="1"/>
      <c r="E15" s="15" t="str">
        <f>"￥"&amp;-ROUNDDOWN(E10*3*0.04,-1)</f>
        <v>￥-280</v>
      </c>
      <c r="F15" s="5" t="s">
        <v>14</v>
      </c>
      <c r="G15" s="1"/>
      <c r="H15" s="1"/>
      <c r="I15" s="1"/>
      <c r="J15" s="1"/>
      <c r="K15" s="1"/>
      <c r="L15" s="1"/>
      <c r="M15" s="1"/>
      <c r="N15" s="1"/>
    </row>
    <row r="16" spans="1:14" ht="18" thickBot="1">
      <c r="A16" s="1"/>
      <c r="B16" s="1"/>
      <c r="C16" s="12" t="s">
        <v>15</v>
      </c>
      <c r="D16" s="1"/>
      <c r="E16" s="10">
        <f>E9+E10*3+E15</f>
        <v>9920</v>
      </c>
      <c r="F16" s="14" t="s">
        <v>4</v>
      </c>
      <c r="G16" s="1"/>
      <c r="H16" s="1"/>
      <c r="I16" s="1"/>
      <c r="J16" s="1"/>
      <c r="K16" s="1"/>
      <c r="L16" s="1"/>
      <c r="M16" s="1"/>
      <c r="N16" s="1"/>
    </row>
    <row r="17" spans="1:14" ht="18" thickBot="1">
      <c r="A17" s="1"/>
      <c r="B17" s="1"/>
      <c r="C17" s="12" t="s">
        <v>16</v>
      </c>
      <c r="D17" s="12" t="s">
        <v>9</v>
      </c>
      <c r="E17" s="10">
        <f>E10*4+E15</f>
        <v>9320</v>
      </c>
      <c r="F17" s="5" t="s">
        <v>4</v>
      </c>
      <c r="G17" s="1"/>
      <c r="H17" s="1"/>
      <c r="I17" s="1"/>
      <c r="J17" s="1"/>
      <c r="K17" s="1"/>
      <c r="L17" s="1"/>
      <c r="M17" s="1"/>
      <c r="N17" s="1"/>
    </row>
    <row r="18" spans="1:14" ht="18" thickBot="1">
      <c r="A18" s="1"/>
      <c r="B18" s="1"/>
      <c r="C18" s="12" t="s">
        <v>10</v>
      </c>
      <c r="D18" s="1"/>
      <c r="E18" s="10">
        <f>E16+E17*4</f>
        <v>47200</v>
      </c>
      <c r="F18" s="5" t="s">
        <v>4</v>
      </c>
      <c r="G18" s="1"/>
      <c r="H18" s="1"/>
      <c r="I18" s="1"/>
      <c r="J18" s="1"/>
      <c r="K18" s="1"/>
      <c r="L18" s="1"/>
      <c r="M18" s="1"/>
      <c r="N18" s="1"/>
    </row>
    <row r="19" spans="1:1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phoneticPr fontId="8"/>
  <pageMargins left="0.70866141732283472" right="0.70866141732283472" top="0.74803149606299213" bottom="0.74803149606299213" header="0.31496062992125984" footer="0.31496062992125984"/>
  <pageSetup paperSize="9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2019-08-02T01:17:38Z</dcterms:created>
  <dcterms:modified xsi:type="dcterms:W3CDTF">2019-08-02T02:26:52Z</dcterms:modified>
</cp:coreProperties>
</file>