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30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<sst xmlns="http://schemas.openxmlformats.org/spreadsheetml/2006/main" count="40" uniqueCount="21">
  <si>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</si>
  <si>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</si>
  <si>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</si>
  <si>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</si>
  <si>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</si>
  <si>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</si>
  <si>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</si>
  <si>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</si>
  <si>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</si>
  <si>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</si>
  <si>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</si>
  <si>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</si>
  <si>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</si>
  <si>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</si>
  <si>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</si>
  <si>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</si>
  <si>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</si>
  <si>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</si>
  <si>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</si>
  <si>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</si>
  <si>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平成28年3月末日現在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</si>
</sst>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 applyFill="1" applyAlignment="1" applyProtection="1">
      <alignment vertical="center"/>
      <protection/>
    </xf>
    <xf numFmtId="0" fontId="2" fillId="0" borderId="0" xfId="61" applyFill="1" applyProtection="1">
      <alignment/>
      <protection/>
    </xf>
    <xf numFmtId="0" fontId="4" fillId="0" borderId="10" xfId="61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/>
      <protection/>
    </xf>
    <xf numFmtId="0" fontId="4" fillId="0" borderId="12" xfId="61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"/>
      <protection/>
    </xf>
    <xf numFmtId="38" fontId="4" fillId="0" borderId="17" xfId="49" applyFont="1" applyFill="1" applyBorder="1" applyAlignment="1" applyProtection="1">
      <alignment/>
      <protection/>
    </xf>
    <xf numFmtId="0" fontId="4" fillId="0" borderId="18" xfId="61" applyFont="1" applyFill="1" applyBorder="1" applyAlignment="1" applyProtection="1">
      <alignment horizontal="center"/>
      <protection/>
    </xf>
    <xf numFmtId="38" fontId="4" fillId="0" borderId="19" xfId="49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38" fontId="4" fillId="0" borderId="21" xfId="49" applyFont="1" applyFill="1" applyBorder="1" applyAlignment="1" applyProtection="1">
      <alignment/>
      <protection/>
    </xf>
    <xf numFmtId="0" fontId="2" fillId="0" borderId="0" xfId="61" applyFont="1" applyFill="1" applyProtection="1">
      <alignment/>
      <protection/>
    </xf>
    <xf numFmtId="191" fontId="7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0" xfId="49" applyNumberFormat="1" applyFont="1" applyFill="1" applyBorder="1" applyAlignment="1" applyProtection="1">
      <alignment horizontal="center" vertical="center"/>
      <protection/>
    </xf>
    <xf numFmtId="10" fontId="5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/>
      <protection/>
    </xf>
    <xf numFmtId="0" fontId="2" fillId="0" borderId="0" xfId="61" applyFill="1" applyAlignment="1" applyProtection="1">
      <alignment horizontal="center" vertical="center"/>
      <protection/>
    </xf>
    <xf numFmtId="0" fontId="2" fillId="0" borderId="0" xfId="6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/>
      <protection/>
    </xf>
    <xf numFmtId="0" fontId="2" fillId="0" borderId="22" xfId="61" applyFill="1" applyBorder="1" applyProtection="1">
      <alignment/>
      <protection/>
    </xf>
    <xf numFmtId="38" fontId="4" fillId="33" borderId="23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38" fontId="4" fillId="33" borderId="26" xfId="49" applyFont="1" applyFill="1" applyBorder="1" applyAlignment="1" applyProtection="1">
      <alignment/>
      <protection locked="0"/>
    </xf>
    <xf numFmtId="38" fontId="4" fillId="33" borderId="27" xfId="49" applyFont="1" applyFill="1" applyBorder="1" applyAlignment="1" applyProtection="1">
      <alignment/>
      <protection locked="0"/>
    </xf>
    <xf numFmtId="38" fontId="4" fillId="33" borderId="28" xfId="49" applyFont="1" applyFill="1" applyBorder="1" applyAlignment="1" applyProtection="1">
      <alignment/>
      <protection locked="0"/>
    </xf>
    <xf numFmtId="38" fontId="4" fillId="33" borderId="29" xfId="49" applyFont="1" applyFill="1" applyBorder="1" applyAlignment="1" applyProtection="1">
      <alignment/>
      <protection locked="0"/>
    </xf>
    <xf numFmtId="38" fontId="4" fillId="33" borderId="30" xfId="49" applyFont="1" applyFill="1" applyBorder="1" applyAlignment="1" applyProtection="1">
      <alignment/>
      <protection locked="0"/>
    </xf>
    <xf numFmtId="38" fontId="4" fillId="33" borderId="31" xfId="49" applyFont="1" applyFill="1" applyBorder="1" applyAlignment="1" applyProtection="1">
      <alignment/>
      <protection locked="0"/>
    </xf>
    <xf numFmtId="38" fontId="4" fillId="33" borderId="32" xfId="49" applyFont="1" applyFill="1" applyBorder="1" applyAlignment="1" applyProtection="1">
      <alignment/>
      <protection locked="0"/>
    </xf>
    <xf numFmtId="38" fontId="4" fillId="33" borderId="33" xfId="49" applyFont="1" applyFill="1" applyBorder="1" applyAlignment="1" applyProtection="1">
      <alignment/>
      <protection locked="0"/>
    </xf>
    <xf numFmtId="38" fontId="4" fillId="33" borderId="34" xfId="49" applyFont="1" applyFill="1" applyBorder="1" applyAlignment="1" applyProtection="1">
      <alignment/>
      <protection locked="0"/>
    </xf>
    <xf numFmtId="0" fontId="4" fillId="0" borderId="35" xfId="61" applyFont="1" applyFill="1" applyBorder="1" applyAlignment="1" applyProtection="1">
      <alignment horizontal="center"/>
      <protection/>
    </xf>
    <xf numFmtId="38" fontId="4" fillId="33" borderId="36" xfId="49" applyFont="1" applyFill="1" applyBorder="1" applyAlignment="1" applyProtection="1">
      <alignment/>
      <protection locked="0"/>
    </xf>
    <xf numFmtId="38" fontId="4" fillId="33" borderId="37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40" fontId="9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  <xf numFmtId="191" fontId="7" fillId="0" borderId="40" xfId="49" applyNumberFormat="1" applyFont="1" applyFill="1" applyBorder="1" applyAlignment="1" applyProtection="1">
      <alignment horizontal="center" vertical="center"/>
      <protection/>
    </xf>
    <xf numFmtId="191" fontId="7" fillId="0" borderId="41" xfId="49" applyNumberFormat="1" applyFont="1" applyFill="1" applyBorder="1" applyAlignment="1" applyProtection="1">
      <alignment horizontal="center" vertical="center"/>
      <protection/>
    </xf>
    <xf numFmtId="38" fontId="7" fillId="0" borderId="42" xfId="49" applyNumberFormat="1" applyFont="1" applyFill="1" applyBorder="1" applyAlignment="1" applyProtection="1">
      <alignment horizontal="center" vertical="center"/>
      <protection/>
    </xf>
    <xf numFmtId="38" fontId="7" fillId="0" borderId="43" xfId="49" applyNumberFormat="1" applyFont="1" applyFill="1" applyBorder="1" applyAlignment="1" applyProtection="1">
      <alignment horizontal="center" vertical="center"/>
      <protection/>
    </xf>
    <xf numFmtId="38" fontId="7" fillId="0" borderId="44" xfId="49" applyNumberFormat="1" applyFont="1" applyFill="1" applyBorder="1" applyAlignment="1" applyProtection="1">
      <alignment horizontal="center" vertical="center"/>
      <protection/>
    </xf>
    <xf numFmtId="38" fontId="7" fillId="0" borderId="45" xfId="49" applyNumberFormat="1" applyFont="1" applyFill="1" applyBorder="1" applyAlignment="1" applyProtection="1">
      <alignment horizontal="center" vertical="center"/>
      <protection/>
    </xf>
    <xf numFmtId="38" fontId="7" fillId="0" borderId="46" xfId="49" applyNumberFormat="1" applyFont="1" applyFill="1" applyBorder="1" applyAlignment="1" applyProtection="1">
      <alignment horizontal="center" vertical="center"/>
      <protection/>
    </xf>
    <xf numFmtId="38" fontId="7" fillId="0" borderId="47" xfId="49" applyNumberFormat="1" applyFont="1" applyFill="1" applyBorder="1" applyAlignment="1" applyProtection="1">
      <alignment horizontal="center" vertical="center"/>
      <protection/>
    </xf>
    <xf numFmtId="10" fontId="5" fillId="0" borderId="48" xfId="61" applyNumberFormat="1" applyFont="1" applyFill="1" applyBorder="1" applyAlignment="1" applyProtection="1">
      <alignment horizontal="center" vertical="center"/>
      <protection/>
    </xf>
    <xf numFmtId="10" fontId="5" fillId="0" borderId="49" xfId="61" applyNumberFormat="1" applyFont="1" applyFill="1" applyBorder="1" applyAlignment="1" applyProtection="1">
      <alignment horizontal="center" vertical="center"/>
      <protection/>
    </xf>
    <xf numFmtId="10" fontId="5" fillId="0" borderId="50" xfId="61" applyNumberFormat="1" applyFont="1" applyFill="1" applyBorder="1" applyAlignment="1" applyProtection="1">
      <alignment horizontal="center" vertical="center"/>
      <protection/>
    </xf>
    <xf numFmtId="10" fontId="5" fillId="0" borderId="51" xfId="61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5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53" xfId="61" applyFont="1" applyFill="1" applyBorder="1" applyAlignment="1" applyProtection="1">
      <alignment horizontal="center" vertical="center"/>
      <protection/>
    </xf>
    <xf numFmtId="0" fontId="7" fillId="0" borderId="54" xfId="61" applyFont="1" applyFill="1" applyBorder="1" applyAlignment="1" applyProtection="1">
      <alignment horizontal="center" vertical="center"/>
      <protection/>
    </xf>
    <xf numFmtId="0" fontId="7" fillId="0" borderId="55" xfId="61" applyFont="1" applyFill="1" applyBorder="1" applyAlignment="1" applyProtection="1">
      <alignment horizontal="center" vertical="center"/>
      <protection/>
    </xf>
    <xf numFmtId="0" fontId="7" fillId="0" borderId="56" xfId="61" applyFont="1" applyFill="1" applyBorder="1" applyAlignment="1" applyProtection="1">
      <alignment horizontal="center" vertical="center"/>
      <protection/>
    </xf>
    <xf numFmtId="0" fontId="7" fillId="0" borderId="57" xfId="61" applyFont="1" applyFill="1" applyBorder="1" applyAlignment="1" applyProtection="1">
      <alignment horizontal="center" vertical="center"/>
      <protection/>
    </xf>
    <xf numFmtId="0" fontId="7" fillId="0" borderId="58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center" vertical="center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62" xfId="61" applyFont="1" applyFill="1" applyBorder="1" applyAlignment="1" applyProtection="1">
      <alignment horizontal="center" vertical="center"/>
      <protection/>
    </xf>
    <xf numFmtId="0" fontId="7" fillId="0" borderId="63" xfId="61" applyFont="1" applyFill="1" applyBorder="1" applyAlignment="1" applyProtection="1">
      <alignment horizontal="center" vertical="center"/>
      <protection/>
    </xf>
    <xf numFmtId="0" fontId="7" fillId="0" borderId="64" xfId="61" applyFont="1" applyFill="1" applyBorder="1" applyAlignment="1" applyProtection="1">
      <alignment horizontal="center" vertical="center"/>
      <protection/>
    </xf>
    <xf numFmtId="38" fontId="7" fillId="0" borderId="44" xfId="49" applyFont="1" applyFill="1" applyBorder="1" applyAlignment="1" applyProtection="1">
      <alignment horizontal="center" vertical="center"/>
      <protection/>
    </xf>
    <xf numFmtId="38" fontId="7" fillId="0" borderId="64" xfId="49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/>
      <protection/>
    </xf>
    <xf numFmtId="38" fontId="7" fillId="0" borderId="65" xfId="49" applyFont="1" applyFill="1" applyBorder="1" applyAlignment="1" applyProtection="1">
      <alignment horizontal="center" vertical="center"/>
      <protection/>
    </xf>
    <xf numFmtId="40" fontId="7" fillId="0" borderId="44" xfId="49" applyNumberFormat="1" applyFont="1" applyFill="1" applyBorder="1" applyAlignment="1" applyProtection="1">
      <alignment horizontal="center" vertical="center"/>
      <protection/>
    </xf>
    <xf numFmtId="40" fontId="7" fillId="0" borderId="64" xfId="49" applyNumberFormat="1" applyFont="1" applyFill="1" applyBorder="1" applyAlignment="1" applyProtection="1">
      <alignment horizontal="center" vertical="center"/>
      <protection/>
    </xf>
    <xf numFmtId="40" fontId="7" fillId="0" borderId="46" xfId="49" applyNumberFormat="1" applyFont="1" applyFill="1" applyBorder="1" applyAlignment="1" applyProtection="1">
      <alignment horizontal="center" vertical="center"/>
      <protection/>
    </xf>
    <xf numFmtId="40" fontId="7" fillId="0" borderId="65" xfId="49" applyNumberFormat="1" applyFont="1" applyFill="1" applyBorder="1" applyAlignment="1" applyProtection="1">
      <alignment horizontal="center" vertical="center"/>
      <protection/>
    </xf>
    <xf numFmtId="38" fontId="7" fillId="0" borderId="40" xfId="49" applyFont="1" applyFill="1" applyBorder="1" applyAlignment="1" applyProtection="1">
      <alignment horizontal="center" vertical="center"/>
      <protection/>
    </xf>
    <xf numFmtId="38" fontId="7" fillId="0" borderId="41" xfId="49" applyFont="1" applyFill="1" applyBorder="1" applyAlignment="1" applyProtection="1">
      <alignment horizontal="center" vertical="center"/>
      <protection/>
    </xf>
    <xf numFmtId="38" fontId="7" fillId="0" borderId="48" xfId="49" applyFont="1" applyFill="1" applyBorder="1" applyAlignment="1" applyProtection="1">
      <alignment horizontal="center" vertical="center"/>
      <protection/>
    </xf>
    <xf numFmtId="38" fontId="7" fillId="0" borderId="50" xfId="49" applyFont="1" applyFill="1" applyBorder="1" applyAlignment="1" applyProtection="1">
      <alignment horizontal="center" vertical="center"/>
      <protection/>
    </xf>
    <xf numFmtId="0" fontId="5" fillId="0" borderId="66" xfId="61" applyFont="1" applyFill="1" applyBorder="1" applyAlignment="1" applyProtection="1">
      <alignment horizontal="center" vertical="center"/>
      <protection/>
    </xf>
    <xf numFmtId="0" fontId="5" fillId="0" borderId="67" xfId="61" applyFont="1" applyFill="1" applyBorder="1" applyAlignment="1" applyProtection="1">
      <alignment horizontal="center" vertical="center"/>
      <protection/>
    </xf>
    <xf numFmtId="0" fontId="5" fillId="0" borderId="53" xfId="61" applyFont="1" applyFill="1" applyBorder="1" applyAlignment="1" applyProtection="1">
      <alignment horizontal="center" vertical="center"/>
      <protection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68" xfId="61" applyFont="1" applyFill="1" applyBorder="1" applyAlignment="1" applyProtection="1">
      <alignment horizontal="center" vertical="center"/>
      <protection/>
    </xf>
    <xf numFmtId="0" fontId="5" fillId="0" borderId="69" xfId="61" applyFont="1" applyFill="1" applyBorder="1" applyAlignment="1" applyProtection="1">
      <alignment horizontal="center" vertical="center"/>
      <protection/>
    </xf>
    <xf numFmtId="0" fontId="5" fillId="0" borderId="70" xfId="61" applyFont="1" applyFill="1" applyBorder="1" applyAlignment="1" applyProtection="1">
      <alignment horizontal="center" vertical="center"/>
      <protection/>
    </xf>
    <xf numFmtId="0" fontId="5" fillId="0" borderId="71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40" fontId="7" fillId="0" borderId="42" xfId="49" applyNumberFormat="1" applyFont="1" applyFill="1" applyBorder="1" applyAlignment="1" applyProtection="1">
      <alignment horizontal="center" vertical="center"/>
      <protection/>
    </xf>
    <xf numFmtId="40" fontId="7" fillId="0" borderId="43" xfId="49" applyNumberFormat="1" applyFont="1" applyFill="1" applyBorder="1" applyAlignment="1" applyProtection="1">
      <alignment horizontal="center" vertical="center"/>
      <protection/>
    </xf>
    <xf numFmtId="40" fontId="7" fillId="0" borderId="40" xfId="49" applyNumberFormat="1" applyFont="1" applyFill="1" applyBorder="1" applyAlignment="1" applyProtection="1">
      <alignment horizontal="center" vertical="center"/>
      <protection/>
    </xf>
    <xf numFmtId="40" fontId="7" fillId="0" borderId="41" xfId="49" applyNumberFormat="1" applyFont="1" applyFill="1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0" borderId="59" xfId="61" applyFont="1" applyFill="1" applyBorder="1" applyAlignment="1" applyProtection="1">
      <alignment horizontal="center" vertical="center"/>
      <protection/>
    </xf>
    <xf numFmtId="0" fontId="7" fillId="0" borderId="61" xfId="61" applyFont="1" applyFill="1" applyBorder="1" applyAlignment="1" applyProtection="1">
      <alignment horizontal="center" vertical="center"/>
      <protection/>
    </xf>
    <xf numFmtId="0" fontId="7" fillId="0" borderId="72" xfId="61" applyFont="1" applyFill="1" applyBorder="1" applyAlignment="1" applyProtection="1">
      <alignment horizontal="center" vertical="center"/>
      <protection/>
    </xf>
    <xf numFmtId="0" fontId="7" fillId="0" borderId="60" xfId="61" applyFont="1" applyFill="1" applyBorder="1" applyAlignment="1" applyProtection="1">
      <alignment horizontal="center" vertical="center"/>
      <protection/>
    </xf>
    <xf numFmtId="0" fontId="7" fillId="0" borderId="73" xfId="61" applyFont="1" applyFill="1" applyBorder="1" applyAlignment="1" applyProtection="1">
      <alignment horizontal="center" vertical="center"/>
      <protection/>
    </xf>
    <xf numFmtId="0" fontId="7" fillId="0" borderId="62" xfId="61" applyFont="1" applyFill="1" applyBorder="1" applyAlignment="1" applyProtection="1">
      <alignment horizontal="center" vertical="center"/>
      <protection/>
    </xf>
    <xf numFmtId="0" fontId="7" fillId="33" borderId="74" xfId="61" applyFont="1" applyFill="1" applyBorder="1" applyAlignment="1" applyProtection="1">
      <alignment horizontal="center" vertical="center"/>
      <protection locked="0"/>
    </xf>
    <xf numFmtId="0" fontId="7" fillId="33" borderId="49" xfId="61" applyFont="1" applyFill="1" applyBorder="1" applyAlignment="1" applyProtection="1">
      <alignment horizontal="center" vertical="center"/>
      <protection locked="0"/>
    </xf>
    <xf numFmtId="0" fontId="7" fillId="33" borderId="75" xfId="61" applyFont="1" applyFill="1" applyBorder="1" applyAlignment="1" applyProtection="1">
      <alignment horizontal="center" vertical="center"/>
      <protection locked="0"/>
    </xf>
    <xf numFmtId="0" fontId="7" fillId="33" borderId="51" xfId="6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hPercent val="36"/>
      <c:rotY val="0"/>
      <c:depthPercent val="20"/>
      <c:rAngAx val="1"/>
    </c:view3D>
    <c:plotArea>
      <c:layout>
        <c:manualLayout>
          <c:xMode val="edge"/>
          <c:yMode val="edge"/>
          <c:x val="0.02975"/>
          <c:y val="0.04725"/>
          <c:w val="0.941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63857688"/>
        <c:axId val="37848281"/>
      </c:bar3DChart>
      <c:catAx>
        <c:axId val="63857688"/>
        <c:scaling>
          <c:orientation val="minMax"/>
        </c:scaling>
        <c:axPos val="l"/>
        <c:delete val="1"/>
        <c:majorTickMark val="out"/>
        <c:minorTickMark val="none"/>
        <c:tickLblPos val="none"/>
        <c:crossAx val="37848281"/>
        <c:crosses val="autoZero"/>
        <c:auto val="1"/>
        <c:lblOffset val="100"/>
        <c:tickLblSkip val="1"/>
        <c:noMultiLvlLbl val="0"/>
      </c:catAx>
      <c:valAx>
        <c:axId val="37848281"/>
        <c:scaling>
          <c:orientation val="minMax"/>
          <c:max val="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576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6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7"/>
          <c:w val="0.936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5090210"/>
        <c:axId val="45811891"/>
      </c:bar3DChart>
      <c:catAx>
        <c:axId val="5090210"/>
        <c:scaling>
          <c:orientation val="minMax"/>
        </c:scaling>
        <c:axPos val="r"/>
        <c:delete val="1"/>
        <c:majorTickMark val="out"/>
        <c:minorTickMark val="none"/>
        <c:tickLblPos val="none"/>
        <c:crossAx val="45811891"/>
        <c:crosses val="autoZero"/>
        <c:auto val="1"/>
        <c:lblOffset val="100"/>
        <c:tickLblSkip val="1"/>
        <c:noMultiLvlLbl val="0"/>
      </c:catAx>
      <c:valAx>
        <c:axId val="45811891"/>
        <c:scaling>
          <c:orientation val="maxMin"/>
          <c:max val="6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02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J107" sqref="J107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91" t="s">
        <v>4</v>
      </c>
      <c r="I1" s="93" t="s">
        <v>0</v>
      </c>
      <c r="J1" s="95" t="s">
        <v>1</v>
      </c>
      <c r="K1" s="89" t="s">
        <v>5</v>
      </c>
    </row>
    <row r="2" spans="8:11" ht="13.5" customHeight="1" thickBot="1">
      <c r="H2" s="92"/>
      <c r="I2" s="94"/>
      <c r="J2" s="96"/>
      <c r="K2" s="90"/>
    </row>
    <row r="3" spans="8:11" ht="13.5" customHeight="1">
      <c r="H3" s="3">
        <v>0</v>
      </c>
      <c r="I3" s="26">
        <v>1904</v>
      </c>
      <c r="J3" s="27">
        <v>1858</v>
      </c>
      <c r="K3" s="4">
        <f>I3+J3</f>
        <v>3762</v>
      </c>
    </row>
    <row r="4" spans="8:11" ht="13.5" customHeight="1">
      <c r="H4" s="5">
        <v>1</v>
      </c>
      <c r="I4" s="28">
        <v>2078</v>
      </c>
      <c r="J4" s="29">
        <v>1911</v>
      </c>
      <c r="K4" s="6">
        <f aca="true" t="shared" si="0" ref="K4:K67">I4+J4</f>
        <v>3989</v>
      </c>
    </row>
    <row r="5" spans="8:11" ht="13.5" customHeight="1">
      <c r="H5" s="5">
        <v>2</v>
      </c>
      <c r="I5" s="28">
        <v>2100</v>
      </c>
      <c r="J5" s="29">
        <v>1984</v>
      </c>
      <c r="K5" s="6">
        <f t="shared" si="0"/>
        <v>4084</v>
      </c>
    </row>
    <row r="6" spans="1:11" ht="13.5" customHeight="1">
      <c r="A6" s="97" t="s">
        <v>6</v>
      </c>
      <c r="B6" s="97"/>
      <c r="C6" s="7"/>
      <c r="H6" s="5">
        <v>3</v>
      </c>
      <c r="I6" s="28">
        <v>2239</v>
      </c>
      <c r="J6" s="29">
        <v>2103</v>
      </c>
      <c r="K6" s="6">
        <f t="shared" si="0"/>
        <v>4342</v>
      </c>
    </row>
    <row r="7" spans="1:11" ht="13.5" customHeight="1">
      <c r="A7" s="97"/>
      <c r="B7" s="97"/>
      <c r="C7" s="7"/>
      <c r="H7" s="8">
        <v>4</v>
      </c>
      <c r="I7" s="30">
        <v>2275</v>
      </c>
      <c r="J7" s="31">
        <v>2121</v>
      </c>
      <c r="K7" s="9">
        <f t="shared" si="0"/>
        <v>4396</v>
      </c>
    </row>
    <row r="8" spans="8:11" ht="13.5" customHeight="1">
      <c r="H8" s="10">
        <v>5</v>
      </c>
      <c r="I8" s="32">
        <v>2383</v>
      </c>
      <c r="J8" s="33">
        <v>2218</v>
      </c>
      <c r="K8" s="11">
        <f t="shared" si="0"/>
        <v>4601</v>
      </c>
    </row>
    <row r="9" spans="8:11" ht="13.5" customHeight="1">
      <c r="H9" s="5">
        <v>6</v>
      </c>
      <c r="I9" s="28">
        <v>2449</v>
      </c>
      <c r="J9" s="29">
        <v>2317</v>
      </c>
      <c r="K9" s="6">
        <f t="shared" si="0"/>
        <v>4766</v>
      </c>
    </row>
    <row r="10" spans="1:11" ht="13.5" customHeight="1">
      <c r="A10" s="102" t="s">
        <v>20</v>
      </c>
      <c r="B10" s="102"/>
      <c r="H10" s="5">
        <v>7</v>
      </c>
      <c r="I10" s="28">
        <v>2382</v>
      </c>
      <c r="J10" s="29">
        <v>2376</v>
      </c>
      <c r="K10" s="6">
        <f t="shared" si="0"/>
        <v>4758</v>
      </c>
    </row>
    <row r="11" spans="1:11" ht="13.5" customHeight="1" thickBot="1">
      <c r="A11" s="102"/>
      <c r="B11" s="102"/>
      <c r="H11" s="5">
        <v>8</v>
      </c>
      <c r="I11" s="28">
        <v>2490</v>
      </c>
      <c r="J11" s="29">
        <v>2381</v>
      </c>
      <c r="K11" s="6">
        <f t="shared" si="0"/>
        <v>4871</v>
      </c>
    </row>
    <row r="12" spans="1:11" ht="13.5" customHeight="1">
      <c r="A12" s="105" t="s">
        <v>7</v>
      </c>
      <c r="B12" s="106"/>
      <c r="H12" s="8">
        <v>9</v>
      </c>
      <c r="I12" s="30">
        <v>2554</v>
      </c>
      <c r="J12" s="31">
        <v>2352</v>
      </c>
      <c r="K12" s="9">
        <f t="shared" si="0"/>
        <v>4906</v>
      </c>
    </row>
    <row r="13" spans="1:11" ht="13.5" customHeight="1">
      <c r="A13" s="107"/>
      <c r="B13" s="108"/>
      <c r="H13" s="12">
        <v>10</v>
      </c>
      <c r="I13" s="34">
        <v>2452</v>
      </c>
      <c r="J13" s="35">
        <v>2324</v>
      </c>
      <c r="K13" s="13">
        <f t="shared" si="0"/>
        <v>4776</v>
      </c>
    </row>
    <row r="14" spans="1:11" ht="13.5" customHeight="1">
      <c r="A14" s="109" t="s">
        <v>8</v>
      </c>
      <c r="B14" s="110"/>
      <c r="H14" s="5">
        <v>11</v>
      </c>
      <c r="I14" s="28">
        <v>2498</v>
      </c>
      <c r="J14" s="29">
        <v>2334</v>
      </c>
      <c r="K14" s="6">
        <f t="shared" si="0"/>
        <v>4832</v>
      </c>
    </row>
    <row r="15" spans="1:11" ht="13.5" customHeight="1" thickBot="1">
      <c r="A15" s="111"/>
      <c r="B15" s="112"/>
      <c r="H15" s="5">
        <v>12</v>
      </c>
      <c r="I15" s="28">
        <v>2528</v>
      </c>
      <c r="J15" s="29">
        <v>2393</v>
      </c>
      <c r="K15" s="6">
        <f t="shared" si="0"/>
        <v>4921</v>
      </c>
    </row>
    <row r="16" spans="1:11" ht="13.5" customHeight="1">
      <c r="A16" s="14"/>
      <c r="B16" s="14"/>
      <c r="H16" s="5">
        <v>13</v>
      </c>
      <c r="I16" s="28">
        <v>2595</v>
      </c>
      <c r="J16" s="29">
        <v>2503</v>
      </c>
      <c r="K16" s="6">
        <f t="shared" si="0"/>
        <v>5098</v>
      </c>
    </row>
    <row r="17" spans="8:11" ht="13.5" customHeight="1">
      <c r="H17" s="15">
        <v>14</v>
      </c>
      <c r="I17" s="36">
        <v>2669</v>
      </c>
      <c r="J17" s="37">
        <v>2549</v>
      </c>
      <c r="K17" s="16">
        <f t="shared" si="0"/>
        <v>5218</v>
      </c>
    </row>
    <row r="18" spans="1:11" ht="13.5" customHeight="1">
      <c r="A18" s="60" t="s">
        <v>9</v>
      </c>
      <c r="B18" s="60"/>
      <c r="C18" s="60"/>
      <c r="H18" s="10">
        <v>15</v>
      </c>
      <c r="I18" s="32">
        <v>2694</v>
      </c>
      <c r="J18" s="33">
        <v>2552</v>
      </c>
      <c r="K18" s="11">
        <f t="shared" si="0"/>
        <v>5246</v>
      </c>
    </row>
    <row r="19" spans="1:11" ht="13.5" customHeight="1" thickBot="1">
      <c r="A19" s="61"/>
      <c r="B19" s="61"/>
      <c r="C19" s="62"/>
      <c r="H19" s="5">
        <v>16</v>
      </c>
      <c r="I19" s="28">
        <v>2726</v>
      </c>
      <c r="J19" s="29">
        <v>2548</v>
      </c>
      <c r="K19" s="6">
        <f t="shared" si="0"/>
        <v>5274</v>
      </c>
    </row>
    <row r="20" spans="1:11" ht="13.5" customHeight="1">
      <c r="A20" s="63" t="s">
        <v>10</v>
      </c>
      <c r="B20" s="103" t="s">
        <v>11</v>
      </c>
      <c r="C20" s="67" t="s">
        <v>5</v>
      </c>
      <c r="D20" s="75"/>
      <c r="H20" s="5">
        <v>17</v>
      </c>
      <c r="I20" s="28">
        <v>2807</v>
      </c>
      <c r="J20" s="29">
        <v>2603</v>
      </c>
      <c r="K20" s="6">
        <f t="shared" si="0"/>
        <v>5410</v>
      </c>
    </row>
    <row r="21" spans="1:11" ht="13.5" customHeight="1">
      <c r="A21" s="64"/>
      <c r="B21" s="104"/>
      <c r="C21" s="69"/>
      <c r="D21" s="76"/>
      <c r="H21" s="5">
        <v>18</v>
      </c>
      <c r="I21" s="28">
        <v>3042</v>
      </c>
      <c r="J21" s="29">
        <v>2926</v>
      </c>
      <c r="K21" s="6">
        <f t="shared" si="0"/>
        <v>5968</v>
      </c>
    </row>
    <row r="22" spans="1:11" ht="13.5" customHeight="1">
      <c r="A22" s="85">
        <f>SUM(I3:I106)</f>
        <v>281588</v>
      </c>
      <c r="B22" s="87">
        <f>SUM(J3:J106)</f>
        <v>280431</v>
      </c>
      <c r="C22" s="77">
        <f>SUM(K3:K106)</f>
        <v>562019</v>
      </c>
      <c r="D22" s="78"/>
      <c r="H22" s="8">
        <v>19</v>
      </c>
      <c r="I22" s="30">
        <v>3905</v>
      </c>
      <c r="J22" s="31">
        <v>3476</v>
      </c>
      <c r="K22" s="9">
        <f t="shared" si="0"/>
        <v>7381</v>
      </c>
    </row>
    <row r="23" spans="1:11" ht="13.5" customHeight="1" thickBot="1">
      <c r="A23" s="86"/>
      <c r="B23" s="88"/>
      <c r="C23" s="79"/>
      <c r="D23" s="80"/>
      <c r="H23" s="12">
        <v>20</v>
      </c>
      <c r="I23" s="34">
        <v>4108</v>
      </c>
      <c r="J23" s="35">
        <v>3533</v>
      </c>
      <c r="K23" s="13">
        <f t="shared" si="0"/>
        <v>7641</v>
      </c>
    </row>
    <row r="24" spans="8:11" ht="13.5" customHeight="1">
      <c r="H24" s="5">
        <v>21</v>
      </c>
      <c r="I24" s="28">
        <v>4217</v>
      </c>
      <c r="J24" s="29">
        <v>3523</v>
      </c>
      <c r="K24" s="6">
        <f t="shared" si="0"/>
        <v>7740</v>
      </c>
    </row>
    <row r="25" spans="8:11" ht="13.5" customHeight="1">
      <c r="H25" s="5">
        <v>22</v>
      </c>
      <c r="I25" s="28">
        <v>3921</v>
      </c>
      <c r="J25" s="29">
        <v>3215</v>
      </c>
      <c r="K25" s="6">
        <f t="shared" si="0"/>
        <v>7136</v>
      </c>
    </row>
    <row r="26" spans="1:11" ht="13.5" customHeight="1">
      <c r="A26" s="60" t="s">
        <v>12</v>
      </c>
      <c r="B26" s="60"/>
      <c r="C26" s="60"/>
      <c r="H26" s="5">
        <v>23</v>
      </c>
      <c r="I26" s="28">
        <v>3472</v>
      </c>
      <c r="J26" s="29">
        <v>3013</v>
      </c>
      <c r="K26" s="6">
        <f t="shared" si="0"/>
        <v>6485</v>
      </c>
    </row>
    <row r="27" spans="1:11" ht="13.5" customHeight="1" thickBot="1">
      <c r="A27" s="61"/>
      <c r="B27" s="61"/>
      <c r="C27" s="62"/>
      <c r="H27" s="15">
        <v>24</v>
      </c>
      <c r="I27" s="36">
        <v>3299</v>
      </c>
      <c r="J27" s="37">
        <v>2916</v>
      </c>
      <c r="K27" s="16">
        <f t="shared" si="0"/>
        <v>6215</v>
      </c>
    </row>
    <row r="28" spans="1:11" ht="13.5" customHeight="1">
      <c r="A28" s="63" t="s">
        <v>10</v>
      </c>
      <c r="B28" s="65" t="s">
        <v>11</v>
      </c>
      <c r="C28" s="67" t="s">
        <v>5</v>
      </c>
      <c r="D28" s="75"/>
      <c r="H28" s="10">
        <v>25</v>
      </c>
      <c r="I28" s="32">
        <v>3120</v>
      </c>
      <c r="J28" s="33">
        <v>2755</v>
      </c>
      <c r="K28" s="11">
        <f t="shared" si="0"/>
        <v>5875</v>
      </c>
    </row>
    <row r="29" spans="1:11" ht="13.5" customHeight="1">
      <c r="A29" s="64"/>
      <c r="B29" s="66"/>
      <c r="C29" s="69"/>
      <c r="D29" s="76"/>
      <c r="H29" s="5">
        <v>26</v>
      </c>
      <c r="I29" s="28">
        <v>3118</v>
      </c>
      <c r="J29" s="29">
        <v>2667</v>
      </c>
      <c r="K29" s="6">
        <f t="shared" si="0"/>
        <v>5785</v>
      </c>
    </row>
    <row r="30" spans="1:11" ht="13.5" customHeight="1">
      <c r="A30" s="100">
        <f>(SUMPRODUCT($H$3:$H$105,I3:I105)+103*I106)/SUM(I3:I106)+0.5</f>
        <v>44.066387772206205</v>
      </c>
      <c r="B30" s="98">
        <f>(SUMPRODUCT($H$3:$H$105,J3:J105)+103*J106)/SUM(J3:J106)+0.5</f>
        <v>46.75694734177035</v>
      </c>
      <c r="C30" s="81">
        <f>(SUMPRODUCT($H$3:$H$105,I3:I105)+SUMPRODUCT(H3:H105,J3:J105)+103*SUM(I106:J106))/SUM(I3:J106)+0.5</f>
        <v>45.40889809775114</v>
      </c>
      <c r="D30" s="82"/>
      <c r="H30" s="5">
        <v>27</v>
      </c>
      <c r="I30" s="28">
        <v>3176</v>
      </c>
      <c r="J30" s="29">
        <v>2738</v>
      </c>
      <c r="K30" s="6">
        <f t="shared" si="0"/>
        <v>5914</v>
      </c>
    </row>
    <row r="31" spans="1:11" ht="13.5" customHeight="1" thickBot="1">
      <c r="A31" s="101"/>
      <c r="B31" s="99"/>
      <c r="C31" s="83"/>
      <c r="D31" s="84"/>
      <c r="H31" s="5">
        <v>28</v>
      </c>
      <c r="I31" s="28">
        <v>2976</v>
      </c>
      <c r="J31" s="29">
        <v>2692</v>
      </c>
      <c r="K31" s="6">
        <f t="shared" si="0"/>
        <v>5668</v>
      </c>
    </row>
    <row r="32" spans="8:11" ht="13.5" customHeight="1">
      <c r="H32" s="8">
        <v>29</v>
      </c>
      <c r="I32" s="30">
        <v>3013</v>
      </c>
      <c r="J32" s="31">
        <v>2644</v>
      </c>
      <c r="K32" s="9">
        <f t="shared" si="0"/>
        <v>5657</v>
      </c>
    </row>
    <row r="33" spans="8:11" ht="13.5" customHeight="1">
      <c r="H33" s="12">
        <v>30</v>
      </c>
      <c r="I33" s="34">
        <v>3194</v>
      </c>
      <c r="J33" s="35">
        <v>2788</v>
      </c>
      <c r="K33" s="13">
        <f t="shared" si="0"/>
        <v>5982</v>
      </c>
    </row>
    <row r="34" spans="1:11" ht="13.5" customHeight="1">
      <c r="A34" s="60" t="s">
        <v>13</v>
      </c>
      <c r="B34" s="60"/>
      <c r="C34" s="60"/>
      <c r="D34" s="17"/>
      <c r="H34" s="5">
        <v>31</v>
      </c>
      <c r="I34" s="28">
        <v>3147</v>
      </c>
      <c r="J34" s="29">
        <v>2857</v>
      </c>
      <c r="K34" s="6">
        <f t="shared" si="0"/>
        <v>6004</v>
      </c>
    </row>
    <row r="35" spans="1:11" ht="13.5" customHeight="1" thickBot="1">
      <c r="A35" s="61"/>
      <c r="B35" s="61"/>
      <c r="C35" s="62"/>
      <c r="D35" s="2" t="s">
        <v>2</v>
      </c>
      <c r="H35" s="5">
        <v>32</v>
      </c>
      <c r="I35" s="28">
        <v>3199</v>
      </c>
      <c r="J35" s="29">
        <v>2865</v>
      </c>
      <c r="K35" s="6">
        <f t="shared" si="0"/>
        <v>6064</v>
      </c>
    </row>
    <row r="36" spans="1:11" ht="13.5" customHeight="1">
      <c r="A36" s="63" t="s">
        <v>10</v>
      </c>
      <c r="B36" s="65" t="s">
        <v>11</v>
      </c>
      <c r="C36" s="67" t="s">
        <v>5</v>
      </c>
      <c r="D36" s="68"/>
      <c r="E36" s="71" t="s">
        <v>14</v>
      </c>
      <c r="F36" s="72"/>
      <c r="H36" s="5">
        <v>33</v>
      </c>
      <c r="I36" s="28">
        <v>3361</v>
      </c>
      <c r="J36" s="29">
        <v>3078</v>
      </c>
      <c r="K36" s="6">
        <f t="shared" si="0"/>
        <v>6439</v>
      </c>
    </row>
    <row r="37" spans="1:11" ht="13.5" customHeight="1">
      <c r="A37" s="64"/>
      <c r="B37" s="66"/>
      <c r="C37" s="69"/>
      <c r="D37" s="70"/>
      <c r="E37" s="73"/>
      <c r="F37" s="74"/>
      <c r="H37" s="15">
        <v>34</v>
      </c>
      <c r="I37" s="36">
        <v>3283</v>
      </c>
      <c r="J37" s="37">
        <v>3200</v>
      </c>
      <c r="K37" s="16">
        <f t="shared" si="0"/>
        <v>6483</v>
      </c>
    </row>
    <row r="38" spans="1:11" ht="13.5" customHeight="1">
      <c r="A38" s="48">
        <f>SUM($I$3:$I$17)</f>
        <v>35596</v>
      </c>
      <c r="B38" s="50">
        <f>SUM($J$3:$J$17)</f>
        <v>33724</v>
      </c>
      <c r="C38" s="52">
        <f>A38+B38</f>
        <v>69320</v>
      </c>
      <c r="D38" s="53"/>
      <c r="E38" s="56">
        <f>C38/$C$22</f>
        <v>0.1233410258372048</v>
      </c>
      <c r="F38" s="57"/>
      <c r="H38" s="10">
        <v>35</v>
      </c>
      <c r="I38" s="32">
        <v>3402</v>
      </c>
      <c r="J38" s="33">
        <v>3168</v>
      </c>
      <c r="K38" s="11">
        <f t="shared" si="0"/>
        <v>6570</v>
      </c>
    </row>
    <row r="39" spans="1:11" ht="13.5" customHeight="1" thickBot="1">
      <c r="A39" s="49"/>
      <c r="B39" s="51"/>
      <c r="C39" s="54"/>
      <c r="D39" s="55"/>
      <c r="E39" s="58"/>
      <c r="F39" s="59"/>
      <c r="H39" s="5">
        <v>36</v>
      </c>
      <c r="I39" s="28">
        <v>3781</v>
      </c>
      <c r="J39" s="29">
        <v>3468</v>
      </c>
      <c r="K39" s="6">
        <f t="shared" si="0"/>
        <v>7249</v>
      </c>
    </row>
    <row r="40" spans="8:11" ht="13.5" customHeight="1">
      <c r="H40" s="5">
        <v>37</v>
      </c>
      <c r="I40" s="28">
        <v>3808</v>
      </c>
      <c r="J40" s="29">
        <v>3508</v>
      </c>
      <c r="K40" s="6">
        <f t="shared" si="0"/>
        <v>7316</v>
      </c>
    </row>
    <row r="41" spans="1:11" ht="13.5" customHeight="1">
      <c r="A41" s="60" t="s">
        <v>15</v>
      </c>
      <c r="B41" s="60"/>
      <c r="C41" s="60"/>
      <c r="H41" s="5">
        <v>38</v>
      </c>
      <c r="I41" s="28">
        <v>3981</v>
      </c>
      <c r="J41" s="29">
        <v>3649</v>
      </c>
      <c r="K41" s="6">
        <f t="shared" si="0"/>
        <v>7630</v>
      </c>
    </row>
    <row r="42" spans="1:11" ht="13.5" customHeight="1" thickBot="1">
      <c r="A42" s="61"/>
      <c r="B42" s="61"/>
      <c r="C42" s="62"/>
      <c r="H42" s="8">
        <v>39</v>
      </c>
      <c r="I42" s="30">
        <v>4024</v>
      </c>
      <c r="J42" s="31">
        <v>3641</v>
      </c>
      <c r="K42" s="9">
        <f t="shared" si="0"/>
        <v>7665</v>
      </c>
    </row>
    <row r="43" spans="1:11" ht="13.5" customHeight="1">
      <c r="A43" s="63" t="s">
        <v>10</v>
      </c>
      <c r="B43" s="65" t="s">
        <v>11</v>
      </c>
      <c r="C43" s="67" t="s">
        <v>5</v>
      </c>
      <c r="D43" s="68"/>
      <c r="E43" s="71" t="s">
        <v>14</v>
      </c>
      <c r="F43" s="72"/>
      <c r="H43" s="12">
        <v>40</v>
      </c>
      <c r="I43" s="34">
        <v>4286</v>
      </c>
      <c r="J43" s="35">
        <v>3868</v>
      </c>
      <c r="K43" s="13">
        <f t="shared" si="0"/>
        <v>8154</v>
      </c>
    </row>
    <row r="44" spans="1:11" ht="13.5" customHeight="1">
      <c r="A44" s="64"/>
      <c r="B44" s="66"/>
      <c r="C44" s="69"/>
      <c r="D44" s="70"/>
      <c r="E44" s="73"/>
      <c r="F44" s="74"/>
      <c r="H44" s="5">
        <v>41</v>
      </c>
      <c r="I44" s="28">
        <v>4384</v>
      </c>
      <c r="J44" s="29">
        <v>4232</v>
      </c>
      <c r="K44" s="6">
        <f t="shared" si="0"/>
        <v>8616</v>
      </c>
    </row>
    <row r="45" spans="1:11" ht="13.5" customHeight="1">
      <c r="A45" s="48">
        <f>SUM($I$18:$I$67)</f>
        <v>182095</v>
      </c>
      <c r="B45" s="50">
        <f>SUM($J$18:$J$67)</f>
        <v>168784</v>
      </c>
      <c r="C45" s="52">
        <f>A45+B45</f>
        <v>350879</v>
      </c>
      <c r="D45" s="53"/>
      <c r="E45" s="56">
        <f>C45/$C$22</f>
        <v>0.624318750789564</v>
      </c>
      <c r="F45" s="57"/>
      <c r="H45" s="5">
        <v>42</v>
      </c>
      <c r="I45" s="28">
        <v>4828</v>
      </c>
      <c r="J45" s="29">
        <v>4448</v>
      </c>
      <c r="K45" s="6">
        <f t="shared" si="0"/>
        <v>9276</v>
      </c>
    </row>
    <row r="46" spans="1:11" ht="13.5" customHeight="1" thickBot="1">
      <c r="A46" s="49"/>
      <c r="B46" s="51"/>
      <c r="C46" s="54"/>
      <c r="D46" s="55"/>
      <c r="E46" s="58"/>
      <c r="F46" s="59"/>
      <c r="H46" s="5">
        <v>43</v>
      </c>
      <c r="I46" s="28">
        <v>4800</v>
      </c>
      <c r="J46" s="29">
        <v>4551</v>
      </c>
      <c r="K46" s="6">
        <f t="shared" si="0"/>
        <v>9351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4934</v>
      </c>
      <c r="J47" s="37">
        <v>4498</v>
      </c>
      <c r="K47" s="16">
        <f t="shared" si="0"/>
        <v>9432</v>
      </c>
    </row>
    <row r="48" spans="1:11" ht="13.5" customHeight="1">
      <c r="A48" s="60" t="s">
        <v>16</v>
      </c>
      <c r="B48" s="60"/>
      <c r="C48" s="60"/>
      <c r="D48" s="19"/>
      <c r="E48" s="20"/>
      <c r="F48" s="20"/>
      <c r="H48" s="10">
        <v>45</v>
      </c>
      <c r="I48" s="32">
        <v>4667</v>
      </c>
      <c r="J48" s="33">
        <v>4342</v>
      </c>
      <c r="K48" s="11">
        <f t="shared" si="0"/>
        <v>9009</v>
      </c>
    </row>
    <row r="49" spans="1:11" ht="13.5" customHeight="1" thickBot="1">
      <c r="A49" s="61"/>
      <c r="B49" s="61"/>
      <c r="C49" s="62"/>
      <c r="H49" s="5">
        <v>46</v>
      </c>
      <c r="I49" s="28">
        <v>4674</v>
      </c>
      <c r="J49" s="29">
        <v>4275</v>
      </c>
      <c r="K49" s="6">
        <f t="shared" si="0"/>
        <v>8949</v>
      </c>
    </row>
    <row r="50" spans="1:11" ht="13.5" customHeight="1">
      <c r="A50" s="63" t="s">
        <v>10</v>
      </c>
      <c r="B50" s="65" t="s">
        <v>11</v>
      </c>
      <c r="C50" s="67" t="s">
        <v>5</v>
      </c>
      <c r="D50" s="68"/>
      <c r="E50" s="71" t="s">
        <v>14</v>
      </c>
      <c r="F50" s="72"/>
      <c r="H50" s="5">
        <v>47</v>
      </c>
      <c r="I50" s="28">
        <v>4637</v>
      </c>
      <c r="J50" s="29">
        <v>4324</v>
      </c>
      <c r="K50" s="6">
        <f t="shared" si="0"/>
        <v>8961</v>
      </c>
    </row>
    <row r="51" spans="1:11" ht="13.5" customHeight="1">
      <c r="A51" s="64"/>
      <c r="B51" s="66"/>
      <c r="C51" s="69"/>
      <c r="D51" s="70"/>
      <c r="E51" s="73"/>
      <c r="F51" s="74"/>
      <c r="H51" s="5">
        <v>48</v>
      </c>
      <c r="I51" s="28">
        <v>4512</v>
      </c>
      <c r="J51" s="29">
        <v>4084</v>
      </c>
      <c r="K51" s="6">
        <f t="shared" si="0"/>
        <v>8596</v>
      </c>
    </row>
    <row r="52" spans="1:11" ht="13.5" customHeight="1">
      <c r="A52" s="48">
        <f>SUM($I$68:$I$106)</f>
        <v>63897</v>
      </c>
      <c r="B52" s="50">
        <f>SUM($J$68:$J$106)</f>
        <v>77923</v>
      </c>
      <c r="C52" s="52">
        <f>A52+B52</f>
        <v>141820</v>
      </c>
      <c r="D52" s="53"/>
      <c r="E52" s="56">
        <f>C52/$C$22</f>
        <v>0.25234022337323114</v>
      </c>
      <c r="F52" s="57"/>
      <c r="H52" s="8">
        <v>49</v>
      </c>
      <c r="I52" s="30">
        <v>3907</v>
      </c>
      <c r="J52" s="31">
        <v>3468</v>
      </c>
      <c r="K52" s="9">
        <f t="shared" si="0"/>
        <v>7375</v>
      </c>
    </row>
    <row r="53" spans="1:11" ht="13.5" customHeight="1" thickBot="1">
      <c r="A53" s="49"/>
      <c r="B53" s="51"/>
      <c r="C53" s="54"/>
      <c r="D53" s="55"/>
      <c r="E53" s="58"/>
      <c r="F53" s="59"/>
      <c r="H53" s="12">
        <v>50</v>
      </c>
      <c r="I53" s="34">
        <v>4154</v>
      </c>
      <c r="J53" s="35">
        <v>3808</v>
      </c>
      <c r="K53" s="13">
        <f t="shared" si="0"/>
        <v>7962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4178</v>
      </c>
      <c r="J54" s="29">
        <v>3855</v>
      </c>
      <c r="K54" s="6">
        <f t="shared" si="0"/>
        <v>8033</v>
      </c>
    </row>
    <row r="55" spans="2:11" ht="13.5" customHeight="1">
      <c r="B55" s="42" t="s">
        <v>18</v>
      </c>
      <c r="C55" s="42"/>
      <c r="D55" s="42"/>
      <c r="E55" s="42"/>
      <c r="F55" s="42"/>
      <c r="G55" s="21"/>
      <c r="H55" s="5">
        <v>52</v>
      </c>
      <c r="I55" s="28">
        <v>3807</v>
      </c>
      <c r="J55" s="29">
        <v>3573</v>
      </c>
      <c r="K55" s="6">
        <f t="shared" si="0"/>
        <v>7380</v>
      </c>
    </row>
    <row r="56" spans="1:11" ht="13.5" customHeight="1">
      <c r="A56" s="46"/>
      <c r="B56" s="44"/>
      <c r="C56" s="44"/>
      <c r="D56" s="43" t="s">
        <v>11</v>
      </c>
      <c r="E56" s="44"/>
      <c r="F56" s="44"/>
      <c r="G56" s="45"/>
      <c r="H56" s="5">
        <v>53</v>
      </c>
      <c r="I56" s="28">
        <v>3615</v>
      </c>
      <c r="J56" s="29">
        <v>3449</v>
      </c>
      <c r="K56" s="6">
        <f t="shared" si="0"/>
        <v>7064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3422</v>
      </c>
      <c r="J57" s="37">
        <v>3230</v>
      </c>
      <c r="K57" s="16">
        <f t="shared" si="0"/>
        <v>6652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3319</v>
      </c>
      <c r="J58" s="33">
        <v>3235</v>
      </c>
      <c r="K58" s="11">
        <f t="shared" si="0"/>
        <v>6554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3298</v>
      </c>
      <c r="J59" s="29">
        <v>3111</v>
      </c>
      <c r="K59" s="6">
        <f t="shared" si="0"/>
        <v>6409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3268</v>
      </c>
      <c r="J60" s="29">
        <v>3008</v>
      </c>
      <c r="K60" s="6">
        <f t="shared" si="0"/>
        <v>6276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3018</v>
      </c>
      <c r="J61" s="29">
        <v>2957</v>
      </c>
      <c r="K61" s="6">
        <f t="shared" si="0"/>
        <v>5975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3023</v>
      </c>
      <c r="J62" s="31">
        <v>3058</v>
      </c>
      <c r="K62" s="9">
        <f t="shared" si="0"/>
        <v>6081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3105</v>
      </c>
      <c r="J63" s="35">
        <v>3239</v>
      </c>
      <c r="K63" s="13">
        <f t="shared" si="0"/>
        <v>6344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3202</v>
      </c>
      <c r="J64" s="29">
        <v>3227</v>
      </c>
      <c r="K64" s="6">
        <f t="shared" si="0"/>
        <v>6429</v>
      </c>
    </row>
    <row r="65" spans="3:11" ht="13.5" customHeight="1">
      <c r="C65" s="47">
        <v>90</v>
      </c>
      <c r="D65" s="21"/>
      <c r="E65" s="21"/>
      <c r="F65" s="21"/>
      <c r="G65" s="21"/>
      <c r="H65" s="5">
        <v>62</v>
      </c>
      <c r="I65" s="28">
        <v>3244</v>
      </c>
      <c r="J65" s="29">
        <v>3395</v>
      </c>
      <c r="K65" s="6">
        <f t="shared" si="0"/>
        <v>6639</v>
      </c>
    </row>
    <row r="66" spans="3:11" ht="13.5" customHeight="1">
      <c r="C66" s="47"/>
      <c r="D66" s="21"/>
      <c r="E66" s="21"/>
      <c r="F66" s="21"/>
      <c r="G66" s="21"/>
      <c r="H66" s="5">
        <v>63</v>
      </c>
      <c r="I66" s="28">
        <v>3453</v>
      </c>
      <c r="J66" s="29">
        <v>3671</v>
      </c>
      <c r="K66" s="6">
        <f t="shared" si="0"/>
        <v>7124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3586</v>
      </c>
      <c r="J67" s="37">
        <v>3855</v>
      </c>
      <c r="K67" s="16">
        <f t="shared" si="0"/>
        <v>7441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3933</v>
      </c>
      <c r="J68" s="33">
        <v>4152</v>
      </c>
      <c r="K68" s="11">
        <f aca="true" t="shared" si="1" ref="K68:K106">I68+J68</f>
        <v>8085</v>
      </c>
    </row>
    <row r="69" spans="3:11" ht="13.5" customHeight="1">
      <c r="C69" s="47">
        <v>80</v>
      </c>
      <c r="D69" s="21"/>
      <c r="E69" s="21"/>
      <c r="F69" s="21"/>
      <c r="G69" s="21"/>
      <c r="H69" s="5">
        <v>66</v>
      </c>
      <c r="I69" s="28">
        <v>4528</v>
      </c>
      <c r="J69" s="29">
        <v>4553</v>
      </c>
      <c r="K69" s="6">
        <f t="shared" si="1"/>
        <v>9081</v>
      </c>
    </row>
    <row r="70" spans="3:11" ht="13.5" customHeight="1">
      <c r="C70" s="47"/>
      <c r="D70" s="21"/>
      <c r="E70" s="21"/>
      <c r="F70" s="21"/>
      <c r="G70" s="21"/>
      <c r="H70" s="5">
        <v>67</v>
      </c>
      <c r="I70" s="28">
        <v>4437</v>
      </c>
      <c r="J70" s="29">
        <v>4757</v>
      </c>
      <c r="K70" s="6">
        <f t="shared" si="1"/>
        <v>9194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4618</v>
      </c>
      <c r="J71" s="29">
        <v>5058</v>
      </c>
      <c r="K71" s="6">
        <f t="shared" si="1"/>
        <v>9676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3514</v>
      </c>
      <c r="J72" s="31">
        <v>3759</v>
      </c>
      <c r="K72" s="9">
        <f t="shared" si="1"/>
        <v>7273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2580</v>
      </c>
      <c r="J73" s="35">
        <v>2921</v>
      </c>
      <c r="K73" s="13">
        <f t="shared" si="1"/>
        <v>5501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3144</v>
      </c>
      <c r="J74" s="29">
        <v>3481</v>
      </c>
      <c r="K74" s="6">
        <f t="shared" si="1"/>
        <v>6625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3646</v>
      </c>
      <c r="J75" s="29">
        <v>4095</v>
      </c>
      <c r="K75" s="6">
        <f t="shared" si="1"/>
        <v>7741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3252</v>
      </c>
      <c r="J76" s="29">
        <v>3712</v>
      </c>
      <c r="K76" s="6">
        <f t="shared" si="1"/>
        <v>6964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3376</v>
      </c>
      <c r="J77" s="37">
        <v>3724</v>
      </c>
      <c r="K77" s="16">
        <f t="shared" si="1"/>
        <v>7100</v>
      </c>
    </row>
    <row r="78" spans="3:11" ht="13.5" customHeight="1">
      <c r="C78" s="47">
        <v>60</v>
      </c>
      <c r="D78" s="21"/>
      <c r="E78" s="21"/>
      <c r="F78" s="21"/>
      <c r="G78" s="21"/>
      <c r="H78" s="10">
        <v>75</v>
      </c>
      <c r="I78" s="32">
        <v>3082</v>
      </c>
      <c r="J78" s="33">
        <v>3477</v>
      </c>
      <c r="K78" s="11">
        <f t="shared" si="1"/>
        <v>6559</v>
      </c>
    </row>
    <row r="79" spans="3:11" ht="13.5" customHeight="1">
      <c r="C79" s="47"/>
      <c r="D79" s="21"/>
      <c r="E79" s="21"/>
      <c r="F79" s="21"/>
      <c r="G79" s="21"/>
      <c r="H79" s="5">
        <v>76</v>
      </c>
      <c r="I79" s="28">
        <v>2732</v>
      </c>
      <c r="J79" s="29">
        <v>3057</v>
      </c>
      <c r="K79" s="6">
        <f t="shared" si="1"/>
        <v>5789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2375</v>
      </c>
      <c r="J80" s="29">
        <v>2686</v>
      </c>
      <c r="K80" s="6">
        <f t="shared" si="1"/>
        <v>5061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2503</v>
      </c>
      <c r="J81" s="29">
        <v>2856</v>
      </c>
      <c r="K81" s="6">
        <f t="shared" si="1"/>
        <v>5359</v>
      </c>
    </row>
    <row r="82" spans="3:11" ht="13.5" customHeight="1">
      <c r="C82" s="47">
        <v>50</v>
      </c>
      <c r="D82" s="21"/>
      <c r="E82" s="21"/>
      <c r="F82" s="21"/>
      <c r="G82" s="21"/>
      <c r="H82" s="8">
        <v>79</v>
      </c>
      <c r="I82" s="30">
        <v>2210</v>
      </c>
      <c r="J82" s="31">
        <v>2696</v>
      </c>
      <c r="K82" s="9">
        <f t="shared" si="1"/>
        <v>4906</v>
      </c>
    </row>
    <row r="83" spans="3:11" ht="13.5" customHeight="1">
      <c r="C83" s="47"/>
      <c r="D83" s="21"/>
      <c r="E83" s="21"/>
      <c r="F83" s="21"/>
      <c r="G83" s="21"/>
      <c r="H83" s="12">
        <v>80</v>
      </c>
      <c r="I83" s="34">
        <v>2197</v>
      </c>
      <c r="J83" s="35">
        <v>2616</v>
      </c>
      <c r="K83" s="13">
        <f t="shared" si="1"/>
        <v>4813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1849</v>
      </c>
      <c r="J84" s="29">
        <v>2322</v>
      </c>
      <c r="K84" s="6">
        <f t="shared" si="1"/>
        <v>4171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1635</v>
      </c>
      <c r="J85" s="29">
        <v>2182</v>
      </c>
      <c r="K85" s="6">
        <f t="shared" si="1"/>
        <v>3817</v>
      </c>
    </row>
    <row r="86" spans="3:11" ht="13.5" customHeight="1">
      <c r="C86" s="47">
        <v>40</v>
      </c>
      <c r="D86" s="21"/>
      <c r="E86" s="21"/>
      <c r="F86" s="21"/>
      <c r="G86" s="21"/>
      <c r="H86" s="5">
        <v>83</v>
      </c>
      <c r="I86" s="28">
        <v>1496</v>
      </c>
      <c r="J86" s="29">
        <v>2088</v>
      </c>
      <c r="K86" s="6">
        <f t="shared" si="1"/>
        <v>3584</v>
      </c>
    </row>
    <row r="87" spans="3:11" ht="13.5" customHeight="1">
      <c r="C87" s="47"/>
      <c r="D87" s="21"/>
      <c r="E87" s="21"/>
      <c r="F87" s="21"/>
      <c r="G87" s="21"/>
      <c r="H87" s="15">
        <v>84</v>
      </c>
      <c r="I87" s="36">
        <v>1249</v>
      </c>
      <c r="J87" s="37">
        <v>1876</v>
      </c>
      <c r="K87" s="16">
        <f t="shared" si="1"/>
        <v>3125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1074</v>
      </c>
      <c r="J88" s="33">
        <v>1743</v>
      </c>
      <c r="K88" s="11">
        <f t="shared" si="1"/>
        <v>2817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935</v>
      </c>
      <c r="J89" s="29">
        <v>1553</v>
      </c>
      <c r="K89" s="6">
        <f t="shared" si="1"/>
        <v>2488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764</v>
      </c>
      <c r="J90" s="29">
        <v>1439</v>
      </c>
      <c r="K90" s="6">
        <f t="shared" si="1"/>
        <v>2203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652</v>
      </c>
      <c r="J91" s="29">
        <v>1251</v>
      </c>
      <c r="K91" s="6">
        <f t="shared" si="1"/>
        <v>1903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570</v>
      </c>
      <c r="J92" s="31">
        <v>1142</v>
      </c>
      <c r="K92" s="9">
        <f t="shared" si="1"/>
        <v>1712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410</v>
      </c>
      <c r="J93" s="35">
        <v>1003</v>
      </c>
      <c r="K93" s="13">
        <f t="shared" si="1"/>
        <v>1413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338</v>
      </c>
      <c r="J94" s="29">
        <v>765</v>
      </c>
      <c r="K94" s="6">
        <f t="shared" si="1"/>
        <v>1103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243</v>
      </c>
      <c r="J95" s="29">
        <v>661</v>
      </c>
      <c r="K95" s="6">
        <f t="shared" si="1"/>
        <v>904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192</v>
      </c>
      <c r="J96" s="29">
        <v>556</v>
      </c>
      <c r="K96" s="6">
        <f t="shared" si="1"/>
        <v>748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112</v>
      </c>
      <c r="J97" s="31">
        <v>475</v>
      </c>
      <c r="K97" s="9">
        <f t="shared" si="1"/>
        <v>587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72</v>
      </c>
      <c r="J98" s="35">
        <v>345</v>
      </c>
      <c r="K98" s="13">
        <f t="shared" si="1"/>
        <v>417</v>
      </c>
    </row>
    <row r="99" spans="3:11" ht="13.5" customHeight="1">
      <c r="C99" s="47">
        <v>10</v>
      </c>
      <c r="D99" s="21"/>
      <c r="E99" s="21"/>
      <c r="F99" s="21"/>
      <c r="G99" s="21"/>
      <c r="H99" s="5">
        <v>96</v>
      </c>
      <c r="I99" s="28">
        <v>62</v>
      </c>
      <c r="J99" s="29">
        <v>273</v>
      </c>
      <c r="K99" s="6">
        <f t="shared" si="1"/>
        <v>335</v>
      </c>
    </row>
    <row r="100" spans="3:11" ht="13.5" customHeight="1">
      <c r="C100" s="47"/>
      <c r="D100" s="21"/>
      <c r="E100" s="21"/>
      <c r="F100" s="21"/>
      <c r="G100" s="21"/>
      <c r="H100" s="5">
        <v>97</v>
      </c>
      <c r="I100" s="28">
        <v>40</v>
      </c>
      <c r="J100" s="29">
        <v>194</v>
      </c>
      <c r="K100" s="6">
        <f t="shared" si="1"/>
        <v>234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26</v>
      </c>
      <c r="J101" s="29">
        <v>136</v>
      </c>
      <c r="K101" s="6">
        <f t="shared" si="1"/>
        <v>162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25</v>
      </c>
      <c r="J102" s="31">
        <v>124</v>
      </c>
      <c r="K102" s="9">
        <f t="shared" si="1"/>
        <v>149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5</v>
      </c>
      <c r="J103" s="35">
        <v>76</v>
      </c>
      <c r="K103" s="13">
        <f t="shared" si="1"/>
        <v>81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11</v>
      </c>
      <c r="J104" s="29">
        <v>42</v>
      </c>
      <c r="K104" s="6">
        <f t="shared" si="1"/>
        <v>53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6</v>
      </c>
      <c r="J105" s="29">
        <v>36</v>
      </c>
      <c r="K105" s="6">
        <f t="shared" si="1"/>
        <v>42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4</v>
      </c>
      <c r="J106" s="40">
        <v>41</v>
      </c>
      <c r="K106" s="41">
        <f t="shared" si="1"/>
        <v>45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sheetProtection/>
  <mergeCells count="58">
    <mergeCell ref="A20:A21"/>
    <mergeCell ref="B20:B21"/>
    <mergeCell ref="A28:A29"/>
    <mergeCell ref="A34:C35"/>
    <mergeCell ref="C28:D29"/>
    <mergeCell ref="A12:B13"/>
    <mergeCell ref="A14:B15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8:F39"/>
    <mergeCell ref="E43:F44"/>
    <mergeCell ref="A38:A39"/>
    <mergeCell ref="B38:B39"/>
    <mergeCell ref="C38:D39"/>
    <mergeCell ref="A41:C42"/>
    <mergeCell ref="A45:A46"/>
    <mergeCell ref="B45:B46"/>
    <mergeCell ref="C45:D46"/>
    <mergeCell ref="A43:A44"/>
    <mergeCell ref="B43:B44"/>
    <mergeCell ref="C43:D44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大貫　肇</cp:lastModifiedBy>
  <cp:lastPrinted>2014-01-09T02:06:39Z</cp:lastPrinted>
  <dcterms:created xsi:type="dcterms:W3CDTF">2007-11-05T00:25:44Z</dcterms:created>
  <dcterms:modified xsi:type="dcterms:W3CDTF">2016-04-13T00:46:45Z</dcterms:modified>
  <cp:category/>
  <cp:version/>
  <cp:contentType/>
  <cp:contentStatus/>
</cp:coreProperties>
</file>