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23" sheetId="1" r:id="rId1"/>
  </sheets>
  <externalReferences>
    <externalReference r:id="rId4"/>
  </externalReferences>
  <definedNames>
    <definedName name="_xlnm.Print_Area" localSheetId="0">'123'!$A$1:$L$56</definedName>
  </definedNames>
  <calcPr fullCalcOnLoad="1"/>
</workbook>
</file>

<file path=xl/sharedStrings.xml><?xml version="1.0" encoding="utf-8"?>
<sst xmlns="http://schemas.openxmlformats.org/spreadsheetml/2006/main" count="44" uniqueCount="28">
  <si>
    <t xml:space="preserve">  123   市税収納状況</t>
  </si>
  <si>
    <t>（単位　千円）</t>
  </si>
  <si>
    <t>年度及び科目</t>
  </si>
  <si>
    <t>予算現額</t>
  </si>
  <si>
    <t>調定額</t>
  </si>
  <si>
    <t>当年度収入額</t>
  </si>
  <si>
    <t>前年度収入額</t>
  </si>
  <si>
    <t>増減率 (%)</t>
  </si>
  <si>
    <t>平成22年度</t>
  </si>
  <si>
    <t>23</t>
  </si>
  <si>
    <t>24</t>
  </si>
  <si>
    <t>25</t>
  </si>
  <si>
    <t>26</t>
  </si>
  <si>
    <t>現年課税分</t>
  </si>
  <si>
    <t>滞納繰越分</t>
  </si>
  <si>
    <t>市民税</t>
  </si>
  <si>
    <t>個人</t>
  </si>
  <si>
    <t>法人</t>
  </si>
  <si>
    <t xml:space="preserve"> </t>
  </si>
  <si>
    <t>固定資産税</t>
  </si>
  <si>
    <t>軽自動車税</t>
  </si>
  <si>
    <t>市たばこ税</t>
  </si>
  <si>
    <t>特別土地保有税</t>
  </si>
  <si>
    <t>事業所税</t>
  </si>
  <si>
    <t>都市計画税</t>
  </si>
  <si>
    <t xml:space="preserve">  資料：税務部税制課</t>
  </si>
  <si>
    <t xml:space="preserve">      （注）固定資産税の現年課税分は、国有資産等所在市町村交付金を含む。</t>
  </si>
  <si>
    <t xml:space="preserve">      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</si>
</sst>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0;&quot;△&quot;0.00"/>
    <numFmt numFmtId="178" formatCode="0.00;&quot;△&quot;\ 0.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49" fontId="16" fillId="0" borderId="0" xfId="61" applyNumberFormat="1" applyFont="1" applyFill="1" applyBorder="1" applyAlignment="1" applyProtection="1">
      <alignment horizontal="left"/>
      <protection/>
    </xf>
    <xf numFmtId="49" fontId="16" fillId="0" borderId="0" xfId="61" applyNumberFormat="1" applyFont="1" applyFill="1" applyBorder="1" applyAlignment="1" applyProtection="1" quotePrefix="1">
      <alignment horizontal="left"/>
      <protection/>
    </xf>
    <xf numFmtId="49" fontId="21" fillId="0" borderId="0" xfId="61" applyNumberFormat="1" applyFont="1" applyAlignment="1">
      <alignment/>
      <protection/>
    </xf>
    <xf numFmtId="49" fontId="18" fillId="0" borderId="0" xfId="61" applyNumberFormat="1" applyAlignment="1">
      <alignment/>
      <protection/>
    </xf>
    <xf numFmtId="49" fontId="22" fillId="0" borderId="0" xfId="61" applyNumberFormat="1" applyFont="1">
      <alignment/>
      <protection/>
    </xf>
    <xf numFmtId="49" fontId="23" fillId="0" borderId="0" xfId="61" applyNumberFormat="1" applyFont="1" applyFill="1" applyBorder="1" applyAlignment="1" applyProtection="1">
      <alignment horizontal="right"/>
      <protection/>
    </xf>
    <xf numFmtId="49" fontId="23" fillId="0" borderId="0" xfId="61" applyNumberFormat="1" applyFont="1" applyFill="1" applyBorder="1" applyAlignment="1" applyProtection="1" quotePrefix="1">
      <alignment horizontal="right"/>
      <protection/>
    </xf>
    <xf numFmtId="49" fontId="23" fillId="0" borderId="0" xfId="61" applyNumberFormat="1" applyFont="1" applyFill="1" applyBorder="1" applyAlignment="1" applyProtection="1" quotePrefix="1">
      <alignment horizontal="right"/>
      <protection/>
    </xf>
    <xf numFmtId="49" fontId="23" fillId="0" borderId="0" xfId="61" applyNumberFormat="1" applyFont="1" applyFill="1" applyBorder="1" applyAlignment="1" applyProtection="1" quotePrefix="1">
      <alignment/>
      <protection/>
    </xf>
    <xf numFmtId="49" fontId="23" fillId="0" borderId="10" xfId="61" applyNumberFormat="1" applyFont="1" applyFill="1" applyBorder="1" applyAlignment="1" applyProtection="1">
      <alignment horizontal="distributed" vertical="center"/>
      <protection/>
    </xf>
    <xf numFmtId="49" fontId="23" fillId="0" borderId="10" xfId="61" applyNumberFormat="1" applyFont="1" applyFill="1" applyBorder="1" applyAlignment="1" applyProtection="1">
      <alignment horizontal="distributed" vertical="center"/>
      <protection/>
    </xf>
    <xf numFmtId="0" fontId="18" fillId="0" borderId="10" xfId="61" applyBorder="1" applyAlignment="1">
      <alignment horizontal="distributed" vertical="center"/>
      <protection/>
    </xf>
    <xf numFmtId="49" fontId="23" fillId="0" borderId="11" xfId="61" applyNumberFormat="1" applyFont="1" applyFill="1" applyBorder="1" applyAlignment="1" applyProtection="1">
      <alignment horizontal="distributed" vertical="center"/>
      <protection/>
    </xf>
    <xf numFmtId="49" fontId="23" fillId="0" borderId="12" xfId="61" applyNumberFormat="1" applyFont="1" applyFill="1" applyBorder="1" applyAlignment="1" applyProtection="1">
      <alignment horizontal="distributed" vertical="center"/>
      <protection/>
    </xf>
    <xf numFmtId="49" fontId="23" fillId="0" borderId="13" xfId="61" applyNumberFormat="1" applyFont="1" applyFill="1" applyBorder="1" applyAlignment="1" applyProtection="1">
      <alignment horizontal="distributed" vertical="center"/>
      <protection/>
    </xf>
    <xf numFmtId="49" fontId="23" fillId="0" borderId="0" xfId="61" applyNumberFormat="1" applyFont="1" applyFill="1" applyBorder="1" applyAlignment="1" applyProtection="1">
      <alignment horizontal="distributed" vertical="center"/>
      <protection/>
    </xf>
    <xf numFmtId="49" fontId="23" fillId="0" borderId="14" xfId="61" applyNumberFormat="1" applyFont="1" applyFill="1" applyBorder="1" applyAlignment="1" applyProtection="1">
      <alignment horizontal="distributed" vertical="center"/>
      <protection/>
    </xf>
    <xf numFmtId="0" fontId="18" fillId="0" borderId="14" xfId="61" applyBorder="1" applyAlignment="1">
      <alignment horizontal="distributed" vertical="center"/>
      <protection/>
    </xf>
    <xf numFmtId="49" fontId="23" fillId="0" borderId="15" xfId="61" applyNumberFormat="1" applyFont="1" applyFill="1" applyBorder="1" applyAlignment="1" applyProtection="1">
      <alignment horizontal="distributed" vertical="center"/>
      <protection/>
    </xf>
    <xf numFmtId="49" fontId="23" fillId="0" borderId="16" xfId="61" applyNumberFormat="1" applyFont="1" applyFill="1" applyBorder="1" applyAlignment="1" applyProtection="1" quotePrefix="1">
      <alignment horizontal="distributed" vertical="center"/>
      <protection/>
    </xf>
    <xf numFmtId="49" fontId="23" fillId="0" borderId="17" xfId="61" applyNumberFormat="1" applyFont="1" applyFill="1" applyBorder="1" applyAlignment="1" applyProtection="1" quotePrefix="1">
      <alignment horizontal="distributed" vertical="center"/>
      <protection/>
    </xf>
    <xf numFmtId="49" fontId="23" fillId="0" borderId="0" xfId="61" applyNumberFormat="1" applyFont="1" applyFill="1" applyBorder="1" applyAlignment="1" applyProtection="1" quotePrefix="1">
      <alignment horizontal="distributed" vertical="center"/>
      <protection/>
    </xf>
    <xf numFmtId="49" fontId="22" fillId="0" borderId="18" xfId="61" applyNumberFormat="1" applyFont="1" applyBorder="1" applyAlignment="1">
      <alignment horizontal="center"/>
      <protection/>
    </xf>
    <xf numFmtId="49" fontId="23" fillId="0" borderId="0" xfId="61" applyNumberFormat="1" applyFont="1" applyFill="1" applyBorder="1" applyAlignment="1" applyProtection="1">
      <alignment/>
      <protection/>
    </xf>
    <xf numFmtId="49" fontId="23" fillId="0" borderId="19" xfId="61" applyNumberFormat="1" applyFont="1" applyFill="1" applyBorder="1" applyAlignment="1" applyProtection="1">
      <alignment/>
      <protection/>
    </xf>
    <xf numFmtId="49" fontId="23" fillId="0" borderId="18" xfId="61" applyNumberFormat="1" applyFont="1" applyFill="1" applyBorder="1" applyAlignment="1" applyProtection="1">
      <alignment/>
      <protection/>
    </xf>
    <xf numFmtId="49" fontId="23" fillId="0" borderId="0" xfId="61" applyNumberFormat="1" applyFont="1" applyFill="1" applyBorder="1" applyAlignment="1" applyProtection="1">
      <alignment horizontal="distributed"/>
      <protection/>
    </xf>
    <xf numFmtId="176" fontId="22" fillId="0" borderId="20" xfId="61" applyNumberFormat="1" applyFont="1" applyFill="1" applyBorder="1" applyAlignment="1" applyProtection="1" quotePrefix="1">
      <alignment horizontal="right"/>
      <protection/>
    </xf>
    <xf numFmtId="176" fontId="22" fillId="0" borderId="0" xfId="61" applyNumberFormat="1" applyFont="1" applyFill="1" applyBorder="1" applyAlignment="1" applyProtection="1" quotePrefix="1">
      <alignment horizontal="right"/>
      <protection/>
    </xf>
    <xf numFmtId="177" fontId="23" fillId="0" borderId="0" xfId="61" applyNumberFormat="1" applyFont="1" applyFill="1" applyBorder="1" applyAlignment="1" applyProtection="1" quotePrefix="1">
      <alignment horizontal="right"/>
      <protection/>
    </xf>
    <xf numFmtId="49" fontId="22" fillId="0" borderId="0" xfId="61" applyNumberFormat="1" applyFont="1" applyAlignment="1">
      <alignment horizontal="center"/>
      <protection/>
    </xf>
    <xf numFmtId="176" fontId="23" fillId="0" borderId="20" xfId="61" applyNumberFormat="1" applyFont="1" applyFill="1" applyBorder="1" applyAlignment="1" applyProtection="1" quotePrefix="1">
      <alignment horizontal="right"/>
      <protection/>
    </xf>
    <xf numFmtId="176" fontId="23" fillId="0" borderId="0" xfId="61" applyNumberFormat="1" applyFont="1" applyFill="1" applyBorder="1" applyAlignment="1" applyProtection="1" quotePrefix="1">
      <alignment horizontal="right"/>
      <protection/>
    </xf>
    <xf numFmtId="176" fontId="23" fillId="0" borderId="0" xfId="61" applyNumberFormat="1" applyFont="1" applyFill="1" applyBorder="1" applyAlignment="1" applyProtection="1">
      <alignment/>
      <protection/>
    </xf>
    <xf numFmtId="178" fontId="23" fillId="0" borderId="0" xfId="61" applyNumberFormat="1" applyFont="1" applyFill="1" applyBorder="1" applyAlignment="1" applyProtection="1" quotePrefix="1">
      <alignment horizontal="right"/>
      <protection/>
    </xf>
    <xf numFmtId="176" fontId="23" fillId="0" borderId="20" xfId="61" applyNumberFormat="1" applyFont="1" applyFill="1" applyBorder="1" applyAlignment="1" applyProtection="1">
      <alignment/>
      <protection/>
    </xf>
    <xf numFmtId="177" fontId="23" fillId="0" borderId="0" xfId="61" applyNumberFormat="1" applyFont="1" applyFill="1" applyBorder="1" applyAlignment="1" applyProtection="1">
      <alignment/>
      <protection/>
    </xf>
    <xf numFmtId="49" fontId="22" fillId="0" borderId="0" xfId="61" applyNumberFormat="1" applyFont="1" applyAlignment="1">
      <alignment horizontal="distributed"/>
      <protection/>
    </xf>
    <xf numFmtId="49" fontId="22" fillId="0" borderId="0" xfId="61" applyNumberFormat="1" applyFont="1" applyAlignment="1">
      <alignment horizontal="distributed"/>
      <protection/>
    </xf>
    <xf numFmtId="49" fontId="22" fillId="0" borderId="0" xfId="61" applyNumberFormat="1" applyFont="1" applyBorder="1" applyAlignment="1">
      <alignment horizontal="distributed"/>
      <protection/>
    </xf>
    <xf numFmtId="49" fontId="23" fillId="0" borderId="0" xfId="61" applyNumberFormat="1" applyFont="1" applyFill="1" applyBorder="1" applyAlignment="1" applyProtection="1">
      <alignment horizontal="distributed"/>
      <protection/>
    </xf>
    <xf numFmtId="49" fontId="22" fillId="0" borderId="21" xfId="61" applyNumberFormat="1" applyFont="1" applyBorder="1">
      <alignment/>
      <protection/>
    </xf>
    <xf numFmtId="49" fontId="23" fillId="0" borderId="21" xfId="61" applyNumberFormat="1" applyFont="1" applyFill="1" applyBorder="1" applyAlignment="1" applyProtection="1">
      <alignment/>
      <protection/>
    </xf>
    <xf numFmtId="49" fontId="23" fillId="0" borderId="22" xfId="61" applyNumberFormat="1" applyFont="1" applyFill="1" applyBorder="1" applyAlignment="1" applyProtection="1">
      <alignment/>
      <protection/>
    </xf>
    <xf numFmtId="49" fontId="23" fillId="0" borderId="10" xfId="61" applyNumberFormat="1" applyFont="1" applyFill="1" applyBorder="1" applyAlignment="1" applyProtection="1">
      <alignment horizontal="left"/>
      <protection/>
    </xf>
    <xf numFmtId="49" fontId="23" fillId="0" borderId="10" xfId="61" applyNumberFormat="1" applyFont="1" applyFill="1" applyBorder="1" applyAlignment="1" applyProtection="1" quotePrefix="1">
      <alignment horizontal="left"/>
      <protection/>
    </xf>
    <xf numFmtId="49" fontId="18" fillId="0" borderId="10" xfId="61" applyNumberFormat="1" applyBorder="1" applyAlignment="1">
      <alignment/>
      <protection/>
    </xf>
    <xf numFmtId="49" fontId="18" fillId="0" borderId="0" xfId="61" applyNumberFormat="1" applyBorder="1" applyAlignment="1">
      <alignment/>
      <protection/>
    </xf>
    <xf numFmtId="49" fontId="22" fillId="0" borderId="0" xfId="61" applyNumberFormat="1" applyFont="1" applyFill="1" applyBorder="1" applyAlignment="1" applyProtection="1">
      <alignment horizontal="left"/>
      <protection/>
    </xf>
    <xf numFmtId="49" fontId="22" fillId="0" borderId="0" xfId="61" applyNumberFormat="1" applyFont="1" applyFill="1" applyBorder="1" applyAlignment="1" applyProtection="1" quotePrefix="1">
      <alignment horizontal="left"/>
      <protection/>
    </xf>
    <xf numFmtId="49" fontId="18" fillId="0" borderId="0" xfId="61" applyNumberFormat="1" applyFont="1" applyAlignment="1">
      <alignment/>
      <protection/>
    </xf>
    <xf numFmtId="49" fontId="23" fillId="0" borderId="0" xfId="61" applyNumberFormat="1" applyFont="1" applyFill="1" applyBorder="1" applyAlignment="1" applyProtection="1">
      <alignment horizontal="left"/>
      <protection/>
    </xf>
    <xf numFmtId="49" fontId="23" fillId="0" borderId="0" xfId="61" applyNumberFormat="1" applyFont="1" applyFill="1" applyBorder="1" applyAlignment="1" applyProtection="1" quotePrefix="1">
      <alignment horizontal="left"/>
      <protection/>
    </xf>
    <xf numFmtId="49" fontId="18" fillId="0" borderId="0" xfId="61" applyNumberForma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837;&#21147;&#28168;&#12305;&#65297;&#65296;&#37329;&#34701;&#65381;&#36001;&#25919;&#65381;&#28040;&#36027;(&#28040;&#36027;&#12392;&#21512;&#20307;&#12288;113&#65374;125)&#12288;&#20462;&#274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3"/>
      <sheetName val="114"/>
      <sheetName val="115"/>
      <sheetName val="☆116"/>
      <sheetName val="117"/>
      <sheetName val="118"/>
      <sheetName val="119"/>
      <sheetName val="120"/>
      <sheetName val="☆121"/>
      <sheetName val="☆122"/>
      <sheetName val="123"/>
      <sheetName val="124"/>
      <sheetName val="★125"/>
      <sheetName val="P95(金融・財政・消費)"/>
      <sheetName val="P96"/>
      <sheetName val="P97"/>
      <sheetName val="P98"/>
      <sheetName val="P99"/>
      <sheetName val="P100"/>
      <sheetName val="P101"/>
      <sheetName val="P102"/>
      <sheetName val="P103"/>
      <sheetName val="P1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56"/>
  <sheetViews>
    <sheetView tabSelected="1" zoomScaleSheetLayoutView="100" zoomScalePageLayoutView="0" workbookViewId="0" topLeftCell="A1">
      <selection activeCell="Q20" sqref="Q20"/>
    </sheetView>
  </sheetViews>
  <sheetFormatPr defaultColWidth="9.140625" defaultRowHeight="15"/>
  <cols>
    <col min="1" max="1" width="1.421875" style="5" customWidth="1"/>
    <col min="2" max="5" width="2.421875" style="5" customWidth="1"/>
    <col min="6" max="6" width="14.421875" style="5" customWidth="1"/>
    <col min="7" max="7" width="1.421875" style="5" customWidth="1"/>
    <col min="8" max="12" width="17.7109375" style="5" customWidth="1"/>
    <col min="13" max="13" width="17.28125" style="5" customWidth="1"/>
    <col min="14" max="16384" width="9.00390625" style="5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4"/>
    </row>
    <row r="2" spans="1:13" ht="18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6:7" ht="4.5" customHeight="1" thickBot="1">
      <c r="F3" s="9"/>
      <c r="G3" s="9"/>
    </row>
    <row r="4" spans="1:13" ht="14.25" customHeight="1">
      <c r="A4" s="10"/>
      <c r="B4" s="11" t="s">
        <v>2</v>
      </c>
      <c r="C4" s="12"/>
      <c r="D4" s="12"/>
      <c r="E4" s="12"/>
      <c r="F4" s="12"/>
      <c r="G4" s="13"/>
      <c r="H4" s="14" t="s">
        <v>3</v>
      </c>
      <c r="I4" s="14" t="s">
        <v>4</v>
      </c>
      <c r="J4" s="14" t="s">
        <v>5</v>
      </c>
      <c r="K4" s="14" t="s">
        <v>6</v>
      </c>
      <c r="L4" s="15" t="s">
        <v>7</v>
      </c>
      <c r="M4" s="16"/>
    </row>
    <row r="5" spans="1:13" ht="14.25" customHeight="1">
      <c r="A5" s="17"/>
      <c r="B5" s="18"/>
      <c r="C5" s="18"/>
      <c r="D5" s="18"/>
      <c r="E5" s="18"/>
      <c r="F5" s="18"/>
      <c r="G5" s="19"/>
      <c r="H5" s="20"/>
      <c r="I5" s="20"/>
      <c r="J5" s="20"/>
      <c r="K5" s="20"/>
      <c r="L5" s="21"/>
      <c r="M5" s="22"/>
    </row>
    <row r="6" spans="2:13" ht="6.75" customHeight="1">
      <c r="B6" s="23"/>
      <c r="C6" s="23"/>
      <c r="D6" s="23"/>
      <c r="E6" s="23"/>
      <c r="F6" s="23"/>
      <c r="G6" s="24"/>
      <c r="H6" s="25"/>
      <c r="I6" s="26"/>
      <c r="J6" s="26"/>
      <c r="K6" s="26"/>
      <c r="L6" s="26"/>
      <c r="M6" s="24"/>
    </row>
    <row r="7" spans="2:12" ht="16.5" customHeight="1">
      <c r="B7" s="27" t="s">
        <v>8</v>
      </c>
      <c r="C7" s="27"/>
      <c r="D7" s="27"/>
      <c r="E7" s="27"/>
      <c r="F7" s="27"/>
      <c r="G7" s="9"/>
      <c r="H7" s="28">
        <v>88801436</v>
      </c>
      <c r="I7" s="29">
        <v>93868930</v>
      </c>
      <c r="J7" s="29">
        <v>88697864</v>
      </c>
      <c r="K7" s="29">
        <v>89958095</v>
      </c>
      <c r="L7" s="30">
        <f>(J7/K7-1)*100</f>
        <v>-1.400908945437318</v>
      </c>
    </row>
    <row r="8" spans="2:12" ht="16.5" customHeight="1">
      <c r="B8" s="31"/>
      <c r="C8" s="31"/>
      <c r="D8" s="31"/>
      <c r="E8" s="31"/>
      <c r="F8" s="31"/>
      <c r="G8" s="24"/>
      <c r="H8" s="32"/>
      <c r="I8" s="33"/>
      <c r="J8" s="33"/>
      <c r="K8" s="34"/>
      <c r="L8" s="30"/>
    </row>
    <row r="9" spans="2:12" ht="16.5" customHeight="1">
      <c r="B9" s="27" t="s">
        <v>9</v>
      </c>
      <c r="C9" s="27"/>
      <c r="D9" s="27"/>
      <c r="E9" s="27"/>
      <c r="F9" s="27"/>
      <c r="G9" s="9"/>
      <c r="H9" s="28">
        <v>88722551</v>
      </c>
      <c r="I9" s="29">
        <v>93466921</v>
      </c>
      <c r="J9" s="29">
        <v>88740540</v>
      </c>
      <c r="K9" s="29">
        <v>88697864</v>
      </c>
      <c r="L9" s="30">
        <f>(J9/K9-1)*100</f>
        <v>0.048113898210666584</v>
      </c>
    </row>
    <row r="10" spans="2:12" ht="16.5" customHeight="1">
      <c r="B10" s="31"/>
      <c r="C10" s="31"/>
      <c r="D10" s="31"/>
      <c r="E10" s="31"/>
      <c r="F10" s="31"/>
      <c r="G10" s="24"/>
      <c r="H10" s="32"/>
      <c r="I10" s="33"/>
      <c r="J10" s="33"/>
      <c r="K10" s="34"/>
      <c r="L10" s="30"/>
    </row>
    <row r="11" spans="2:12" ht="16.5" customHeight="1">
      <c r="B11" s="27" t="s">
        <v>10</v>
      </c>
      <c r="C11" s="27"/>
      <c r="D11" s="27"/>
      <c r="E11" s="27"/>
      <c r="F11" s="27"/>
      <c r="G11" s="9"/>
      <c r="H11" s="32">
        <v>88071882</v>
      </c>
      <c r="I11" s="33">
        <v>92654422</v>
      </c>
      <c r="J11" s="33">
        <v>88369903</v>
      </c>
      <c r="K11" s="33">
        <v>88740540</v>
      </c>
      <c r="L11" s="30">
        <f>(J11/K11-1)*100</f>
        <v>-0.41766367434771245</v>
      </c>
    </row>
    <row r="12" spans="2:12" ht="16.5" customHeight="1">
      <c r="B12" s="31"/>
      <c r="C12" s="31"/>
      <c r="D12" s="31"/>
      <c r="E12" s="31"/>
      <c r="F12" s="31"/>
      <c r="G12" s="24"/>
      <c r="H12" s="32"/>
      <c r="I12" s="33"/>
      <c r="J12" s="33"/>
      <c r="K12" s="34"/>
      <c r="L12" s="30"/>
    </row>
    <row r="13" spans="2:12" ht="16.5" customHeight="1">
      <c r="B13" s="27" t="s">
        <v>11</v>
      </c>
      <c r="C13" s="27"/>
      <c r="D13" s="27"/>
      <c r="E13" s="27"/>
      <c r="F13" s="27"/>
      <c r="G13" s="9"/>
      <c r="H13" s="32">
        <v>88519511</v>
      </c>
      <c r="I13" s="33">
        <v>92388433</v>
      </c>
      <c r="J13" s="33">
        <v>88516531</v>
      </c>
      <c r="K13" s="33">
        <v>88369903</v>
      </c>
      <c r="L13" s="30">
        <f>(J13/K13-1)*100</f>
        <v>0.1659252698285707</v>
      </c>
    </row>
    <row r="14" spans="2:13" ht="16.5" customHeight="1">
      <c r="B14" s="31"/>
      <c r="C14" s="31"/>
      <c r="D14" s="31"/>
      <c r="E14" s="31"/>
      <c r="F14" s="31"/>
      <c r="G14" s="9"/>
      <c r="H14" s="32"/>
      <c r="I14" s="33"/>
      <c r="J14" s="33"/>
      <c r="K14" s="34"/>
      <c r="L14" s="30"/>
      <c r="M14" s="35"/>
    </row>
    <row r="15" spans="2:13" ht="16.5" customHeight="1">
      <c r="B15" s="27" t="s">
        <v>12</v>
      </c>
      <c r="C15" s="27"/>
      <c r="D15" s="27"/>
      <c r="E15" s="27"/>
      <c r="F15" s="27"/>
      <c r="G15" s="9"/>
      <c r="H15" s="32">
        <f>SUM(H17:H18)</f>
        <v>90041838</v>
      </c>
      <c r="I15" s="33">
        <f>SUM(I17:I18)</f>
        <v>93540237</v>
      </c>
      <c r="J15" s="33">
        <f>SUM(J17:J18)</f>
        <v>90215867</v>
      </c>
      <c r="K15" s="33">
        <f>SUM(K17:K18)</f>
        <v>88516531</v>
      </c>
      <c r="L15" s="30">
        <f>(J15/K15-1)*100</f>
        <v>1.9197950719510137</v>
      </c>
      <c r="M15" s="35"/>
    </row>
    <row r="16" spans="2:13" ht="16.5" customHeight="1">
      <c r="B16" s="31"/>
      <c r="C16" s="31"/>
      <c r="D16" s="31"/>
      <c r="E16" s="31"/>
      <c r="F16" s="31"/>
      <c r="G16" s="24"/>
      <c r="H16" s="36"/>
      <c r="I16" s="34"/>
      <c r="J16" s="34"/>
      <c r="K16" s="34"/>
      <c r="L16" s="37"/>
      <c r="M16" s="35"/>
    </row>
    <row r="17" spans="2:13" ht="16.5" customHeight="1">
      <c r="B17" s="38"/>
      <c r="C17" s="27" t="s">
        <v>13</v>
      </c>
      <c r="D17" s="39"/>
      <c r="E17" s="39"/>
      <c r="F17" s="40"/>
      <c r="G17" s="9"/>
      <c r="H17" s="32">
        <f aca="true" t="shared" si="0" ref="H17:K18">H23+H27+H31+H35+H39+H43+H47+H51</f>
        <v>88903162</v>
      </c>
      <c r="I17" s="33">
        <f t="shared" si="0"/>
        <v>89953940</v>
      </c>
      <c r="J17" s="33">
        <f t="shared" si="0"/>
        <v>89053700</v>
      </c>
      <c r="K17" s="33">
        <f t="shared" si="0"/>
        <v>87231678</v>
      </c>
      <c r="L17" s="30">
        <f>(J17/K17-1)*100</f>
        <v>2.088715982283418</v>
      </c>
      <c r="M17" s="35"/>
    </row>
    <row r="18" spans="2:13" ht="16.5" customHeight="1">
      <c r="B18" s="38"/>
      <c r="C18" s="27" t="s">
        <v>14</v>
      </c>
      <c r="D18" s="39"/>
      <c r="E18" s="39"/>
      <c r="F18" s="40"/>
      <c r="G18" s="9"/>
      <c r="H18" s="32">
        <f t="shared" si="0"/>
        <v>1138676</v>
      </c>
      <c r="I18" s="33">
        <f t="shared" si="0"/>
        <v>3586297</v>
      </c>
      <c r="J18" s="33">
        <f t="shared" si="0"/>
        <v>1162167</v>
      </c>
      <c r="K18" s="33">
        <f t="shared" si="0"/>
        <v>1284853</v>
      </c>
      <c r="L18" s="30">
        <f>(J18/K18-1)*100</f>
        <v>-9.548640972936207</v>
      </c>
      <c r="M18" s="35"/>
    </row>
    <row r="19" spans="2:13" ht="16.5" customHeight="1">
      <c r="B19" s="31"/>
      <c r="C19" s="31"/>
      <c r="D19" s="31"/>
      <c r="E19" s="31"/>
      <c r="F19" s="31"/>
      <c r="G19" s="24"/>
      <c r="H19" s="36"/>
      <c r="I19" s="34"/>
      <c r="J19" s="34"/>
      <c r="K19" s="34"/>
      <c r="L19" s="37"/>
      <c r="M19" s="35"/>
    </row>
    <row r="20" spans="2:13" ht="16.5" customHeight="1">
      <c r="B20" s="31"/>
      <c r="C20" s="31"/>
      <c r="D20" s="31"/>
      <c r="E20" s="31"/>
      <c r="F20" s="31"/>
      <c r="G20" s="24"/>
      <c r="H20" s="36"/>
      <c r="I20" s="34"/>
      <c r="J20" s="34"/>
      <c r="K20" s="34"/>
      <c r="L20" s="37"/>
      <c r="M20" s="35"/>
    </row>
    <row r="21" spans="2:13" ht="16.5" customHeight="1">
      <c r="B21" s="38"/>
      <c r="C21" s="38"/>
      <c r="D21" s="27" t="s">
        <v>15</v>
      </c>
      <c r="E21" s="39"/>
      <c r="F21" s="40"/>
      <c r="G21" s="9"/>
      <c r="H21" s="32">
        <f>H22+H26</f>
        <v>42607479</v>
      </c>
      <c r="I21" s="33">
        <f>I22+I26</f>
        <v>44700676</v>
      </c>
      <c r="J21" s="33">
        <f>J22+J26</f>
        <v>42716385</v>
      </c>
      <c r="K21" s="33">
        <f>K22+K26</f>
        <v>41527277</v>
      </c>
      <c r="L21" s="30">
        <f>(J21/K21-1)*100</f>
        <v>2.863438409409791</v>
      </c>
      <c r="M21" s="35"/>
    </row>
    <row r="22" spans="2:13" ht="16.5" customHeight="1">
      <c r="B22" s="38"/>
      <c r="C22" s="38"/>
      <c r="D22" s="38"/>
      <c r="E22" s="27" t="s">
        <v>16</v>
      </c>
      <c r="F22" s="40"/>
      <c r="G22" s="9"/>
      <c r="H22" s="32">
        <f>SUM(H23:H24)</f>
        <v>35553921</v>
      </c>
      <c r="I22" s="33">
        <f>SUM(I23:I24)</f>
        <v>37554360</v>
      </c>
      <c r="J22" s="33">
        <f>SUM(J23:J24)</f>
        <v>35657265</v>
      </c>
      <c r="K22" s="33">
        <f>SUM(K23:K24)</f>
        <v>35332323</v>
      </c>
      <c r="L22" s="30">
        <f>(J22/K22-1)*100</f>
        <v>0.9196734672667795</v>
      </c>
      <c r="M22" s="35"/>
    </row>
    <row r="23" spans="2:13" ht="16.5" customHeight="1">
      <c r="B23" s="38"/>
      <c r="C23" s="38"/>
      <c r="D23" s="38"/>
      <c r="E23" s="38"/>
      <c r="F23" s="41" t="s">
        <v>13</v>
      </c>
      <c r="G23" s="9"/>
      <c r="H23" s="32">
        <v>34938153</v>
      </c>
      <c r="I23" s="33">
        <v>35529604</v>
      </c>
      <c r="J23" s="33">
        <v>35015231</v>
      </c>
      <c r="K23" s="33">
        <v>34655922</v>
      </c>
      <c r="L23" s="30">
        <f>(J23/K23-1)*100</f>
        <v>1.0367896141963762</v>
      </c>
      <c r="M23" s="35"/>
    </row>
    <row r="24" spans="2:13" ht="16.5" customHeight="1">
      <c r="B24" s="38"/>
      <c r="C24" s="38"/>
      <c r="D24" s="38"/>
      <c r="E24" s="38"/>
      <c r="F24" s="41" t="s">
        <v>14</v>
      </c>
      <c r="G24" s="9"/>
      <c r="H24" s="32">
        <v>615768</v>
      </c>
      <c r="I24" s="33">
        <v>2024756</v>
      </c>
      <c r="J24" s="33">
        <v>642034</v>
      </c>
      <c r="K24" s="33">
        <v>676401</v>
      </c>
      <c r="L24" s="30">
        <f>(J24/K24-1)*100</f>
        <v>-5.08086179647872</v>
      </c>
      <c r="M24" s="35"/>
    </row>
    <row r="25" spans="2:13" ht="16.5" customHeight="1">
      <c r="B25" s="31"/>
      <c r="C25" s="31"/>
      <c r="D25" s="31"/>
      <c r="E25" s="31"/>
      <c r="F25" s="31"/>
      <c r="G25" s="24"/>
      <c r="H25" s="36"/>
      <c r="I25" s="34"/>
      <c r="J25" s="34"/>
      <c r="K25" s="34"/>
      <c r="L25" s="37"/>
      <c r="M25" s="35"/>
    </row>
    <row r="26" spans="2:13" ht="16.5" customHeight="1">
      <c r="B26" s="38"/>
      <c r="C26" s="38"/>
      <c r="D26" s="38"/>
      <c r="E26" s="27" t="s">
        <v>17</v>
      </c>
      <c r="F26" s="40"/>
      <c r="G26" s="9"/>
      <c r="H26" s="32">
        <f>SUM(H27:H28)</f>
        <v>7053558</v>
      </c>
      <c r="I26" s="33">
        <f>SUM(I27:I28)</f>
        <v>7146316</v>
      </c>
      <c r="J26" s="33">
        <f>SUM(J27:J28)</f>
        <v>7059120</v>
      </c>
      <c r="K26" s="33">
        <f>SUM(K27:K28)</f>
        <v>6194954</v>
      </c>
      <c r="L26" s="30">
        <f>(J26/K26-1)*100</f>
        <v>13.949514395102858</v>
      </c>
      <c r="M26" s="35"/>
    </row>
    <row r="27" spans="1:13" ht="16.5" customHeight="1">
      <c r="A27" s="5" t="s">
        <v>18</v>
      </c>
      <c r="B27" s="38"/>
      <c r="C27" s="38"/>
      <c r="D27" s="38"/>
      <c r="E27" s="38"/>
      <c r="F27" s="41" t="s">
        <v>13</v>
      </c>
      <c r="G27" s="9"/>
      <c r="H27" s="32">
        <v>7031436</v>
      </c>
      <c r="I27" s="33">
        <v>7058553</v>
      </c>
      <c r="J27" s="33">
        <v>7036434</v>
      </c>
      <c r="K27" s="33">
        <v>6172498</v>
      </c>
      <c r="L27" s="30">
        <f>(J27/K27-1)*100</f>
        <v>13.9965375444431</v>
      </c>
      <c r="M27" s="35"/>
    </row>
    <row r="28" spans="2:13" ht="16.5" customHeight="1">
      <c r="B28" s="38"/>
      <c r="C28" s="38"/>
      <c r="D28" s="38"/>
      <c r="E28" s="38"/>
      <c r="F28" s="41" t="s">
        <v>14</v>
      </c>
      <c r="G28" s="9"/>
      <c r="H28" s="32">
        <v>22122</v>
      </c>
      <c r="I28" s="33">
        <v>87763</v>
      </c>
      <c r="J28" s="33">
        <v>22686</v>
      </c>
      <c r="K28" s="33">
        <v>22456</v>
      </c>
      <c r="L28" s="30">
        <f>(J28/K28-1)*100</f>
        <v>1.0242251514071876</v>
      </c>
      <c r="M28" s="35"/>
    </row>
    <row r="29" spans="2:13" ht="16.5" customHeight="1">
      <c r="B29" s="31"/>
      <c r="C29" s="31"/>
      <c r="D29" s="31"/>
      <c r="E29" s="31"/>
      <c r="F29" s="31"/>
      <c r="G29" s="24"/>
      <c r="H29" s="36"/>
      <c r="I29" s="34"/>
      <c r="J29" s="34"/>
      <c r="K29" s="34"/>
      <c r="L29" s="37"/>
      <c r="M29" s="35"/>
    </row>
    <row r="30" spans="2:13" ht="16.5" customHeight="1">
      <c r="B30" s="38"/>
      <c r="C30" s="38"/>
      <c r="D30" s="27" t="s">
        <v>19</v>
      </c>
      <c r="E30" s="39"/>
      <c r="F30" s="40"/>
      <c r="G30" s="9"/>
      <c r="H30" s="32">
        <f>SUM(H31:H32)</f>
        <v>34573183</v>
      </c>
      <c r="I30" s="33">
        <f>SUM(I31:I32)</f>
        <v>35748579</v>
      </c>
      <c r="J30" s="33">
        <f>SUM(J31:J32)</f>
        <v>34657429</v>
      </c>
      <c r="K30" s="33">
        <f>SUM(K31:K32)</f>
        <v>34227681</v>
      </c>
      <c r="L30" s="30">
        <f>(J30/K30-1)*100</f>
        <v>1.2555568693070285</v>
      </c>
      <c r="M30" s="35"/>
    </row>
    <row r="31" spans="2:13" ht="16.5" customHeight="1">
      <c r="B31" s="38"/>
      <c r="C31" s="38"/>
      <c r="D31" s="38"/>
      <c r="E31" s="27" t="s">
        <v>13</v>
      </c>
      <c r="F31" s="40"/>
      <c r="G31" s="9"/>
      <c r="H31" s="32">
        <v>34164733</v>
      </c>
      <c r="I31" s="33">
        <v>34552850</v>
      </c>
      <c r="J31" s="33">
        <v>34259215</v>
      </c>
      <c r="K31" s="33">
        <v>33747549</v>
      </c>
      <c r="L31" s="30">
        <f>(J31/K31-1)*100</f>
        <v>1.516157514135319</v>
      </c>
      <c r="M31" s="35"/>
    </row>
    <row r="32" spans="2:13" ht="16.5" customHeight="1">
      <c r="B32" s="38"/>
      <c r="C32" s="38"/>
      <c r="D32" s="38"/>
      <c r="E32" s="27" t="s">
        <v>14</v>
      </c>
      <c r="F32" s="40"/>
      <c r="G32" s="9"/>
      <c r="H32" s="32">
        <v>408450</v>
      </c>
      <c r="I32" s="33">
        <v>1195729</v>
      </c>
      <c r="J32" s="33">
        <v>398214</v>
      </c>
      <c r="K32" s="33">
        <v>480132</v>
      </c>
      <c r="L32" s="30">
        <f>(J32/K32-1)*100</f>
        <v>-17.061558071530325</v>
      </c>
      <c r="M32" s="35"/>
    </row>
    <row r="33" spans="2:13" ht="16.5" customHeight="1">
      <c r="B33" s="31"/>
      <c r="C33" s="31"/>
      <c r="D33" s="31"/>
      <c r="E33" s="31"/>
      <c r="F33" s="31"/>
      <c r="G33" s="24"/>
      <c r="H33" s="36"/>
      <c r="I33" s="34"/>
      <c r="J33" s="34"/>
      <c r="K33" s="34"/>
      <c r="L33" s="37"/>
      <c r="M33" s="35"/>
    </row>
    <row r="34" spans="2:13" ht="16.5" customHeight="1">
      <c r="B34" s="38"/>
      <c r="C34" s="38"/>
      <c r="D34" s="27" t="s">
        <v>20</v>
      </c>
      <c r="E34" s="39"/>
      <c r="F34" s="40"/>
      <c r="G34" s="9"/>
      <c r="H34" s="32">
        <f>SUM(H35:H36)</f>
        <v>509858</v>
      </c>
      <c r="I34" s="33">
        <f>SUM(I35:I36)</f>
        <v>539131</v>
      </c>
      <c r="J34" s="33">
        <f>SUM(J35:J36)</f>
        <v>514804</v>
      </c>
      <c r="K34" s="33">
        <f>SUM(K35:K36)</f>
        <v>491986</v>
      </c>
      <c r="L34" s="30">
        <f>(J34/K34-1)*100</f>
        <v>4.637936851861646</v>
      </c>
      <c r="M34" s="35"/>
    </row>
    <row r="35" spans="2:13" ht="16.5" customHeight="1">
      <c r="B35" s="38"/>
      <c r="C35" s="38"/>
      <c r="D35" s="38"/>
      <c r="E35" s="27" t="s">
        <v>13</v>
      </c>
      <c r="F35" s="40"/>
      <c r="G35" s="9"/>
      <c r="H35" s="32">
        <v>501962</v>
      </c>
      <c r="I35" s="33">
        <v>512977</v>
      </c>
      <c r="J35" s="33">
        <v>505272</v>
      </c>
      <c r="K35" s="33">
        <v>484401</v>
      </c>
      <c r="L35" s="30">
        <f>(J35/K35-1)*100</f>
        <v>4.308620337282543</v>
      </c>
      <c r="M35" s="35"/>
    </row>
    <row r="36" spans="2:13" ht="16.5" customHeight="1">
      <c r="B36" s="38"/>
      <c r="C36" s="38"/>
      <c r="D36" s="38"/>
      <c r="E36" s="27" t="s">
        <v>14</v>
      </c>
      <c r="F36" s="40"/>
      <c r="G36" s="9"/>
      <c r="H36" s="32">
        <v>7896</v>
      </c>
      <c r="I36" s="33">
        <v>26154</v>
      </c>
      <c r="J36" s="33">
        <v>9532</v>
      </c>
      <c r="K36" s="33">
        <v>7585</v>
      </c>
      <c r="L36" s="30">
        <f>(J36/K36-1)*100</f>
        <v>25.669083717864204</v>
      </c>
      <c r="M36" s="35"/>
    </row>
    <row r="37" spans="2:13" ht="16.5" customHeight="1">
      <c r="B37" s="31"/>
      <c r="C37" s="31"/>
      <c r="D37" s="31"/>
      <c r="E37" s="31"/>
      <c r="F37" s="31"/>
      <c r="G37" s="24"/>
      <c r="H37" s="36"/>
      <c r="I37" s="34"/>
      <c r="J37" s="34"/>
      <c r="K37" s="34"/>
      <c r="L37" s="37"/>
      <c r="M37" s="35"/>
    </row>
    <row r="38" spans="2:13" ht="16.5" customHeight="1">
      <c r="B38" s="38"/>
      <c r="C38" s="38"/>
      <c r="D38" s="27" t="s">
        <v>21</v>
      </c>
      <c r="E38" s="39"/>
      <c r="F38" s="40"/>
      <c r="G38" s="9"/>
      <c r="H38" s="32">
        <f>SUM(H39:H40)</f>
        <v>3742978</v>
      </c>
      <c r="I38" s="33">
        <f>SUM(I39:I40)</f>
        <v>3662780</v>
      </c>
      <c r="J38" s="33">
        <f>SUM(J39:J40)</f>
        <v>3662780</v>
      </c>
      <c r="K38" s="33">
        <f>SUM(K39:K40)</f>
        <v>3762691</v>
      </c>
      <c r="L38" s="30">
        <f>(J38/K38-1)*100</f>
        <v>-2.655307066139634</v>
      </c>
      <c r="M38" s="35"/>
    </row>
    <row r="39" spans="2:13" ht="16.5" customHeight="1">
      <c r="B39" s="38"/>
      <c r="C39" s="38"/>
      <c r="D39" s="38"/>
      <c r="E39" s="27" t="s">
        <v>13</v>
      </c>
      <c r="F39" s="40"/>
      <c r="G39" s="9"/>
      <c r="H39" s="32">
        <v>3742978</v>
      </c>
      <c r="I39" s="33">
        <v>3662780</v>
      </c>
      <c r="J39" s="33">
        <v>3662780</v>
      </c>
      <c r="K39" s="33">
        <v>3762691</v>
      </c>
      <c r="L39" s="30">
        <f>(J39/K39-1)*100</f>
        <v>-2.655307066139634</v>
      </c>
      <c r="M39" s="35"/>
    </row>
    <row r="40" spans="2:13" ht="16.5" customHeight="1">
      <c r="B40" s="38"/>
      <c r="C40" s="38"/>
      <c r="D40" s="38"/>
      <c r="E40" s="27" t="s">
        <v>14</v>
      </c>
      <c r="F40" s="40"/>
      <c r="G40" s="9"/>
      <c r="H40" s="32">
        <v>0</v>
      </c>
      <c r="I40" s="33">
        <v>0</v>
      </c>
      <c r="J40" s="33">
        <v>0</v>
      </c>
      <c r="K40" s="33">
        <v>0</v>
      </c>
      <c r="L40" s="33">
        <v>0</v>
      </c>
      <c r="M40" s="35"/>
    </row>
    <row r="41" spans="2:13" ht="16.5" customHeight="1">
      <c r="B41" s="31"/>
      <c r="C41" s="31"/>
      <c r="D41" s="31"/>
      <c r="E41" s="31"/>
      <c r="F41" s="31"/>
      <c r="G41" s="24"/>
      <c r="H41" s="36"/>
      <c r="I41" s="34"/>
      <c r="J41" s="34"/>
      <c r="K41" s="34"/>
      <c r="L41" s="34"/>
      <c r="M41" s="35"/>
    </row>
    <row r="42" spans="2:13" ht="16.5" customHeight="1">
      <c r="B42" s="38"/>
      <c r="C42" s="38"/>
      <c r="D42" s="27" t="s">
        <v>22</v>
      </c>
      <c r="E42" s="39"/>
      <c r="F42" s="40"/>
      <c r="G42" s="9"/>
      <c r="H42" s="32">
        <f>SUM(H43:H44)</f>
        <v>1</v>
      </c>
      <c r="I42" s="33">
        <f>SUM(I43:I44)</f>
        <v>0</v>
      </c>
      <c r="J42" s="33">
        <f>SUM(J43:J44)</f>
        <v>0</v>
      </c>
      <c r="K42" s="33">
        <f>SUM(K43:K44)</f>
        <v>0</v>
      </c>
      <c r="L42" s="33">
        <f>SUM(L43:L44)</f>
        <v>0</v>
      </c>
      <c r="M42" s="35"/>
    </row>
    <row r="43" spans="2:13" ht="16.5" customHeight="1">
      <c r="B43" s="38"/>
      <c r="C43" s="38"/>
      <c r="D43" s="38"/>
      <c r="E43" s="27" t="s">
        <v>13</v>
      </c>
      <c r="F43" s="40"/>
      <c r="G43" s="9"/>
      <c r="H43" s="32">
        <v>1</v>
      </c>
      <c r="I43" s="33">
        <v>0</v>
      </c>
      <c r="J43" s="33">
        <v>0</v>
      </c>
      <c r="K43" s="33">
        <v>0</v>
      </c>
      <c r="L43" s="33">
        <v>0</v>
      </c>
      <c r="M43" s="35"/>
    </row>
    <row r="44" spans="2:13" ht="16.5" customHeight="1">
      <c r="B44" s="38"/>
      <c r="C44" s="38"/>
      <c r="D44" s="38"/>
      <c r="E44" s="27" t="s">
        <v>14</v>
      </c>
      <c r="F44" s="40"/>
      <c r="G44" s="9"/>
      <c r="H44" s="32">
        <v>0</v>
      </c>
      <c r="I44" s="33">
        <v>0</v>
      </c>
      <c r="J44" s="33">
        <v>0</v>
      </c>
      <c r="K44" s="33">
        <v>0</v>
      </c>
      <c r="L44" s="33">
        <v>0</v>
      </c>
      <c r="M44" s="35"/>
    </row>
    <row r="45" spans="2:13" ht="16.5" customHeight="1">
      <c r="B45" s="31"/>
      <c r="C45" s="31"/>
      <c r="D45" s="31"/>
      <c r="E45" s="31"/>
      <c r="F45" s="31"/>
      <c r="G45" s="24"/>
      <c r="H45" s="36"/>
      <c r="I45" s="34"/>
      <c r="J45" s="34"/>
      <c r="K45" s="34"/>
      <c r="L45" s="37"/>
      <c r="M45" s="35"/>
    </row>
    <row r="46" spans="2:13" ht="14.25" customHeight="1">
      <c r="B46" s="38"/>
      <c r="C46" s="38"/>
      <c r="D46" s="27" t="s">
        <v>23</v>
      </c>
      <c r="E46" s="39"/>
      <c r="F46" s="40"/>
      <c r="G46" s="9"/>
      <c r="H46" s="32">
        <f>SUM(H47:H48)</f>
        <v>1832810</v>
      </c>
      <c r="I46" s="33">
        <f>SUM(I47:I48)</f>
        <v>1879596</v>
      </c>
      <c r="J46" s="33">
        <f>SUM(J47:J48)</f>
        <v>1875060</v>
      </c>
      <c r="K46" s="33">
        <f>SUM(K47:K48)</f>
        <v>1816722</v>
      </c>
      <c r="L46" s="30">
        <f>(J46/K46-1)*100</f>
        <v>3.2111682469855074</v>
      </c>
      <c r="M46" s="35"/>
    </row>
    <row r="47" spans="2:13" ht="14.25" customHeight="1">
      <c r="B47" s="38"/>
      <c r="C47" s="38"/>
      <c r="D47" s="38"/>
      <c r="E47" s="27" t="s">
        <v>13</v>
      </c>
      <c r="F47" s="40"/>
      <c r="G47" s="9"/>
      <c r="H47" s="32">
        <v>1830341</v>
      </c>
      <c r="I47" s="33">
        <v>1868862</v>
      </c>
      <c r="J47" s="33">
        <v>1865461</v>
      </c>
      <c r="K47" s="33">
        <v>1814739</v>
      </c>
      <c r="L47" s="30">
        <f>(J47/K47-1)*100</f>
        <v>2.7950024769402004</v>
      </c>
      <c r="M47" s="35"/>
    </row>
    <row r="48" spans="2:13" ht="16.5" customHeight="1">
      <c r="B48" s="38"/>
      <c r="C48" s="38"/>
      <c r="D48" s="38"/>
      <c r="E48" s="27" t="s">
        <v>14</v>
      </c>
      <c r="F48" s="40"/>
      <c r="G48" s="9"/>
      <c r="H48" s="32">
        <v>2469</v>
      </c>
      <c r="I48" s="33">
        <v>10734</v>
      </c>
      <c r="J48" s="33">
        <v>9599</v>
      </c>
      <c r="K48" s="33">
        <v>1983</v>
      </c>
      <c r="L48" s="30">
        <f>(J48/K48-1)*100</f>
        <v>384.06454866364095</v>
      </c>
      <c r="M48" s="35"/>
    </row>
    <row r="49" spans="2:13" ht="16.5" customHeight="1">
      <c r="B49" s="31"/>
      <c r="C49" s="31"/>
      <c r="D49" s="31"/>
      <c r="E49" s="31"/>
      <c r="F49" s="31"/>
      <c r="G49" s="24"/>
      <c r="H49" s="36"/>
      <c r="I49" s="34"/>
      <c r="J49" s="34"/>
      <c r="K49" s="34"/>
      <c r="L49" s="37"/>
      <c r="M49" s="35"/>
    </row>
    <row r="50" spans="2:13" ht="16.5" customHeight="1">
      <c r="B50" s="38"/>
      <c r="C50" s="38"/>
      <c r="D50" s="27" t="s">
        <v>24</v>
      </c>
      <c r="E50" s="39"/>
      <c r="F50" s="40"/>
      <c r="G50" s="9"/>
      <c r="H50" s="32">
        <f>SUM(H51:H52)</f>
        <v>6775529</v>
      </c>
      <c r="I50" s="33">
        <f>SUM(I51:I52)</f>
        <v>7009475</v>
      </c>
      <c r="J50" s="33">
        <f>SUM(J51:J52)</f>
        <v>6789409</v>
      </c>
      <c r="K50" s="33">
        <f>SUM(K51:K52)</f>
        <v>6690174</v>
      </c>
      <c r="L50" s="30">
        <f>(J50/K50-1)*100</f>
        <v>1.4832947543666375</v>
      </c>
      <c r="M50" s="35"/>
    </row>
    <row r="51" spans="2:13" ht="16.5" customHeight="1">
      <c r="B51" s="38"/>
      <c r="C51" s="38"/>
      <c r="D51" s="38"/>
      <c r="E51" s="27" t="s">
        <v>13</v>
      </c>
      <c r="F51" s="40"/>
      <c r="G51" s="9"/>
      <c r="H51" s="32">
        <v>6693558</v>
      </c>
      <c r="I51" s="33">
        <v>6768314</v>
      </c>
      <c r="J51" s="33">
        <v>6709307</v>
      </c>
      <c r="K51" s="33">
        <v>6593878</v>
      </c>
      <c r="L51" s="30">
        <f>(J51/K51-1)*100</f>
        <v>1.7505480083192415</v>
      </c>
      <c r="M51" s="35"/>
    </row>
    <row r="52" spans="2:13" ht="16.5" customHeight="1">
      <c r="B52" s="38"/>
      <c r="C52" s="38"/>
      <c r="D52" s="38"/>
      <c r="E52" s="27" t="s">
        <v>14</v>
      </c>
      <c r="F52" s="40"/>
      <c r="G52" s="9"/>
      <c r="H52" s="32">
        <v>81971</v>
      </c>
      <c r="I52" s="33">
        <v>241161</v>
      </c>
      <c r="J52" s="33">
        <v>80102</v>
      </c>
      <c r="K52" s="33">
        <v>96296</v>
      </c>
      <c r="L52" s="30">
        <f>(J52/K52-1)*100</f>
        <v>-16.816897898147374</v>
      </c>
      <c r="M52" s="35"/>
    </row>
    <row r="53" spans="1:13" ht="6.75" customHeight="1" thickBot="1">
      <c r="A53" s="42"/>
      <c r="B53" s="42"/>
      <c r="C53" s="42"/>
      <c r="D53" s="42"/>
      <c r="E53" s="42"/>
      <c r="F53" s="43"/>
      <c r="G53" s="43"/>
      <c r="H53" s="44"/>
      <c r="I53" s="43"/>
      <c r="J53" s="43"/>
      <c r="K53" s="43"/>
      <c r="L53" s="43"/>
      <c r="M53" s="24"/>
    </row>
    <row r="54" spans="1:13" ht="18" customHeight="1">
      <c r="A54" s="45" t="s">
        <v>25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8"/>
    </row>
    <row r="55" spans="1:13" ht="13.5" customHeight="1">
      <c r="A55" s="49" t="s">
        <v>26</v>
      </c>
      <c r="B55" s="50"/>
      <c r="C55" s="50"/>
      <c r="D55" s="50"/>
      <c r="E55" s="50"/>
      <c r="F55" s="50"/>
      <c r="G55" s="50"/>
      <c r="H55" s="50"/>
      <c r="I55" s="50"/>
      <c r="J55" s="50"/>
      <c r="K55" s="51"/>
      <c r="L55" s="51"/>
      <c r="M55" s="4"/>
    </row>
    <row r="56" spans="1:13" ht="13.5" customHeight="1">
      <c r="A56" s="52" t="s">
        <v>27</v>
      </c>
      <c r="B56" s="53"/>
      <c r="C56" s="53"/>
      <c r="D56" s="53"/>
      <c r="E56" s="53"/>
      <c r="F56" s="53"/>
      <c r="G56" s="53"/>
      <c r="H56" s="53"/>
      <c r="I56" s="53"/>
      <c r="J56" s="53"/>
      <c r="K56" s="54"/>
      <c r="L56" s="54"/>
      <c r="M56" s="4"/>
    </row>
    <row r="57" ht="16.5" customHeight="1"/>
  </sheetData>
  <sheetProtection/>
  <mergeCells count="54">
    <mergeCell ref="E52:F52"/>
    <mergeCell ref="A54:L54"/>
    <mergeCell ref="A55:L55"/>
    <mergeCell ref="A56:L56"/>
    <mergeCell ref="D46:F46"/>
    <mergeCell ref="E47:F47"/>
    <mergeCell ref="E48:F48"/>
    <mergeCell ref="B49:F49"/>
    <mergeCell ref="D50:F50"/>
    <mergeCell ref="E51:F51"/>
    <mergeCell ref="E40:F40"/>
    <mergeCell ref="B41:F41"/>
    <mergeCell ref="D42:F42"/>
    <mergeCell ref="E43:F43"/>
    <mergeCell ref="E44:F44"/>
    <mergeCell ref="B45:F45"/>
    <mergeCell ref="D34:F34"/>
    <mergeCell ref="E35:F35"/>
    <mergeCell ref="E36:F36"/>
    <mergeCell ref="B37:F37"/>
    <mergeCell ref="D38:F38"/>
    <mergeCell ref="E39:F39"/>
    <mergeCell ref="E26:F26"/>
    <mergeCell ref="B29:F29"/>
    <mergeCell ref="D30:F30"/>
    <mergeCell ref="E31:F31"/>
    <mergeCell ref="E32:F32"/>
    <mergeCell ref="B33:F33"/>
    <mergeCell ref="C18:F18"/>
    <mergeCell ref="B19:F19"/>
    <mergeCell ref="B20:F20"/>
    <mergeCell ref="D21:F21"/>
    <mergeCell ref="E22:F22"/>
    <mergeCell ref="B25:F25"/>
    <mergeCell ref="B12:F12"/>
    <mergeCell ref="B13:F13"/>
    <mergeCell ref="B14:F14"/>
    <mergeCell ref="B15:F15"/>
    <mergeCell ref="B16:F16"/>
    <mergeCell ref="C17:F17"/>
    <mergeCell ref="B6:F6"/>
    <mergeCell ref="B7:F7"/>
    <mergeCell ref="B8:F8"/>
    <mergeCell ref="B9:F9"/>
    <mergeCell ref="B10:F10"/>
    <mergeCell ref="B11:F11"/>
    <mergeCell ref="A1:L1"/>
    <mergeCell ref="A2:L2"/>
    <mergeCell ref="B4:F5"/>
    <mergeCell ref="H4:H5"/>
    <mergeCell ref="I4:I5"/>
    <mergeCell ref="J4:J5"/>
    <mergeCell ref="K4:K5"/>
    <mergeCell ref="L4:L5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2016-06-27T00:13:08Z</dcterms:created>
  <dcterms:modified xsi:type="dcterms:W3CDTF">2016-06-27T00:14:19Z</dcterms:modified>
  <cp:category/>
  <cp:version/>
  <cp:contentType/>
  <cp:contentStatus/>
</cp:coreProperties>
</file>