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★23" sheetId="1" r:id="rId1"/>
  </sheets>
  <definedNames>
    <definedName name="_xlnm.Print_Area" localSheetId="0">'★23'!$A$1:$L$65</definedName>
  </definedNames>
  <calcPr fullCalcOnLoad="1"/>
</workbook>
</file>

<file path=xl/sharedStrings.xml><?xml version="1.0" encoding="utf-8"?>
<sst xmlns="http://schemas.openxmlformats.org/spreadsheetml/2006/main" count="158" uniqueCount="141">
  <si>
    <t xml:space="preserve">  資料：「国勢調査報告」</t>
  </si>
  <si>
    <t>年齢中位数</t>
  </si>
  <si>
    <t xml:space="preserve">79 </t>
  </si>
  <si>
    <t xml:space="preserve">39 </t>
  </si>
  <si>
    <t>平均年齢</t>
  </si>
  <si>
    <t xml:space="preserve">78 </t>
  </si>
  <si>
    <t xml:space="preserve">38 </t>
  </si>
  <si>
    <t xml:space="preserve">77 </t>
  </si>
  <si>
    <t xml:space="preserve">37 </t>
  </si>
  <si>
    <t>75歳以上</t>
  </si>
  <si>
    <t xml:space="preserve">76 </t>
  </si>
  <si>
    <t xml:space="preserve">36 </t>
  </si>
  <si>
    <t xml:space="preserve">75 </t>
  </si>
  <si>
    <t xml:space="preserve">35 </t>
  </si>
  <si>
    <t>65～74歳</t>
  </si>
  <si>
    <t xml:space="preserve">75～79 </t>
  </si>
  <si>
    <t xml:space="preserve">35～39 </t>
  </si>
  <si>
    <t>65歳以上</t>
  </si>
  <si>
    <t xml:space="preserve">74 </t>
  </si>
  <si>
    <t xml:space="preserve">34 </t>
  </si>
  <si>
    <t xml:space="preserve">73 </t>
  </si>
  <si>
    <t xml:space="preserve">33 </t>
  </si>
  <si>
    <t>15～64歳</t>
  </si>
  <si>
    <t xml:space="preserve">72 </t>
  </si>
  <si>
    <t xml:space="preserve">32 </t>
  </si>
  <si>
    <t xml:space="preserve">71 </t>
  </si>
  <si>
    <t xml:space="preserve">31 </t>
  </si>
  <si>
    <t>15歳未満</t>
  </si>
  <si>
    <t xml:space="preserve">70 </t>
  </si>
  <si>
    <t xml:space="preserve">30 </t>
  </si>
  <si>
    <t xml:space="preserve">　　構成比（％） </t>
  </si>
  <si>
    <t xml:space="preserve"> </t>
  </si>
  <si>
    <t xml:space="preserve">70～74 </t>
  </si>
  <si>
    <t xml:space="preserve">30～34 </t>
  </si>
  <si>
    <t xml:space="preserve">69 </t>
  </si>
  <si>
    <t xml:space="preserve">29 </t>
  </si>
  <si>
    <t xml:space="preserve">68 </t>
  </si>
  <si>
    <t xml:space="preserve">28 </t>
  </si>
  <si>
    <t xml:space="preserve">67 </t>
  </si>
  <si>
    <t xml:space="preserve">27 </t>
  </si>
  <si>
    <t xml:space="preserve">66 </t>
  </si>
  <si>
    <t xml:space="preserve">26 </t>
  </si>
  <si>
    <t xml:space="preserve">65 </t>
  </si>
  <si>
    <t xml:space="preserve">25 </t>
  </si>
  <si>
    <t xml:space="preserve">65～69 </t>
  </si>
  <si>
    <t xml:space="preserve">25～29 </t>
  </si>
  <si>
    <t xml:space="preserve">64 </t>
  </si>
  <si>
    <t xml:space="preserve">24 </t>
  </si>
  <si>
    <t xml:space="preserve">63 </t>
  </si>
  <si>
    <t xml:space="preserve">23 </t>
  </si>
  <si>
    <t xml:space="preserve">  （再　掲） </t>
  </si>
  <si>
    <t xml:space="preserve">62 </t>
  </si>
  <si>
    <t xml:space="preserve">22 </t>
  </si>
  <si>
    <t xml:space="preserve">61 </t>
  </si>
  <si>
    <t xml:space="preserve">21 </t>
  </si>
  <si>
    <t>不　詳</t>
  </si>
  <si>
    <t xml:space="preserve">60 </t>
  </si>
  <si>
    <t xml:space="preserve">20 </t>
  </si>
  <si>
    <t>100歳以上</t>
  </si>
  <si>
    <t xml:space="preserve">60～64 </t>
  </si>
  <si>
    <t xml:space="preserve">20～24 </t>
  </si>
  <si>
    <t xml:space="preserve">99 </t>
  </si>
  <si>
    <t xml:space="preserve">59 </t>
  </si>
  <si>
    <t xml:space="preserve">19 </t>
  </si>
  <si>
    <t xml:space="preserve">98 </t>
  </si>
  <si>
    <t xml:space="preserve">58 </t>
  </si>
  <si>
    <t xml:space="preserve">18 </t>
  </si>
  <si>
    <t xml:space="preserve">97 </t>
  </si>
  <si>
    <t xml:space="preserve">57 </t>
  </si>
  <si>
    <t xml:space="preserve">17 </t>
  </si>
  <si>
    <t xml:space="preserve">96 </t>
  </si>
  <si>
    <t xml:space="preserve">56 </t>
  </si>
  <si>
    <t xml:space="preserve">16 </t>
  </si>
  <si>
    <t xml:space="preserve">95 </t>
  </si>
  <si>
    <t xml:space="preserve">55 </t>
  </si>
  <si>
    <t xml:space="preserve">15 </t>
  </si>
  <si>
    <t xml:space="preserve">95～99 </t>
  </si>
  <si>
    <t xml:space="preserve">55～59 </t>
  </si>
  <si>
    <t xml:space="preserve">15～19 </t>
  </si>
  <si>
    <t xml:space="preserve">94 </t>
  </si>
  <si>
    <t xml:space="preserve">54 </t>
  </si>
  <si>
    <t xml:space="preserve">14 </t>
  </si>
  <si>
    <t xml:space="preserve">93 </t>
  </si>
  <si>
    <t xml:space="preserve">53 </t>
  </si>
  <si>
    <t xml:space="preserve">13 </t>
  </si>
  <si>
    <t xml:space="preserve">92 </t>
  </si>
  <si>
    <t xml:space="preserve">52 </t>
  </si>
  <si>
    <t xml:space="preserve">12 </t>
  </si>
  <si>
    <t xml:space="preserve">91 </t>
  </si>
  <si>
    <t xml:space="preserve">51 </t>
  </si>
  <si>
    <t xml:space="preserve">11 </t>
  </si>
  <si>
    <t xml:space="preserve">90 </t>
  </si>
  <si>
    <t xml:space="preserve">50 </t>
  </si>
  <si>
    <t xml:space="preserve">10 </t>
  </si>
  <si>
    <t xml:space="preserve">90～94 </t>
  </si>
  <si>
    <t xml:space="preserve"> 50～54 </t>
  </si>
  <si>
    <t xml:space="preserve">10～14 </t>
  </si>
  <si>
    <t xml:space="preserve">89 </t>
  </si>
  <si>
    <t xml:space="preserve">49 </t>
  </si>
  <si>
    <t xml:space="preserve">9 </t>
  </si>
  <si>
    <t xml:space="preserve">88 </t>
  </si>
  <si>
    <t xml:space="preserve">48 </t>
  </si>
  <si>
    <t xml:space="preserve">8 </t>
  </si>
  <si>
    <t xml:space="preserve">87 </t>
  </si>
  <si>
    <t xml:space="preserve">47 </t>
  </si>
  <si>
    <t xml:space="preserve">7 </t>
  </si>
  <si>
    <t xml:space="preserve">86 </t>
  </si>
  <si>
    <t xml:space="preserve">46 </t>
  </si>
  <si>
    <t xml:space="preserve">6 </t>
  </si>
  <si>
    <t xml:space="preserve">85 </t>
  </si>
  <si>
    <t xml:space="preserve">45 </t>
  </si>
  <si>
    <t xml:space="preserve">5 </t>
  </si>
  <si>
    <t xml:space="preserve">85～89 </t>
  </si>
  <si>
    <t xml:space="preserve">45～49 </t>
  </si>
  <si>
    <t xml:space="preserve">5～ 9 </t>
  </si>
  <si>
    <t xml:space="preserve">84 </t>
  </si>
  <si>
    <t xml:space="preserve">44 </t>
  </si>
  <si>
    <t xml:space="preserve">4 </t>
  </si>
  <si>
    <t xml:space="preserve">83 </t>
  </si>
  <si>
    <t xml:space="preserve">43 </t>
  </si>
  <si>
    <t xml:space="preserve">3 </t>
  </si>
  <si>
    <t xml:space="preserve">82 </t>
  </si>
  <si>
    <t xml:space="preserve">42 </t>
  </si>
  <si>
    <t xml:space="preserve">2 </t>
  </si>
  <si>
    <t xml:space="preserve">81 </t>
  </si>
  <si>
    <t xml:space="preserve">41 </t>
  </si>
  <si>
    <t xml:space="preserve">1 </t>
  </si>
  <si>
    <t xml:space="preserve">80 </t>
  </si>
  <si>
    <t xml:space="preserve">40 </t>
  </si>
  <si>
    <t xml:space="preserve">0 </t>
  </si>
  <si>
    <t xml:space="preserve">80～84 </t>
  </si>
  <si>
    <t xml:space="preserve">40～44 </t>
  </si>
  <si>
    <t xml:space="preserve">0～4歳 </t>
  </si>
  <si>
    <t>総　 数</t>
  </si>
  <si>
    <t>女</t>
  </si>
  <si>
    <t>男</t>
  </si>
  <si>
    <t>総　　数</t>
  </si>
  <si>
    <t>年　 齢</t>
  </si>
  <si>
    <t xml:space="preserve"> </t>
  </si>
  <si>
    <t xml:space="preserve">平成22年10月1日現在  </t>
  </si>
  <si>
    <t xml:space="preserve">   23   年齢（各歳）、男女別人口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</si>
</sst>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0;&quot;△&quot;\ 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 shrinkToFit="1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176" fontId="4" fillId="0" borderId="13" xfId="0" applyNumberFormat="1" applyFont="1" applyFill="1" applyBorder="1" applyAlignment="1" applyProtection="1" quotePrefix="1">
      <alignment horizontal="right"/>
      <protection/>
    </xf>
    <xf numFmtId="49" fontId="4" fillId="0" borderId="12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178" fontId="2" fillId="0" borderId="15" xfId="0" applyNumberFormat="1" applyFont="1" applyFill="1" applyBorder="1" applyAlignment="1">
      <alignment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16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>
      <alignment horizontal="distributed" wrapText="1" shrinkToFit="1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16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 applyProtection="1" quotePrefix="1">
      <alignment/>
      <protection/>
    </xf>
    <xf numFmtId="178" fontId="4" fillId="0" borderId="16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>
      <alignment horizontal="right"/>
      <protection/>
    </xf>
    <xf numFmtId="178" fontId="2" fillId="0" borderId="0" xfId="0" applyNumberFormat="1" applyFont="1" applyAlignment="1">
      <alignment/>
    </xf>
    <xf numFmtId="178" fontId="2" fillId="0" borderId="15" xfId="0" applyNumberFormat="1" applyFont="1" applyBorder="1" applyAlignment="1">
      <alignment/>
    </xf>
    <xf numFmtId="176" fontId="4" fillId="0" borderId="15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/>
      <protection/>
    </xf>
    <xf numFmtId="178" fontId="4" fillId="0" borderId="15" xfId="0" applyNumberFormat="1" applyFont="1" applyFill="1" applyBorder="1" applyAlignment="1" applyProtection="1">
      <alignment/>
      <protection/>
    </xf>
    <xf numFmtId="178" fontId="4" fillId="0" borderId="15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right"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 applyProtection="1" quotePrefix="1">
      <alignment horizontal="right"/>
      <protection/>
    </xf>
    <xf numFmtId="0" fontId="5" fillId="0" borderId="0" xfId="0" applyNumberFormat="1" applyFont="1" applyAlignment="1">
      <alignment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 quotePrefix="1">
      <alignment horizontal="center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176" fontId="4" fillId="0" borderId="22" xfId="0" applyNumberFormat="1" applyFont="1" applyFill="1" applyBorder="1" applyAlignment="1" applyProtection="1" quotePrefix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 quotePrefix="1">
      <alignment horizontal="left"/>
      <protection/>
    </xf>
    <xf numFmtId="0" fontId="2" fillId="0" borderId="23" xfId="0" applyFont="1" applyBorder="1" applyAlignment="1">
      <alignment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 quotePrefix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60</xdr:row>
      <xdr:rowOff>95250</xdr:rowOff>
    </xdr:from>
    <xdr:to>
      <xdr:col>12</xdr:col>
      <xdr:colOff>0</xdr:colOff>
      <xdr:row>60</xdr:row>
      <xdr:rowOff>95250</xdr:rowOff>
    </xdr:to>
    <xdr:sp>
      <xdr:nvSpPr>
        <xdr:cNvPr id="1" name="Line 3"/>
        <xdr:cNvSpPr>
          <a:spLocks/>
        </xdr:cNvSpPr>
      </xdr:nvSpPr>
      <xdr:spPr>
        <a:xfrm>
          <a:off x="6705600" y="1134427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6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1.00390625" style="4" customWidth="1"/>
    <col min="2" max="2" width="12.25390625" style="2" customWidth="1"/>
    <col min="3" max="4" width="10.375" style="2" customWidth="1"/>
    <col min="5" max="5" width="11.00390625" style="3" customWidth="1"/>
    <col min="6" max="6" width="12.25390625" style="2" customWidth="1"/>
    <col min="7" max="8" width="10.375" style="2" customWidth="1"/>
    <col min="9" max="9" width="11.00390625" style="3" customWidth="1"/>
    <col min="10" max="10" width="12.25390625" style="2" customWidth="1"/>
    <col min="11" max="12" width="10.375" style="2" customWidth="1"/>
    <col min="13" max="16384" width="9.125" style="1" customWidth="1"/>
  </cols>
  <sheetData>
    <row r="1" spans="1:12" s="50" customFormat="1" ht="18" customHeight="1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47" customFormat="1" ht="18" customHeight="1">
      <c r="A2" s="66" t="s">
        <v>139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1" s="47" customFormat="1" ht="4.5" customHeight="1" thickBot="1">
      <c r="A3" s="49"/>
      <c r="C3" s="2"/>
      <c r="E3" s="48" t="s">
        <v>138</v>
      </c>
      <c r="G3" s="2"/>
      <c r="I3" s="48" t="s">
        <v>138</v>
      </c>
      <c r="K3" s="2"/>
    </row>
    <row r="4" spans="1:12" s="47" customFormat="1" ht="14.25" customHeight="1">
      <c r="A4" s="55" t="s">
        <v>137</v>
      </c>
      <c r="B4" s="51" t="s">
        <v>136</v>
      </c>
      <c r="C4" s="53" t="s">
        <v>135</v>
      </c>
      <c r="D4" s="51" t="s">
        <v>134</v>
      </c>
      <c r="E4" s="55" t="s">
        <v>137</v>
      </c>
      <c r="F4" s="51" t="s">
        <v>136</v>
      </c>
      <c r="G4" s="53" t="s">
        <v>135</v>
      </c>
      <c r="H4" s="51" t="s">
        <v>134</v>
      </c>
      <c r="I4" s="51" t="s">
        <v>137</v>
      </c>
      <c r="J4" s="71" t="s">
        <v>136</v>
      </c>
      <c r="K4" s="53" t="s">
        <v>135</v>
      </c>
      <c r="L4" s="69" t="s">
        <v>134</v>
      </c>
    </row>
    <row r="5" spans="1:12" s="47" customFormat="1" ht="14.25" customHeight="1">
      <c r="A5" s="56"/>
      <c r="B5" s="52"/>
      <c r="C5" s="54"/>
      <c r="D5" s="52"/>
      <c r="E5" s="56"/>
      <c r="F5" s="52"/>
      <c r="G5" s="54"/>
      <c r="H5" s="52"/>
      <c r="I5" s="68"/>
      <c r="J5" s="72"/>
      <c r="K5" s="54"/>
      <c r="L5" s="70"/>
    </row>
    <row r="6" spans="1:12" ht="6.75" customHeight="1">
      <c r="A6" s="46"/>
      <c r="B6" s="44"/>
      <c r="C6" s="41"/>
      <c r="D6" s="43"/>
      <c r="E6" s="45"/>
      <c r="F6" s="44"/>
      <c r="G6" s="41"/>
      <c r="H6" s="43"/>
      <c r="I6" s="42"/>
      <c r="J6" s="41"/>
      <c r="K6" s="41"/>
      <c r="L6" s="41"/>
    </row>
    <row r="7" spans="1:12" ht="15" customHeight="1">
      <c r="A7" s="40" t="s">
        <v>133</v>
      </c>
      <c r="B7" s="19">
        <f>SUM(C7:D7)</f>
        <v>580053</v>
      </c>
      <c r="C7" s="18">
        <f>C9+C16+C23+C30+C37+C44+C51+C58+G9+G16+G23+G30+G37+G44+G51+G58+K9+K16+K23+K30+K37+K38</f>
        <v>293462</v>
      </c>
      <c r="D7" s="39">
        <f>D9+D16+D23+D30+D37+D44+D51+D58+H9+H16+H23+H30+H37+H44+H51+H58+L9+L16+L23+L30+L37+L38</f>
        <v>286591</v>
      </c>
      <c r="E7" s="14"/>
      <c r="F7" s="37"/>
      <c r="G7" s="28"/>
      <c r="H7" s="36"/>
      <c r="I7" s="33"/>
      <c r="J7" s="28"/>
      <c r="K7" s="28"/>
      <c r="L7" s="28"/>
    </row>
    <row r="8" spans="1:12" ht="15" customHeight="1">
      <c r="A8" s="14"/>
      <c r="B8" s="26"/>
      <c r="C8" s="25"/>
      <c r="D8" s="38"/>
      <c r="E8" s="14"/>
      <c r="F8" s="37"/>
      <c r="G8" s="28"/>
      <c r="H8" s="36"/>
      <c r="I8" s="33"/>
      <c r="J8" s="28"/>
      <c r="K8" s="28"/>
      <c r="L8" s="28"/>
    </row>
    <row r="9" spans="1:12" ht="15" customHeight="1">
      <c r="A9" s="14" t="s">
        <v>132</v>
      </c>
      <c r="B9" s="19">
        <f aca="true" t="shared" si="0" ref="B9:B14">SUM(C9:D9)</f>
        <v>22454</v>
      </c>
      <c r="C9" s="18">
        <f>SUM(C10:C14)</f>
        <v>11478</v>
      </c>
      <c r="D9" s="35">
        <f>SUM(D10:D14)</f>
        <v>10976</v>
      </c>
      <c r="E9" s="14" t="s">
        <v>131</v>
      </c>
      <c r="F9" s="19">
        <f aca="true" t="shared" si="1" ref="F9:F14">SUM(G9:H9)</f>
        <v>41642</v>
      </c>
      <c r="G9" s="18">
        <f>SUM(G10:G14)</f>
        <v>21765</v>
      </c>
      <c r="H9" s="35">
        <f>SUM(H10:H14)</f>
        <v>19877</v>
      </c>
      <c r="I9" s="33" t="s">
        <v>130</v>
      </c>
      <c r="J9" s="18">
        <f aca="true" t="shared" si="2" ref="J9:J14">SUM(K9:L9)</f>
        <v>15306</v>
      </c>
      <c r="K9" s="18">
        <f>SUM(K10:K14)</f>
        <v>6217</v>
      </c>
      <c r="L9" s="34">
        <f>SUM(L10:L14)</f>
        <v>9089</v>
      </c>
    </row>
    <row r="10" spans="1:12" ht="15" customHeight="1">
      <c r="A10" s="14" t="s">
        <v>129</v>
      </c>
      <c r="B10" s="19">
        <f t="shared" si="0"/>
        <v>4254</v>
      </c>
      <c r="C10" s="18">
        <v>2173</v>
      </c>
      <c r="D10" s="17">
        <v>2081</v>
      </c>
      <c r="E10" s="14" t="s">
        <v>128</v>
      </c>
      <c r="F10" s="19">
        <f t="shared" si="1"/>
        <v>8852</v>
      </c>
      <c r="G10" s="18">
        <v>4599</v>
      </c>
      <c r="H10" s="17">
        <v>4253</v>
      </c>
      <c r="I10" s="33" t="s">
        <v>127</v>
      </c>
      <c r="J10" s="18">
        <f t="shared" si="2"/>
        <v>3583</v>
      </c>
      <c r="K10" s="18">
        <v>1532</v>
      </c>
      <c r="L10" s="29">
        <v>2051</v>
      </c>
    </row>
    <row r="11" spans="1:12" ht="15" customHeight="1">
      <c r="A11" s="14" t="s">
        <v>126</v>
      </c>
      <c r="B11" s="19">
        <f t="shared" si="0"/>
        <v>4356</v>
      </c>
      <c r="C11" s="18">
        <v>2185</v>
      </c>
      <c r="D11" s="17">
        <v>2171</v>
      </c>
      <c r="E11" s="14" t="s">
        <v>125</v>
      </c>
      <c r="F11" s="19">
        <f t="shared" si="1"/>
        <v>8684</v>
      </c>
      <c r="G11" s="18">
        <v>4560</v>
      </c>
      <c r="H11" s="17">
        <v>4124</v>
      </c>
      <c r="I11" s="33" t="s">
        <v>124</v>
      </c>
      <c r="J11" s="18">
        <f t="shared" si="2"/>
        <v>3246</v>
      </c>
      <c r="K11" s="18">
        <v>1313</v>
      </c>
      <c r="L11" s="29">
        <v>1933</v>
      </c>
    </row>
    <row r="12" spans="1:12" ht="15" customHeight="1">
      <c r="A12" s="14" t="s">
        <v>123</v>
      </c>
      <c r="B12" s="19">
        <f t="shared" si="0"/>
        <v>4589</v>
      </c>
      <c r="C12" s="18">
        <v>2319</v>
      </c>
      <c r="D12" s="17">
        <v>2270</v>
      </c>
      <c r="E12" s="14" t="s">
        <v>122</v>
      </c>
      <c r="F12" s="19">
        <f t="shared" si="1"/>
        <v>8641</v>
      </c>
      <c r="G12" s="18">
        <v>4463</v>
      </c>
      <c r="H12" s="17">
        <v>4178</v>
      </c>
      <c r="I12" s="33" t="s">
        <v>121</v>
      </c>
      <c r="J12" s="18">
        <f t="shared" si="2"/>
        <v>3016</v>
      </c>
      <c r="K12" s="18">
        <v>1245</v>
      </c>
      <c r="L12" s="29">
        <v>1771</v>
      </c>
    </row>
    <row r="13" spans="1:12" ht="15" customHeight="1">
      <c r="A13" s="14" t="s">
        <v>120</v>
      </c>
      <c r="B13" s="19">
        <f t="shared" si="0"/>
        <v>4573</v>
      </c>
      <c r="C13" s="18">
        <v>2367</v>
      </c>
      <c r="D13" s="17">
        <v>2206</v>
      </c>
      <c r="E13" s="14" t="s">
        <v>119</v>
      </c>
      <c r="F13" s="19">
        <f t="shared" si="1"/>
        <v>8606</v>
      </c>
      <c r="G13" s="18">
        <v>4579</v>
      </c>
      <c r="H13" s="17">
        <v>4027</v>
      </c>
      <c r="I13" s="33" t="s">
        <v>118</v>
      </c>
      <c r="J13" s="18">
        <f t="shared" si="2"/>
        <v>2892</v>
      </c>
      <c r="K13" s="18">
        <v>1158</v>
      </c>
      <c r="L13" s="29">
        <v>1734</v>
      </c>
    </row>
    <row r="14" spans="1:12" ht="15" customHeight="1">
      <c r="A14" s="14" t="s">
        <v>117</v>
      </c>
      <c r="B14" s="19">
        <f t="shared" si="0"/>
        <v>4682</v>
      </c>
      <c r="C14" s="18">
        <v>2434</v>
      </c>
      <c r="D14" s="17">
        <v>2248</v>
      </c>
      <c r="E14" s="14" t="s">
        <v>116</v>
      </c>
      <c r="F14" s="19">
        <f t="shared" si="1"/>
        <v>6859</v>
      </c>
      <c r="G14" s="18">
        <v>3564</v>
      </c>
      <c r="H14" s="17">
        <v>3295</v>
      </c>
      <c r="I14" s="33" t="s">
        <v>115</v>
      </c>
      <c r="J14" s="18">
        <f t="shared" si="2"/>
        <v>2569</v>
      </c>
      <c r="K14" s="18">
        <v>969</v>
      </c>
      <c r="L14" s="29">
        <v>1600</v>
      </c>
    </row>
    <row r="15" spans="1:12" ht="15" customHeight="1">
      <c r="A15" s="14"/>
      <c r="B15" s="26"/>
      <c r="C15" s="25"/>
      <c r="D15" s="17"/>
      <c r="E15" s="14"/>
      <c r="F15" s="26"/>
      <c r="G15" s="25"/>
      <c r="H15" s="17"/>
      <c r="I15" s="33"/>
      <c r="J15" s="25"/>
      <c r="K15" s="25"/>
      <c r="L15" s="29"/>
    </row>
    <row r="16" spans="1:12" ht="15" customHeight="1">
      <c r="A16" s="14" t="s">
        <v>114</v>
      </c>
      <c r="B16" s="19">
        <f aca="true" t="shared" si="3" ref="B16:B21">SUM(C16:D16)</f>
        <v>23969</v>
      </c>
      <c r="C16" s="18">
        <f>SUM(C17:C21)</f>
        <v>12298</v>
      </c>
      <c r="D16" s="17">
        <f>SUM(D17:D21)</f>
        <v>11671</v>
      </c>
      <c r="E16" s="14" t="s">
        <v>113</v>
      </c>
      <c r="F16" s="19">
        <f aca="true" t="shared" si="4" ref="F16:F21">SUM(G16:H16)</f>
        <v>36894</v>
      </c>
      <c r="G16" s="18">
        <f>SUM(G17:G21)</f>
        <v>19136</v>
      </c>
      <c r="H16" s="17">
        <f>SUM(H17:H21)</f>
        <v>17758</v>
      </c>
      <c r="I16" s="33" t="s">
        <v>112</v>
      </c>
      <c r="J16" s="18">
        <f aca="true" t="shared" si="5" ref="J16:J21">SUM(K16:L16)</f>
        <v>8105</v>
      </c>
      <c r="K16" s="18">
        <f>SUM(K17:K21)</f>
        <v>2631</v>
      </c>
      <c r="L16" s="29">
        <f>SUM(L17:L21)</f>
        <v>5474</v>
      </c>
    </row>
    <row r="17" spans="1:12" ht="15" customHeight="1">
      <c r="A17" s="14" t="s">
        <v>111</v>
      </c>
      <c r="B17" s="19">
        <f t="shared" si="3"/>
        <v>4536</v>
      </c>
      <c r="C17" s="18">
        <v>2340</v>
      </c>
      <c r="D17" s="17">
        <v>2196</v>
      </c>
      <c r="E17" s="14" t="s">
        <v>110</v>
      </c>
      <c r="F17" s="19">
        <f t="shared" si="4"/>
        <v>8425</v>
      </c>
      <c r="G17" s="18">
        <v>4463</v>
      </c>
      <c r="H17" s="17">
        <v>3962</v>
      </c>
      <c r="I17" s="33" t="s">
        <v>109</v>
      </c>
      <c r="J17" s="18">
        <f t="shared" si="5"/>
        <v>2207</v>
      </c>
      <c r="K17" s="18">
        <v>815</v>
      </c>
      <c r="L17" s="29">
        <v>1392</v>
      </c>
    </row>
    <row r="18" spans="1:12" ht="15" customHeight="1">
      <c r="A18" s="14" t="s">
        <v>108</v>
      </c>
      <c r="B18" s="19">
        <f t="shared" si="3"/>
        <v>4724</v>
      </c>
      <c r="C18" s="18">
        <v>2406</v>
      </c>
      <c r="D18" s="17">
        <v>2318</v>
      </c>
      <c r="E18" s="14" t="s">
        <v>107</v>
      </c>
      <c r="F18" s="19">
        <f t="shared" si="4"/>
        <v>7535</v>
      </c>
      <c r="G18" s="18">
        <v>3929</v>
      </c>
      <c r="H18" s="17">
        <v>3606</v>
      </c>
      <c r="I18" s="33" t="s">
        <v>106</v>
      </c>
      <c r="J18" s="18">
        <f t="shared" si="5"/>
        <v>1751</v>
      </c>
      <c r="K18" s="18">
        <v>620</v>
      </c>
      <c r="L18" s="29">
        <v>1131</v>
      </c>
    </row>
    <row r="19" spans="1:12" ht="15" customHeight="1">
      <c r="A19" s="14" t="s">
        <v>105</v>
      </c>
      <c r="B19" s="19">
        <f t="shared" si="3"/>
        <v>4729</v>
      </c>
      <c r="C19" s="18">
        <v>2406</v>
      </c>
      <c r="D19" s="17">
        <v>2323</v>
      </c>
      <c r="E19" s="14" t="s">
        <v>104</v>
      </c>
      <c r="F19" s="19">
        <f t="shared" si="4"/>
        <v>7362</v>
      </c>
      <c r="G19" s="18">
        <v>3808</v>
      </c>
      <c r="H19" s="17">
        <v>3554</v>
      </c>
      <c r="I19" s="33" t="s">
        <v>103</v>
      </c>
      <c r="J19" s="18">
        <f t="shared" si="5"/>
        <v>1610</v>
      </c>
      <c r="K19" s="18">
        <v>499</v>
      </c>
      <c r="L19" s="29">
        <v>1111</v>
      </c>
    </row>
    <row r="20" spans="1:12" ht="15" customHeight="1">
      <c r="A20" s="14" t="s">
        <v>102</v>
      </c>
      <c r="B20" s="19">
        <f t="shared" si="3"/>
        <v>4969</v>
      </c>
      <c r="C20" s="18">
        <v>2536</v>
      </c>
      <c r="D20" s="17">
        <v>2433</v>
      </c>
      <c r="E20" s="14" t="s">
        <v>101</v>
      </c>
      <c r="F20" s="19">
        <f t="shared" si="4"/>
        <v>6941</v>
      </c>
      <c r="G20" s="18">
        <v>3530</v>
      </c>
      <c r="H20" s="17">
        <v>3411</v>
      </c>
      <c r="I20" s="33" t="s">
        <v>100</v>
      </c>
      <c r="J20" s="18">
        <f t="shared" si="5"/>
        <v>1383</v>
      </c>
      <c r="K20" s="18">
        <v>400</v>
      </c>
      <c r="L20" s="29">
        <v>983</v>
      </c>
    </row>
    <row r="21" spans="1:12" ht="15" customHeight="1">
      <c r="A21" s="14" t="s">
        <v>99</v>
      </c>
      <c r="B21" s="19">
        <f t="shared" si="3"/>
        <v>5011</v>
      </c>
      <c r="C21" s="18">
        <v>2610</v>
      </c>
      <c r="D21" s="17">
        <v>2401</v>
      </c>
      <c r="E21" s="14" t="s">
        <v>98</v>
      </c>
      <c r="F21" s="19">
        <f t="shared" si="4"/>
        <v>6631</v>
      </c>
      <c r="G21" s="18">
        <v>3406</v>
      </c>
      <c r="H21" s="17">
        <v>3225</v>
      </c>
      <c r="I21" s="33" t="s">
        <v>97</v>
      </c>
      <c r="J21" s="18">
        <f t="shared" si="5"/>
        <v>1154</v>
      </c>
      <c r="K21" s="18">
        <v>297</v>
      </c>
      <c r="L21" s="29">
        <v>857</v>
      </c>
    </row>
    <row r="22" spans="1:12" ht="15" customHeight="1">
      <c r="A22" s="14"/>
      <c r="B22" s="26"/>
      <c r="C22" s="25"/>
      <c r="D22" s="17"/>
      <c r="E22" s="14"/>
      <c r="F22" s="26"/>
      <c r="G22" s="25"/>
      <c r="H22" s="17"/>
      <c r="I22" s="33"/>
      <c r="J22" s="25"/>
      <c r="K22" s="25"/>
      <c r="L22" s="29"/>
    </row>
    <row r="23" spans="1:12" ht="15" customHeight="1">
      <c r="A23" s="14" t="s">
        <v>96</v>
      </c>
      <c r="B23" s="19">
        <f aca="true" t="shared" si="6" ref="B23:B28">SUM(C23:D23)</f>
        <v>25661</v>
      </c>
      <c r="C23" s="18">
        <f>SUM(C24:C28)</f>
        <v>13108</v>
      </c>
      <c r="D23" s="17">
        <f>SUM(D24:D28)</f>
        <v>12553</v>
      </c>
      <c r="E23" s="14" t="s">
        <v>95</v>
      </c>
      <c r="F23" s="19">
        <f aca="true" t="shared" si="7" ref="F23:F28">SUM(G23:H23)</f>
        <v>31906</v>
      </c>
      <c r="G23" s="18">
        <f>SUM(G24:G28)</f>
        <v>16146</v>
      </c>
      <c r="H23" s="17">
        <f>SUM(H24:H28)</f>
        <v>15760</v>
      </c>
      <c r="I23" s="33" t="s">
        <v>94</v>
      </c>
      <c r="J23" s="18">
        <f aca="true" t="shared" si="8" ref="J23:J28">SUM(K23:L23)</f>
        <v>3411</v>
      </c>
      <c r="K23" s="18">
        <f>SUM(K24:K28)</f>
        <v>833</v>
      </c>
      <c r="L23" s="29">
        <f>SUM(L24:L28)</f>
        <v>2578</v>
      </c>
    </row>
    <row r="24" spans="1:12" ht="15" customHeight="1">
      <c r="A24" s="14" t="s">
        <v>93</v>
      </c>
      <c r="B24" s="19">
        <f t="shared" si="6"/>
        <v>5180</v>
      </c>
      <c r="C24" s="18">
        <v>2703</v>
      </c>
      <c r="D24" s="17">
        <v>2477</v>
      </c>
      <c r="E24" s="14" t="s">
        <v>92</v>
      </c>
      <c r="F24" s="19">
        <f t="shared" si="7"/>
        <v>6624</v>
      </c>
      <c r="G24" s="18">
        <v>3332</v>
      </c>
      <c r="H24" s="17">
        <v>3292</v>
      </c>
      <c r="I24" s="33" t="s">
        <v>91</v>
      </c>
      <c r="J24" s="18">
        <f t="shared" si="8"/>
        <v>1047</v>
      </c>
      <c r="K24" s="18">
        <v>249</v>
      </c>
      <c r="L24" s="29">
        <v>798</v>
      </c>
    </row>
    <row r="25" spans="1:12" ht="15" customHeight="1">
      <c r="A25" s="14" t="s">
        <v>90</v>
      </c>
      <c r="B25" s="19">
        <f t="shared" si="6"/>
        <v>5062</v>
      </c>
      <c r="C25" s="18">
        <v>2554</v>
      </c>
      <c r="D25" s="17">
        <v>2508</v>
      </c>
      <c r="E25" s="14" t="s">
        <v>89</v>
      </c>
      <c r="F25" s="19">
        <f t="shared" si="7"/>
        <v>6547</v>
      </c>
      <c r="G25" s="18">
        <v>3414</v>
      </c>
      <c r="H25" s="17">
        <v>3133</v>
      </c>
      <c r="I25" s="33" t="s">
        <v>88</v>
      </c>
      <c r="J25" s="18">
        <f t="shared" si="8"/>
        <v>734</v>
      </c>
      <c r="K25" s="18">
        <v>200</v>
      </c>
      <c r="L25" s="29">
        <v>534</v>
      </c>
    </row>
    <row r="26" spans="1:12" ht="15" customHeight="1">
      <c r="A26" s="14" t="s">
        <v>87</v>
      </c>
      <c r="B26" s="19">
        <f t="shared" si="6"/>
        <v>5207</v>
      </c>
      <c r="C26" s="18">
        <v>2665</v>
      </c>
      <c r="D26" s="17">
        <v>2542</v>
      </c>
      <c r="E26" s="14" t="s">
        <v>86</v>
      </c>
      <c r="F26" s="19">
        <f t="shared" si="7"/>
        <v>6278</v>
      </c>
      <c r="G26" s="18">
        <v>3227</v>
      </c>
      <c r="H26" s="17">
        <v>3051</v>
      </c>
      <c r="I26" s="33" t="s">
        <v>85</v>
      </c>
      <c r="J26" s="18">
        <f t="shared" si="8"/>
        <v>620</v>
      </c>
      <c r="K26" s="18">
        <v>158</v>
      </c>
      <c r="L26" s="29">
        <v>462</v>
      </c>
    </row>
    <row r="27" spans="1:12" ht="15" customHeight="1">
      <c r="A27" s="14" t="s">
        <v>84</v>
      </c>
      <c r="B27" s="19">
        <f t="shared" si="6"/>
        <v>5083</v>
      </c>
      <c r="C27" s="18">
        <v>2599</v>
      </c>
      <c r="D27" s="17">
        <v>2484</v>
      </c>
      <c r="E27" s="14" t="s">
        <v>83</v>
      </c>
      <c r="F27" s="19">
        <f t="shared" si="7"/>
        <v>6123</v>
      </c>
      <c r="G27" s="18">
        <v>3077</v>
      </c>
      <c r="H27" s="17">
        <v>3046</v>
      </c>
      <c r="I27" s="33" t="s">
        <v>82</v>
      </c>
      <c r="J27" s="18">
        <f t="shared" si="8"/>
        <v>573</v>
      </c>
      <c r="K27" s="18">
        <v>137</v>
      </c>
      <c r="L27" s="29">
        <v>436</v>
      </c>
    </row>
    <row r="28" spans="1:12" ht="15" customHeight="1">
      <c r="A28" s="14" t="s">
        <v>81</v>
      </c>
      <c r="B28" s="19">
        <f t="shared" si="6"/>
        <v>5129</v>
      </c>
      <c r="C28" s="18">
        <v>2587</v>
      </c>
      <c r="D28" s="17">
        <v>2542</v>
      </c>
      <c r="E28" s="14" t="s">
        <v>80</v>
      </c>
      <c r="F28" s="19">
        <f t="shared" si="7"/>
        <v>6334</v>
      </c>
      <c r="G28" s="18">
        <v>3096</v>
      </c>
      <c r="H28" s="17">
        <v>3238</v>
      </c>
      <c r="I28" s="33" t="s">
        <v>79</v>
      </c>
      <c r="J28" s="18">
        <f t="shared" si="8"/>
        <v>437</v>
      </c>
      <c r="K28" s="18">
        <v>89</v>
      </c>
      <c r="L28" s="29">
        <v>348</v>
      </c>
    </row>
    <row r="29" spans="1:12" ht="15" customHeight="1">
      <c r="A29" s="14"/>
      <c r="B29" s="26"/>
      <c r="C29" s="25"/>
      <c r="D29" s="17"/>
      <c r="E29" s="14"/>
      <c r="F29" s="26"/>
      <c r="G29" s="25"/>
      <c r="H29" s="17"/>
      <c r="I29" s="33"/>
      <c r="J29" s="25"/>
      <c r="K29" s="25"/>
      <c r="L29" s="29"/>
    </row>
    <row r="30" spans="1:12" ht="15" customHeight="1">
      <c r="A30" s="14" t="s">
        <v>78</v>
      </c>
      <c r="B30" s="19">
        <f aca="true" t="shared" si="9" ref="B30:B35">SUM(C30:D30)</f>
        <v>34196</v>
      </c>
      <c r="C30" s="18">
        <f>SUM(C31:C35)</f>
        <v>18544</v>
      </c>
      <c r="D30" s="17">
        <f>SUM(D31:D35)</f>
        <v>15652</v>
      </c>
      <c r="E30" s="14" t="s">
        <v>77</v>
      </c>
      <c r="F30" s="19">
        <f aca="true" t="shared" si="10" ref="F30:F35">SUM(G30:H30)</f>
        <v>36148</v>
      </c>
      <c r="G30" s="18">
        <f>SUM(G31:G35)</f>
        <v>17745</v>
      </c>
      <c r="H30" s="17">
        <f>SUM(H31:H35)</f>
        <v>18403</v>
      </c>
      <c r="I30" s="33" t="s">
        <v>76</v>
      </c>
      <c r="J30" s="18">
        <f aca="true" t="shared" si="11" ref="J30:J35">SUM(K30:L30)</f>
        <v>1014</v>
      </c>
      <c r="K30" s="18">
        <f>SUM(K31:K35)</f>
        <v>199</v>
      </c>
      <c r="L30" s="29">
        <f>SUM(L31:L35)</f>
        <v>815</v>
      </c>
    </row>
    <row r="31" spans="1:12" ht="15" customHeight="1">
      <c r="A31" s="14" t="s">
        <v>75</v>
      </c>
      <c r="B31" s="19">
        <f t="shared" si="9"/>
        <v>5297</v>
      </c>
      <c r="C31" s="18">
        <v>2699</v>
      </c>
      <c r="D31" s="17">
        <v>2598</v>
      </c>
      <c r="E31" s="14" t="s">
        <v>74</v>
      </c>
      <c r="F31" s="19">
        <f t="shared" si="10"/>
        <v>6607</v>
      </c>
      <c r="G31" s="18">
        <v>3307</v>
      </c>
      <c r="H31" s="17">
        <v>3300</v>
      </c>
      <c r="I31" s="33" t="s">
        <v>73</v>
      </c>
      <c r="J31" s="18">
        <f t="shared" si="11"/>
        <v>314</v>
      </c>
      <c r="K31" s="18">
        <v>68</v>
      </c>
      <c r="L31" s="29">
        <v>246</v>
      </c>
    </row>
    <row r="32" spans="1:12" ht="15" customHeight="1">
      <c r="A32" s="14" t="s">
        <v>72</v>
      </c>
      <c r="B32" s="19">
        <f t="shared" si="9"/>
        <v>5376</v>
      </c>
      <c r="C32" s="18">
        <v>2792</v>
      </c>
      <c r="D32" s="17">
        <v>2584</v>
      </c>
      <c r="E32" s="14" t="s">
        <v>71</v>
      </c>
      <c r="F32" s="19">
        <f t="shared" si="10"/>
        <v>6715</v>
      </c>
      <c r="G32" s="18">
        <v>3308</v>
      </c>
      <c r="H32" s="17">
        <v>3407</v>
      </c>
      <c r="I32" s="33" t="s">
        <v>70</v>
      </c>
      <c r="J32" s="18">
        <f t="shared" si="11"/>
        <v>259</v>
      </c>
      <c r="K32" s="18">
        <v>55</v>
      </c>
      <c r="L32" s="29">
        <v>204</v>
      </c>
    </row>
    <row r="33" spans="1:12" ht="15" customHeight="1">
      <c r="A33" s="14" t="s">
        <v>69</v>
      </c>
      <c r="B33" s="19">
        <f t="shared" si="9"/>
        <v>5220</v>
      </c>
      <c r="C33" s="18">
        <v>2685</v>
      </c>
      <c r="D33" s="17">
        <v>2535</v>
      </c>
      <c r="E33" s="14" t="s">
        <v>68</v>
      </c>
      <c r="F33" s="19">
        <f t="shared" si="10"/>
        <v>7031</v>
      </c>
      <c r="G33" s="18">
        <v>3495</v>
      </c>
      <c r="H33" s="17">
        <v>3536</v>
      </c>
      <c r="I33" s="33" t="s">
        <v>67</v>
      </c>
      <c r="J33" s="18">
        <f t="shared" si="11"/>
        <v>199</v>
      </c>
      <c r="K33" s="18">
        <v>34</v>
      </c>
      <c r="L33" s="29">
        <v>165</v>
      </c>
    </row>
    <row r="34" spans="1:12" ht="15" customHeight="1">
      <c r="A34" s="14" t="s">
        <v>66</v>
      </c>
      <c r="B34" s="19">
        <f t="shared" si="9"/>
        <v>7779</v>
      </c>
      <c r="C34" s="18">
        <v>4294</v>
      </c>
      <c r="D34" s="17">
        <v>3485</v>
      </c>
      <c r="E34" s="14" t="s">
        <v>65</v>
      </c>
      <c r="F34" s="19">
        <f t="shared" si="10"/>
        <v>7721</v>
      </c>
      <c r="G34" s="18">
        <v>3664</v>
      </c>
      <c r="H34" s="17">
        <v>4057</v>
      </c>
      <c r="I34" s="33" t="s">
        <v>64</v>
      </c>
      <c r="J34" s="18">
        <f t="shared" si="11"/>
        <v>136</v>
      </c>
      <c r="K34" s="18">
        <v>22</v>
      </c>
      <c r="L34" s="29">
        <v>114</v>
      </c>
    </row>
    <row r="35" spans="1:12" ht="15" customHeight="1">
      <c r="A35" s="14" t="s">
        <v>63</v>
      </c>
      <c r="B35" s="19">
        <f t="shared" si="9"/>
        <v>10524</v>
      </c>
      <c r="C35" s="18">
        <v>6074</v>
      </c>
      <c r="D35" s="17">
        <v>4450</v>
      </c>
      <c r="E35" s="14" t="s">
        <v>62</v>
      </c>
      <c r="F35" s="19">
        <f t="shared" si="10"/>
        <v>8074</v>
      </c>
      <c r="G35" s="18">
        <v>3971</v>
      </c>
      <c r="H35" s="17">
        <v>4103</v>
      </c>
      <c r="I35" s="33" t="s">
        <v>61</v>
      </c>
      <c r="J35" s="18">
        <f t="shared" si="11"/>
        <v>106</v>
      </c>
      <c r="K35" s="18">
        <v>20</v>
      </c>
      <c r="L35" s="29">
        <v>86</v>
      </c>
    </row>
    <row r="36" spans="1:12" ht="15" customHeight="1">
      <c r="A36" s="14"/>
      <c r="B36" s="26"/>
      <c r="C36" s="25"/>
      <c r="D36" s="17"/>
      <c r="E36" s="14"/>
      <c r="F36" s="26"/>
      <c r="G36" s="25"/>
      <c r="H36" s="17"/>
      <c r="I36" s="33"/>
      <c r="J36" s="25"/>
      <c r="K36" s="25"/>
      <c r="L36" s="29"/>
    </row>
    <row r="37" spans="1:12" ht="15" customHeight="1">
      <c r="A37" s="14" t="s">
        <v>60</v>
      </c>
      <c r="B37" s="19">
        <f aca="true" t="shared" si="12" ref="B37:B42">SUM(C37:D37)</f>
        <v>44207</v>
      </c>
      <c r="C37" s="18">
        <f>SUM(C38:C42)</f>
        <v>24882</v>
      </c>
      <c r="D37" s="17">
        <f>SUM(D38:D42)</f>
        <v>19325</v>
      </c>
      <c r="E37" s="14" t="s">
        <v>59</v>
      </c>
      <c r="F37" s="19">
        <f aca="true" t="shared" si="13" ref="F37:F42">SUM(G37:H37)</f>
        <v>43987</v>
      </c>
      <c r="G37" s="18">
        <f>SUM(G38:G42)</f>
        <v>21600</v>
      </c>
      <c r="H37" s="17">
        <f>SUM(H38:H42)</f>
        <v>22387</v>
      </c>
      <c r="I37" s="21" t="s">
        <v>58</v>
      </c>
      <c r="J37" s="18">
        <f>SUM(K37:L37)</f>
        <v>143</v>
      </c>
      <c r="K37" s="18">
        <v>20</v>
      </c>
      <c r="L37" s="29">
        <v>123</v>
      </c>
    </row>
    <row r="38" spans="1:12" ht="15" customHeight="1">
      <c r="A38" s="14" t="s">
        <v>57</v>
      </c>
      <c r="B38" s="19">
        <f t="shared" si="12"/>
        <v>10600</v>
      </c>
      <c r="C38" s="18">
        <v>6005</v>
      </c>
      <c r="D38" s="17">
        <v>4595</v>
      </c>
      <c r="E38" s="14" t="s">
        <v>56</v>
      </c>
      <c r="F38" s="19">
        <f t="shared" si="13"/>
        <v>8891</v>
      </c>
      <c r="G38" s="18">
        <v>4435</v>
      </c>
      <c r="H38" s="17">
        <v>4456</v>
      </c>
      <c r="I38" s="21" t="s">
        <v>55</v>
      </c>
      <c r="J38" s="18">
        <f>SUM(K38:L38)</f>
        <v>5327</v>
      </c>
      <c r="K38" s="18">
        <v>3213</v>
      </c>
      <c r="L38" s="29">
        <v>2114</v>
      </c>
    </row>
    <row r="39" spans="1:12" ht="15" customHeight="1">
      <c r="A39" s="14" t="s">
        <v>54</v>
      </c>
      <c r="B39" s="19">
        <f t="shared" si="12"/>
        <v>10010</v>
      </c>
      <c r="C39" s="18">
        <v>5716</v>
      </c>
      <c r="D39" s="17">
        <v>4294</v>
      </c>
      <c r="E39" s="14" t="s">
        <v>53</v>
      </c>
      <c r="F39" s="19">
        <f t="shared" si="13"/>
        <v>9730</v>
      </c>
      <c r="G39" s="18">
        <v>4834</v>
      </c>
      <c r="H39" s="17">
        <v>4896</v>
      </c>
      <c r="I39" s="21"/>
      <c r="J39" s="25"/>
      <c r="K39" s="25"/>
      <c r="L39" s="25"/>
    </row>
    <row r="40" spans="1:12" ht="15" customHeight="1">
      <c r="A40" s="14" t="s">
        <v>52</v>
      </c>
      <c r="B40" s="19">
        <f t="shared" si="12"/>
        <v>9166</v>
      </c>
      <c r="C40" s="18">
        <v>5249</v>
      </c>
      <c r="D40" s="17">
        <v>3917</v>
      </c>
      <c r="E40" s="14" t="s">
        <v>51</v>
      </c>
      <c r="F40" s="19">
        <f t="shared" si="13"/>
        <v>9866</v>
      </c>
      <c r="G40" s="18">
        <v>4829</v>
      </c>
      <c r="H40" s="17">
        <v>5037</v>
      </c>
      <c r="I40" s="27" t="s">
        <v>31</v>
      </c>
      <c r="J40" s="62" t="s">
        <v>50</v>
      </c>
      <c r="K40" s="63"/>
      <c r="L40" s="63"/>
    </row>
    <row r="41" spans="1:12" ht="15" customHeight="1">
      <c r="A41" s="14" t="s">
        <v>49</v>
      </c>
      <c r="B41" s="19">
        <f t="shared" si="12"/>
        <v>7590</v>
      </c>
      <c r="C41" s="18">
        <v>4215</v>
      </c>
      <c r="D41" s="17">
        <v>3375</v>
      </c>
      <c r="E41" s="14" t="s">
        <v>48</v>
      </c>
      <c r="F41" s="19">
        <f t="shared" si="13"/>
        <v>9500</v>
      </c>
      <c r="G41" s="18">
        <v>4584</v>
      </c>
      <c r="H41" s="17">
        <v>4916</v>
      </c>
      <c r="I41" s="21" t="s">
        <v>27</v>
      </c>
      <c r="J41" s="18">
        <f>SUM(K41:L41)</f>
        <v>72084</v>
      </c>
      <c r="K41" s="18">
        <f>C9+C16+C23</f>
        <v>36884</v>
      </c>
      <c r="L41" s="29">
        <f>D9+D16+D23</f>
        <v>35200</v>
      </c>
    </row>
    <row r="42" spans="1:12" ht="15" customHeight="1">
      <c r="A42" s="14" t="s">
        <v>47</v>
      </c>
      <c r="B42" s="19">
        <f t="shared" si="12"/>
        <v>6841</v>
      </c>
      <c r="C42" s="18">
        <v>3697</v>
      </c>
      <c r="D42" s="17">
        <v>3144</v>
      </c>
      <c r="E42" s="14" t="s">
        <v>46</v>
      </c>
      <c r="F42" s="19">
        <f t="shared" si="13"/>
        <v>6000</v>
      </c>
      <c r="G42" s="18">
        <v>2918</v>
      </c>
      <c r="H42" s="17">
        <v>3082</v>
      </c>
      <c r="I42" s="21"/>
      <c r="J42" s="25"/>
      <c r="K42" s="25"/>
      <c r="L42" s="29"/>
    </row>
    <row r="43" spans="1:12" ht="15" customHeight="1">
      <c r="A43" s="14"/>
      <c r="B43" s="31"/>
      <c r="C43" s="30"/>
      <c r="D43" s="17"/>
      <c r="E43" s="32" t="s">
        <v>31</v>
      </c>
      <c r="F43" s="31" t="s">
        <v>31</v>
      </c>
      <c r="G43" s="30"/>
      <c r="H43" s="17"/>
      <c r="I43" s="21" t="s">
        <v>22</v>
      </c>
      <c r="J43" s="18">
        <f>SUM(K43:L43)</f>
        <v>383213</v>
      </c>
      <c r="K43" s="18">
        <f>C30+C37+C44+C51+C58+G9+G16+G23+G30+G37</f>
        <v>199618</v>
      </c>
      <c r="L43" s="29">
        <f>D30+D37+D44+D51+D58+H9+H16+H23+H30+H37</f>
        <v>183595</v>
      </c>
    </row>
    <row r="44" spans="1:12" ht="15" customHeight="1">
      <c r="A44" s="14" t="s">
        <v>45</v>
      </c>
      <c r="B44" s="19">
        <f aca="true" t="shared" si="14" ref="B44:B49">SUM(C44:D44)</f>
        <v>33350</v>
      </c>
      <c r="C44" s="18">
        <f>SUM(C45:C49)</f>
        <v>17681</v>
      </c>
      <c r="D44" s="17">
        <f>SUM(D45:D49)</f>
        <v>15669</v>
      </c>
      <c r="E44" s="14" t="s">
        <v>44</v>
      </c>
      <c r="F44" s="19">
        <f aca="true" t="shared" si="15" ref="F44:F49">SUM(G44:H44)</f>
        <v>37866</v>
      </c>
      <c r="G44" s="18">
        <f>SUM(G45:G49)</f>
        <v>18305</v>
      </c>
      <c r="H44" s="17">
        <f>SUM(H45:H49)</f>
        <v>19561</v>
      </c>
      <c r="I44" s="21"/>
      <c r="J44" s="25"/>
      <c r="K44" s="25"/>
      <c r="L44" s="29"/>
    </row>
    <row r="45" spans="1:12" ht="15" customHeight="1">
      <c r="A45" s="14" t="s">
        <v>43</v>
      </c>
      <c r="B45" s="19">
        <f t="shared" si="14"/>
        <v>6899</v>
      </c>
      <c r="C45" s="18">
        <v>3699</v>
      </c>
      <c r="D45" s="17">
        <v>3200</v>
      </c>
      <c r="E45" s="14" t="s">
        <v>42</v>
      </c>
      <c r="F45" s="19">
        <f t="shared" si="15"/>
        <v>6676</v>
      </c>
      <c r="G45" s="18">
        <v>3155</v>
      </c>
      <c r="H45" s="17">
        <v>3521</v>
      </c>
      <c r="I45" s="21" t="s">
        <v>17</v>
      </c>
      <c r="J45" s="18">
        <f>SUM(K45:L45)</f>
        <v>119429</v>
      </c>
      <c r="K45" s="18">
        <f>G44+G51+G58+K9+K16+K23+K30+K37</f>
        <v>53747</v>
      </c>
      <c r="L45" s="18">
        <f>H44+H51+H58+L9+L16+L23+L30+L37</f>
        <v>65682</v>
      </c>
    </row>
    <row r="46" spans="1:12" ht="15" customHeight="1">
      <c r="A46" s="14" t="s">
        <v>41</v>
      </c>
      <c r="B46" s="19">
        <f t="shared" si="14"/>
        <v>6680</v>
      </c>
      <c r="C46" s="18">
        <v>3531</v>
      </c>
      <c r="D46" s="17">
        <v>3149</v>
      </c>
      <c r="E46" s="14" t="s">
        <v>40</v>
      </c>
      <c r="F46" s="19">
        <f t="shared" si="15"/>
        <v>7954</v>
      </c>
      <c r="G46" s="18">
        <v>3810</v>
      </c>
      <c r="H46" s="17">
        <v>4144</v>
      </c>
      <c r="I46" s="21"/>
      <c r="J46" s="25"/>
      <c r="K46" s="25"/>
      <c r="L46" s="29"/>
    </row>
    <row r="47" spans="1:12" ht="15" customHeight="1">
      <c r="A47" s="14" t="s">
        <v>39</v>
      </c>
      <c r="B47" s="19">
        <f t="shared" si="14"/>
        <v>6637</v>
      </c>
      <c r="C47" s="18">
        <v>3577</v>
      </c>
      <c r="D47" s="17">
        <v>3060</v>
      </c>
      <c r="E47" s="14" t="s">
        <v>38</v>
      </c>
      <c r="F47" s="19">
        <f t="shared" si="15"/>
        <v>7881</v>
      </c>
      <c r="G47" s="18">
        <v>3828</v>
      </c>
      <c r="H47" s="17">
        <v>4053</v>
      </c>
      <c r="I47" s="21" t="s">
        <v>14</v>
      </c>
      <c r="J47" s="18">
        <f>SUM(K47:L47)</f>
        <v>68434</v>
      </c>
      <c r="K47" s="18">
        <f>G44+G51</f>
        <v>33207</v>
      </c>
      <c r="L47" s="18">
        <f>H44+H51</f>
        <v>35227</v>
      </c>
    </row>
    <row r="48" spans="1:12" ht="15" customHeight="1">
      <c r="A48" s="14" t="s">
        <v>37</v>
      </c>
      <c r="B48" s="19">
        <f t="shared" si="14"/>
        <v>6549</v>
      </c>
      <c r="C48" s="18">
        <v>3422</v>
      </c>
      <c r="D48" s="17">
        <v>3127</v>
      </c>
      <c r="E48" s="14" t="s">
        <v>36</v>
      </c>
      <c r="F48" s="19">
        <f t="shared" si="15"/>
        <v>7851</v>
      </c>
      <c r="G48" s="18">
        <v>3808</v>
      </c>
      <c r="H48" s="17">
        <v>4043</v>
      </c>
      <c r="I48" s="21"/>
      <c r="J48" s="25"/>
      <c r="K48" s="25"/>
      <c r="L48" s="29"/>
    </row>
    <row r="49" spans="1:12" ht="15" customHeight="1">
      <c r="A49" s="14" t="s">
        <v>35</v>
      </c>
      <c r="B49" s="19">
        <f t="shared" si="14"/>
        <v>6585</v>
      </c>
      <c r="C49" s="18">
        <v>3452</v>
      </c>
      <c r="D49" s="17">
        <v>3133</v>
      </c>
      <c r="E49" s="14" t="s">
        <v>34</v>
      </c>
      <c r="F49" s="19">
        <f t="shared" si="15"/>
        <v>7504</v>
      </c>
      <c r="G49" s="18">
        <v>3704</v>
      </c>
      <c r="H49" s="17">
        <v>3800</v>
      </c>
      <c r="I49" s="21" t="s">
        <v>9</v>
      </c>
      <c r="J49" s="18">
        <f>SUM(K49:L49)</f>
        <v>50995</v>
      </c>
      <c r="K49" s="18">
        <f>G58+K9+K16+K23+K30+K37</f>
        <v>20540</v>
      </c>
      <c r="L49" s="18">
        <f>H58+L9+L16+L23+L30+L37</f>
        <v>30455</v>
      </c>
    </row>
    <row r="50" spans="1:12" ht="15" customHeight="1">
      <c r="A50" s="14"/>
      <c r="B50" s="26"/>
      <c r="C50" s="25"/>
      <c r="D50" s="17"/>
      <c r="E50" s="14"/>
      <c r="F50" s="26"/>
      <c r="G50" s="25"/>
      <c r="H50" s="17"/>
      <c r="I50" s="21"/>
      <c r="J50" s="28"/>
      <c r="K50" s="28"/>
      <c r="L50" s="28"/>
    </row>
    <row r="51" spans="1:12" ht="15" customHeight="1">
      <c r="A51" s="14" t="s">
        <v>33</v>
      </c>
      <c r="B51" s="19">
        <f aca="true" t="shared" si="16" ref="B51:B56">SUM(C51:D51)</f>
        <v>36403</v>
      </c>
      <c r="C51" s="18">
        <f>SUM(C52:C56)</f>
        <v>19061</v>
      </c>
      <c r="D51" s="17">
        <f>SUM(D52:D56)</f>
        <v>17342</v>
      </c>
      <c r="E51" s="14" t="s">
        <v>32</v>
      </c>
      <c r="F51" s="19">
        <f aca="true" t="shared" si="17" ref="F51:F56">SUM(G51:H51)</f>
        <v>30568</v>
      </c>
      <c r="G51" s="18">
        <f>SUM(G52:G56)</f>
        <v>14902</v>
      </c>
      <c r="H51" s="17">
        <f>SUM(H52:H56)</f>
        <v>15666</v>
      </c>
      <c r="I51" s="27" t="s">
        <v>31</v>
      </c>
      <c r="J51" s="60" t="s">
        <v>30</v>
      </c>
      <c r="K51" s="61"/>
      <c r="L51" s="61"/>
    </row>
    <row r="52" spans="1:12" ht="15" customHeight="1">
      <c r="A52" s="14" t="s">
        <v>29</v>
      </c>
      <c r="B52" s="19">
        <f t="shared" si="16"/>
        <v>6936</v>
      </c>
      <c r="C52" s="18">
        <v>3651</v>
      </c>
      <c r="D52" s="17">
        <v>3285</v>
      </c>
      <c r="E52" s="14" t="s">
        <v>28</v>
      </c>
      <c r="F52" s="19">
        <f t="shared" si="17"/>
        <v>6952</v>
      </c>
      <c r="G52" s="18">
        <v>3393</v>
      </c>
      <c r="H52" s="17">
        <v>3559</v>
      </c>
      <c r="I52" s="21" t="s">
        <v>27</v>
      </c>
      <c r="J52" s="15">
        <f>J41/B7*100</f>
        <v>12.427140278560753</v>
      </c>
      <c r="K52" s="23">
        <f>K41/C7*100</f>
        <v>12.568577873796267</v>
      </c>
      <c r="L52" s="23">
        <f>L41/D7*100</f>
        <v>12.282311726467334</v>
      </c>
    </row>
    <row r="53" spans="1:12" ht="15" customHeight="1">
      <c r="A53" s="14" t="s">
        <v>26</v>
      </c>
      <c r="B53" s="19">
        <f t="shared" si="16"/>
        <v>6922</v>
      </c>
      <c r="C53" s="18">
        <v>3566</v>
      </c>
      <c r="D53" s="17">
        <v>3356</v>
      </c>
      <c r="E53" s="14" t="s">
        <v>25</v>
      </c>
      <c r="F53" s="19">
        <f t="shared" si="17"/>
        <v>5921</v>
      </c>
      <c r="G53" s="18">
        <v>2927</v>
      </c>
      <c r="H53" s="17">
        <v>2994</v>
      </c>
      <c r="I53" s="21"/>
      <c r="J53" s="24"/>
      <c r="K53" s="23"/>
      <c r="L53" s="23"/>
    </row>
    <row r="54" spans="1:12" ht="15" customHeight="1">
      <c r="A54" s="14" t="s">
        <v>24</v>
      </c>
      <c r="B54" s="19">
        <f t="shared" si="16"/>
        <v>7233</v>
      </c>
      <c r="C54" s="18">
        <v>3846</v>
      </c>
      <c r="D54" s="17">
        <v>3387</v>
      </c>
      <c r="E54" s="14" t="s">
        <v>23</v>
      </c>
      <c r="F54" s="19">
        <f t="shared" si="17"/>
        <v>6077</v>
      </c>
      <c r="G54" s="18">
        <v>2949</v>
      </c>
      <c r="H54" s="17">
        <v>3128</v>
      </c>
      <c r="I54" s="21" t="s">
        <v>22</v>
      </c>
      <c r="J54" s="15">
        <f>J43/B7*100</f>
        <v>66.06516990688782</v>
      </c>
      <c r="K54" s="23">
        <f>K43/C7*100</f>
        <v>68.02175409422685</v>
      </c>
      <c r="L54" s="23">
        <f>L43/D7*100</f>
        <v>64.06167674490824</v>
      </c>
    </row>
    <row r="55" spans="1:12" ht="15" customHeight="1">
      <c r="A55" s="14" t="s">
        <v>21</v>
      </c>
      <c r="B55" s="19">
        <f t="shared" si="16"/>
        <v>7379</v>
      </c>
      <c r="C55" s="18">
        <v>3858</v>
      </c>
      <c r="D55" s="17">
        <v>3521</v>
      </c>
      <c r="E55" s="14" t="s">
        <v>20</v>
      </c>
      <c r="F55" s="19">
        <f t="shared" si="17"/>
        <v>5824</v>
      </c>
      <c r="G55" s="18">
        <v>2829</v>
      </c>
      <c r="H55" s="17">
        <v>2995</v>
      </c>
      <c r="I55" s="21"/>
      <c r="J55" s="24"/>
      <c r="K55" s="23"/>
      <c r="L55" s="23"/>
    </row>
    <row r="56" spans="1:12" ht="15" customHeight="1">
      <c r="A56" s="14" t="s">
        <v>19</v>
      </c>
      <c r="B56" s="19">
        <f t="shared" si="16"/>
        <v>7933</v>
      </c>
      <c r="C56" s="18">
        <v>4140</v>
      </c>
      <c r="D56" s="17">
        <v>3793</v>
      </c>
      <c r="E56" s="14" t="s">
        <v>18</v>
      </c>
      <c r="F56" s="19">
        <f t="shared" si="17"/>
        <v>5794</v>
      </c>
      <c r="G56" s="18">
        <v>2804</v>
      </c>
      <c r="H56" s="17">
        <v>2990</v>
      </c>
      <c r="I56" s="21" t="s">
        <v>17</v>
      </c>
      <c r="J56" s="15">
        <f>J45/B7*100</f>
        <v>20.589325458190892</v>
      </c>
      <c r="K56" s="23">
        <f>K45/C7*100</f>
        <v>18.314807368586052</v>
      </c>
      <c r="L56" s="23">
        <f>L45/D7*100</f>
        <v>22.918374966415552</v>
      </c>
    </row>
    <row r="57" spans="1:12" ht="15" customHeight="1">
      <c r="A57" s="14"/>
      <c r="B57" s="26"/>
      <c r="C57" s="25"/>
      <c r="D57" s="17"/>
      <c r="E57" s="14"/>
      <c r="F57" s="26"/>
      <c r="G57" s="25"/>
      <c r="H57" s="17"/>
      <c r="I57" s="21"/>
      <c r="J57" s="24"/>
      <c r="K57" s="23"/>
      <c r="L57" s="23"/>
    </row>
    <row r="58" spans="1:12" ht="15" customHeight="1">
      <c r="A58" s="14" t="s">
        <v>16</v>
      </c>
      <c r="B58" s="19">
        <f aca="true" t="shared" si="18" ref="B58:B63">SUM(C58:D58)</f>
        <v>44480</v>
      </c>
      <c r="C58" s="18">
        <f>SUM(C59:C63)</f>
        <v>23058</v>
      </c>
      <c r="D58" s="17">
        <f>SUM(D59:D63)</f>
        <v>21422</v>
      </c>
      <c r="E58" s="14" t="s">
        <v>15</v>
      </c>
      <c r="F58" s="19">
        <f aca="true" t="shared" si="19" ref="F58:F63">SUM(G58:H58)</f>
        <v>23016</v>
      </c>
      <c r="G58" s="18">
        <f>SUM(G59:G63)</f>
        <v>10640</v>
      </c>
      <c r="H58" s="17">
        <f>SUM(H59:H63)</f>
        <v>12376</v>
      </c>
      <c r="I58" s="21" t="s">
        <v>14</v>
      </c>
      <c r="J58" s="15">
        <f>J47/B7*100</f>
        <v>11.797887434424096</v>
      </c>
      <c r="K58" s="23">
        <f>K47/C7*100</f>
        <v>11.315604746100007</v>
      </c>
      <c r="L58" s="23">
        <f>L47/D7*100</f>
        <v>12.291732817848432</v>
      </c>
    </row>
    <row r="59" spans="1:12" ht="15" customHeight="1">
      <c r="A59" s="14" t="s">
        <v>13</v>
      </c>
      <c r="B59" s="19">
        <f t="shared" si="18"/>
        <v>8108</v>
      </c>
      <c r="C59" s="18">
        <v>4249</v>
      </c>
      <c r="D59" s="17">
        <v>3859</v>
      </c>
      <c r="E59" s="14" t="s">
        <v>12</v>
      </c>
      <c r="F59" s="19">
        <f t="shared" si="19"/>
        <v>5261</v>
      </c>
      <c r="G59" s="18">
        <v>2518</v>
      </c>
      <c r="H59" s="17">
        <v>2743</v>
      </c>
      <c r="I59" s="21"/>
      <c r="J59" s="24"/>
      <c r="K59" s="23"/>
      <c r="L59" s="23"/>
    </row>
    <row r="60" spans="1:12" ht="15" customHeight="1">
      <c r="A60" s="14" t="s">
        <v>11</v>
      </c>
      <c r="B60" s="19">
        <f t="shared" si="18"/>
        <v>8853</v>
      </c>
      <c r="C60" s="18">
        <v>4568</v>
      </c>
      <c r="D60" s="17">
        <v>4285</v>
      </c>
      <c r="E60" s="14" t="s">
        <v>10</v>
      </c>
      <c r="F60" s="19">
        <f t="shared" si="19"/>
        <v>4868</v>
      </c>
      <c r="G60" s="18">
        <v>2305</v>
      </c>
      <c r="H60" s="17">
        <v>2563</v>
      </c>
      <c r="I60" s="21" t="s">
        <v>9</v>
      </c>
      <c r="J60" s="15">
        <f>J49/B7*100</f>
        <v>8.791438023766794</v>
      </c>
      <c r="K60" s="23">
        <f>K49/C7*100</f>
        <v>6.999202622486046</v>
      </c>
      <c r="L60" s="23">
        <f>L49/D7*100</f>
        <v>10.626642148567122</v>
      </c>
    </row>
    <row r="61" spans="1:12" ht="15" customHeight="1">
      <c r="A61" s="14" t="s">
        <v>8</v>
      </c>
      <c r="B61" s="19">
        <f t="shared" si="18"/>
        <v>9364</v>
      </c>
      <c r="C61" s="18">
        <v>4847</v>
      </c>
      <c r="D61" s="22">
        <v>4517</v>
      </c>
      <c r="E61" s="14" t="s">
        <v>7</v>
      </c>
      <c r="F61" s="19">
        <f t="shared" si="19"/>
        <v>4706</v>
      </c>
      <c r="G61" s="18">
        <v>2171</v>
      </c>
      <c r="H61" s="22">
        <v>2535</v>
      </c>
      <c r="I61" s="21"/>
      <c r="J61" s="8"/>
      <c r="K61" s="8"/>
      <c r="L61" s="8"/>
    </row>
    <row r="62" spans="1:12" ht="15" customHeight="1">
      <c r="A62" s="14" t="s">
        <v>6</v>
      </c>
      <c r="B62" s="19">
        <f t="shared" si="18"/>
        <v>9221</v>
      </c>
      <c r="C62" s="18">
        <v>4784</v>
      </c>
      <c r="D62" s="17">
        <v>4437</v>
      </c>
      <c r="E62" s="14" t="s">
        <v>5</v>
      </c>
      <c r="F62" s="19">
        <f t="shared" si="19"/>
        <v>4343</v>
      </c>
      <c r="G62" s="18">
        <v>1970</v>
      </c>
      <c r="H62" s="17">
        <v>2373</v>
      </c>
      <c r="I62" s="20" t="s">
        <v>4</v>
      </c>
      <c r="J62" s="15">
        <v>43.3</v>
      </c>
      <c r="K62" s="15">
        <v>41.9</v>
      </c>
      <c r="L62" s="15">
        <v>44.7</v>
      </c>
    </row>
    <row r="63" spans="1:12" ht="15" customHeight="1">
      <c r="A63" s="14" t="s">
        <v>3</v>
      </c>
      <c r="B63" s="19">
        <f t="shared" si="18"/>
        <v>8934</v>
      </c>
      <c r="C63" s="18">
        <v>4610</v>
      </c>
      <c r="D63" s="17">
        <v>4324</v>
      </c>
      <c r="E63" s="14" t="s">
        <v>2</v>
      </c>
      <c r="F63" s="19">
        <f t="shared" si="19"/>
        <v>3838</v>
      </c>
      <c r="G63" s="18">
        <v>1676</v>
      </c>
      <c r="H63" s="17">
        <v>2162</v>
      </c>
      <c r="I63" s="16" t="s">
        <v>1</v>
      </c>
      <c r="J63" s="15">
        <v>42.6</v>
      </c>
      <c r="K63" s="15">
        <v>41.1</v>
      </c>
      <c r="L63" s="15">
        <v>44.3</v>
      </c>
    </row>
    <row r="64" spans="1:12" ht="7.5" customHeight="1" thickBot="1">
      <c r="A64" s="14"/>
      <c r="B64" s="12"/>
      <c r="C64" s="11"/>
      <c r="D64" s="10"/>
      <c r="E64" s="13"/>
      <c r="F64" s="12"/>
      <c r="G64" s="11"/>
      <c r="H64" s="10"/>
      <c r="I64" s="9"/>
      <c r="J64" s="8"/>
      <c r="K64" s="8"/>
      <c r="L64" s="8"/>
    </row>
    <row r="65" spans="1:12" ht="18" customHeight="1">
      <c r="A65" s="57" t="s">
        <v>0</v>
      </c>
      <c r="B65" s="58"/>
      <c r="C65" s="58"/>
      <c r="D65" s="58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7"/>
      <c r="B66" s="5"/>
      <c r="C66" s="5"/>
      <c r="D66" s="5"/>
      <c r="E66" s="6"/>
      <c r="F66" s="5"/>
      <c r="G66" s="5"/>
      <c r="H66" s="5"/>
      <c r="I66" s="6"/>
      <c r="J66" s="5"/>
      <c r="K66" s="5"/>
      <c r="L66" s="5"/>
    </row>
  </sheetData>
  <sheetProtection/>
  <mergeCells count="17">
    <mergeCell ref="A1:L1"/>
    <mergeCell ref="A2:L2"/>
    <mergeCell ref="I4:I5"/>
    <mergeCell ref="K4:K5"/>
    <mergeCell ref="A4:A5"/>
    <mergeCell ref="B4:B5"/>
    <mergeCell ref="H4:H5"/>
    <mergeCell ref="L4:L5"/>
    <mergeCell ref="J4:J5"/>
    <mergeCell ref="C4:C5"/>
    <mergeCell ref="D4:D5"/>
    <mergeCell ref="F4:F5"/>
    <mergeCell ref="G4:G5"/>
    <mergeCell ref="E4:E5"/>
    <mergeCell ref="A65:L65"/>
    <mergeCell ref="J51:L51"/>
    <mergeCell ref="J40:L40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2015-03-20T07:05:24Z</cp:lastPrinted>
  <dcterms:created xsi:type="dcterms:W3CDTF">2015-03-12T06:31:42Z</dcterms:created>
  <dcterms:modified xsi:type="dcterms:W3CDTF">2015-03-20T07:05:28Z</dcterms:modified>
  <cp:category/>
  <cp:version/>
  <cp:contentType/>
  <cp:contentStatus/>
</cp:coreProperties>
</file>