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<sst xmlns="http://schemas.openxmlformats.org/spreadsheetml/2006/main" count="204" uniqueCount="40">
  <si>
    <t>風量測定表</t>
  </si>
  <si>
    <t>機器番号</t>
  </si>
  <si>
    <t>測定箇所</t>
  </si>
  <si>
    <t>種別</t>
  </si>
  <si>
    <t>形式</t>
  </si>
  <si>
    <t>開口率</t>
  </si>
  <si>
    <t>有効面積</t>
  </si>
  <si>
    <t>判定</t>
  </si>
  <si>
    <t>排気</t>
  </si>
  <si>
    <t>ＨＳ</t>
  </si>
  <si>
    <t>－</t>
  </si>
  <si>
    <t>（合計）</t>
  </si>
  <si>
    <t>器具</t>
  </si>
  <si>
    <t>測定風量
（ｍ３/ｈ）</t>
  </si>
  <si>
    <t>風量測定値</t>
  </si>
  <si>
    <t>制気口測定位置</t>
  </si>
  <si>
    <t>250×250</t>
  </si>
  <si>
    <t>サイズ</t>
  </si>
  <si>
    <r>
      <t>設計風量
（ｍ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/ｈ）</t>
    </r>
  </si>
  <si>
    <t>ａｖｅ.</t>
  </si>
  <si>
    <t>（ｍｍ）</t>
  </si>
  <si>
    <r>
      <t>（ｍ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）</t>
    </r>
  </si>
  <si>
    <t>ＥＦ－３－１</t>
  </si>
  <si>
    <t>ＥＦ－４－１</t>
  </si>
  <si>
    <t>ＥＦ－３－２</t>
  </si>
  <si>
    <t>ＥＦ－４－２</t>
  </si>
  <si>
    <t>ＥＦ－３－３</t>
  </si>
  <si>
    <t>ＥＦ－４－３</t>
  </si>
  <si>
    <t>西側１階男子便所</t>
  </si>
  <si>
    <t>西側１階女子便所</t>
  </si>
  <si>
    <t>西側２階男子便所</t>
  </si>
  <si>
    <t>西側２階女子便所</t>
  </si>
  <si>
    <t>西側３階男子便所</t>
  </si>
  <si>
    <t>西側３階女子便所</t>
  </si>
  <si>
    <r>
      <t>測定風量＝平均風速（ｍ/ｓ）×開口有効面積（ｍ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）×３６００</t>
    </r>
  </si>
  <si>
    <t>測定器　アネモハイグロメーター　熱線風速計　Ｖ－０１－ＡＮＤ２Ｎ</t>
  </si>
  <si>
    <t>測定者　　</t>
  </si>
  <si>
    <t>測定者</t>
  </si>
  <si>
    <t>測定器</t>
  </si>
  <si>
    <t>判定基準＝設計風量≦１０％を良とする。（ダンパー等が無いものは設計風量以上を良とする。）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</si>
</sst>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Alignment="1">
      <alignment horizontal="left"/>
    </xf>
    <xf numFmtId="0" fontId="6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left"/>
    </xf>
    <xf numFmtId="0" fontId="0" fillId="0" borderId="24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42</xdr:row>
      <xdr:rowOff>152400</xdr:rowOff>
    </xdr:from>
    <xdr:to>
      <xdr:col>10</xdr:col>
      <xdr:colOff>304800</xdr:colOff>
      <xdr:row>57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209925" y="7886700"/>
          <a:ext cx="2752725" cy="2752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latin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42</xdr:row>
      <xdr:rowOff>152400</xdr:rowOff>
    </xdr:from>
    <xdr:to>
      <xdr:col>10</xdr:col>
      <xdr:colOff>304800</xdr:colOff>
      <xdr:row>57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209925" y="7886700"/>
          <a:ext cx="2752725" cy="2752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latin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85" zoomScaleNormal="85" zoomScalePageLayoutView="0" workbookViewId="0" topLeftCell="A1">
      <selection activeCell="X14" sqref="X14"/>
    </sheetView>
  </sheetViews>
  <sheetFormatPr defaultColWidth="9.00390625" defaultRowHeight="13.5"/>
  <cols>
    <col min="1" max="1" width="8.75390625" style="1" customWidth="1"/>
    <col min="2" max="2" width="13.125" style="1" customWidth="1"/>
    <col min="3" max="3" width="4.875" style="1" customWidth="1"/>
    <col min="4" max="4" width="6.00390625" style="1" customWidth="1"/>
    <col min="5" max="5" width="8.375" style="1" customWidth="1"/>
    <col min="6" max="6" width="8.00390625" style="1" customWidth="1"/>
    <col min="7" max="7" width="7.875" style="1" customWidth="1"/>
    <col min="8" max="12" width="5.75390625" style="3" customWidth="1"/>
    <col min="13" max="13" width="5.75390625" style="1" customWidth="1"/>
    <col min="14" max="14" width="8.625" style="2" customWidth="1"/>
    <col min="15" max="15" width="8.625" style="4" customWidth="1"/>
    <col min="16" max="16" width="6.00390625" style="1" customWidth="1"/>
    <col min="17" max="17" width="3.625" style="0" customWidth="1"/>
    <col min="18" max="22" width="2.625" style="5" customWidth="1"/>
  </cols>
  <sheetData>
    <row r="1" spans="1:2" ht="15" customHeight="1">
      <c r="A1" s="39" t="s">
        <v>0</v>
      </c>
      <c r="B1" s="39"/>
    </row>
    <row r="2" ht="15" customHeight="1">
      <c r="N2" s="2" t="s">
        <v>36</v>
      </c>
    </row>
    <row r="3" spans="1:16" ht="12" customHeight="1">
      <c r="A3" s="40" t="s">
        <v>1</v>
      </c>
      <c r="B3" s="40" t="s">
        <v>2</v>
      </c>
      <c r="C3" s="40" t="s">
        <v>3</v>
      </c>
      <c r="D3" s="42" t="s">
        <v>12</v>
      </c>
      <c r="E3" s="43"/>
      <c r="F3" s="43"/>
      <c r="G3" s="44"/>
      <c r="H3" s="45" t="s">
        <v>14</v>
      </c>
      <c r="I3" s="46"/>
      <c r="J3" s="46"/>
      <c r="K3" s="46"/>
      <c r="L3" s="46"/>
      <c r="M3" s="47"/>
      <c r="N3" s="56" t="s">
        <v>13</v>
      </c>
      <c r="O3" s="57" t="s">
        <v>18</v>
      </c>
      <c r="P3" s="40" t="s">
        <v>7</v>
      </c>
    </row>
    <row r="4" spans="1:22" ht="12" customHeight="1">
      <c r="A4" s="40"/>
      <c r="B4" s="40"/>
      <c r="C4" s="40"/>
      <c r="D4" s="23" t="s">
        <v>4</v>
      </c>
      <c r="E4" s="23" t="s">
        <v>17</v>
      </c>
      <c r="F4" s="23" t="s">
        <v>5</v>
      </c>
      <c r="G4" s="24" t="s">
        <v>6</v>
      </c>
      <c r="H4" s="25">
        <v>1</v>
      </c>
      <c r="I4" s="26">
        <v>2</v>
      </c>
      <c r="J4" s="25">
        <v>3</v>
      </c>
      <c r="K4" s="25">
        <v>4</v>
      </c>
      <c r="L4" s="25">
        <v>5</v>
      </c>
      <c r="M4" s="24" t="s">
        <v>19</v>
      </c>
      <c r="N4" s="56"/>
      <c r="O4" s="57"/>
      <c r="P4" s="40"/>
      <c r="R4" s="37" t="s">
        <v>15</v>
      </c>
      <c r="S4" s="37"/>
      <c r="T4" s="37"/>
      <c r="U4" s="37"/>
      <c r="V4" s="37"/>
    </row>
    <row r="5" spans="1:16" ht="12" customHeight="1" thickBot="1">
      <c r="A5" s="41"/>
      <c r="B5" s="41"/>
      <c r="C5" s="41"/>
      <c r="D5" s="27"/>
      <c r="E5" s="27" t="s">
        <v>20</v>
      </c>
      <c r="F5" s="27"/>
      <c r="G5" s="28" t="s">
        <v>21</v>
      </c>
      <c r="H5" s="29"/>
      <c r="I5" s="30"/>
      <c r="J5" s="29"/>
      <c r="K5" s="29"/>
      <c r="L5" s="29"/>
      <c r="M5" s="28"/>
      <c r="N5" s="48"/>
      <c r="O5" s="51"/>
      <c r="P5" s="40"/>
    </row>
    <row r="6" spans="1:22" ht="15" customHeight="1">
      <c r="A6" s="6"/>
      <c r="B6" s="6"/>
      <c r="C6" s="7"/>
      <c r="D6" s="7"/>
      <c r="E6" s="7"/>
      <c r="F6" s="8"/>
      <c r="G6" s="7"/>
      <c r="H6" s="9"/>
      <c r="I6" s="9"/>
      <c r="J6" s="9"/>
      <c r="K6" s="9"/>
      <c r="L6" s="9"/>
      <c r="M6" s="9"/>
      <c r="N6" s="10"/>
      <c r="O6" s="11"/>
      <c r="P6" s="7"/>
      <c r="R6" s="14">
        <v>1</v>
      </c>
      <c r="S6" s="15"/>
      <c r="T6" s="15"/>
      <c r="U6" s="15"/>
      <c r="V6" s="16">
        <v>2</v>
      </c>
    </row>
    <row r="7" spans="1:22" ht="15" customHeight="1">
      <c r="A7" s="6"/>
      <c r="B7" s="6"/>
      <c r="C7" s="7"/>
      <c r="D7" s="7"/>
      <c r="E7" s="7"/>
      <c r="F7" s="8"/>
      <c r="G7" s="7"/>
      <c r="H7" s="9"/>
      <c r="I7" s="9"/>
      <c r="J7" s="9"/>
      <c r="K7" s="9"/>
      <c r="L7" s="9"/>
      <c r="M7" s="9"/>
      <c r="N7" s="10"/>
      <c r="O7" s="11"/>
      <c r="P7" s="7"/>
      <c r="R7" s="17"/>
      <c r="S7" s="18"/>
      <c r="T7" s="18"/>
      <c r="U7" s="18"/>
      <c r="V7" s="19"/>
    </row>
    <row r="8" spans="1:22" ht="15" customHeight="1">
      <c r="A8" s="6"/>
      <c r="B8" s="7"/>
      <c r="C8" s="6"/>
      <c r="D8" s="7"/>
      <c r="E8" s="7"/>
      <c r="F8" s="8"/>
      <c r="G8" s="7"/>
      <c r="H8" s="9"/>
      <c r="I8" s="9"/>
      <c r="J8" s="9"/>
      <c r="K8" s="9"/>
      <c r="L8" s="9"/>
      <c r="M8" s="9"/>
      <c r="N8" s="10"/>
      <c r="O8" s="12"/>
      <c r="P8" s="7"/>
      <c r="R8" s="17"/>
      <c r="S8" s="18"/>
      <c r="T8" s="18">
        <v>5</v>
      </c>
      <c r="U8" s="18"/>
      <c r="V8" s="19"/>
    </row>
    <row r="9" spans="1:22" ht="15" customHeight="1">
      <c r="A9" s="6"/>
      <c r="B9" s="7"/>
      <c r="C9" s="6"/>
      <c r="D9" s="7"/>
      <c r="E9" s="7"/>
      <c r="F9" s="8"/>
      <c r="G9" s="7"/>
      <c r="H9" s="9"/>
      <c r="I9" s="9"/>
      <c r="J9" s="9"/>
      <c r="K9" s="9"/>
      <c r="L9" s="9"/>
      <c r="M9" s="9"/>
      <c r="N9" s="10"/>
      <c r="O9" s="11"/>
      <c r="P9" s="7"/>
      <c r="R9" s="17"/>
      <c r="S9" s="18"/>
      <c r="T9" s="18"/>
      <c r="U9" s="18"/>
      <c r="V9" s="19"/>
    </row>
    <row r="10" spans="1:22" ht="15" customHeight="1" thickBot="1">
      <c r="A10" s="6"/>
      <c r="B10" s="6"/>
      <c r="C10" s="6"/>
      <c r="D10" s="7"/>
      <c r="E10" s="7"/>
      <c r="F10" s="8"/>
      <c r="G10" s="7"/>
      <c r="H10" s="9"/>
      <c r="I10" s="9"/>
      <c r="J10" s="9"/>
      <c r="K10" s="9"/>
      <c r="L10" s="9"/>
      <c r="M10" s="9"/>
      <c r="N10" s="10"/>
      <c r="O10" s="11"/>
      <c r="P10" s="7"/>
      <c r="R10" s="20">
        <v>4</v>
      </c>
      <c r="S10" s="21"/>
      <c r="T10" s="21"/>
      <c r="U10" s="21"/>
      <c r="V10" s="22">
        <v>3</v>
      </c>
    </row>
    <row r="11" spans="1:16" ht="15" customHeight="1">
      <c r="A11" s="6"/>
      <c r="B11" s="6"/>
      <c r="C11" s="6"/>
      <c r="D11" s="7"/>
      <c r="E11" s="7"/>
      <c r="F11" s="8"/>
      <c r="G11" s="7"/>
      <c r="H11" s="9"/>
      <c r="I11" s="9"/>
      <c r="J11" s="9"/>
      <c r="K11" s="9"/>
      <c r="L11" s="9"/>
      <c r="M11" s="9"/>
      <c r="N11" s="10"/>
      <c r="O11" s="11"/>
      <c r="P11" s="7"/>
    </row>
    <row r="12" spans="1:16" ht="15" customHeight="1">
      <c r="A12" s="6"/>
      <c r="B12" s="7"/>
      <c r="C12" s="6"/>
      <c r="D12" s="7"/>
      <c r="E12" s="7"/>
      <c r="F12" s="8"/>
      <c r="G12" s="7"/>
      <c r="H12" s="9"/>
      <c r="I12" s="9"/>
      <c r="J12" s="9"/>
      <c r="K12" s="9"/>
      <c r="L12" s="9"/>
      <c r="M12" s="9"/>
      <c r="N12" s="10"/>
      <c r="O12" s="12"/>
      <c r="P12" s="7"/>
    </row>
    <row r="13" spans="1:16" ht="15" customHeight="1">
      <c r="A13" s="6"/>
      <c r="B13" s="7"/>
      <c r="C13" s="6"/>
      <c r="D13" s="7"/>
      <c r="E13" s="7"/>
      <c r="F13" s="8"/>
      <c r="G13" s="7"/>
      <c r="H13" s="9"/>
      <c r="I13" s="9"/>
      <c r="J13" s="9"/>
      <c r="K13" s="9"/>
      <c r="L13" s="9"/>
      <c r="M13" s="9"/>
      <c r="N13" s="10"/>
      <c r="O13" s="11"/>
      <c r="P13" s="7"/>
    </row>
    <row r="14" spans="1:16" ht="15" customHeight="1">
      <c r="A14" s="6"/>
      <c r="B14" s="6"/>
      <c r="C14" s="6"/>
      <c r="D14" s="7"/>
      <c r="E14" s="7"/>
      <c r="F14" s="8"/>
      <c r="G14" s="7"/>
      <c r="H14" s="9"/>
      <c r="I14" s="9"/>
      <c r="J14" s="9"/>
      <c r="K14" s="9"/>
      <c r="L14" s="9"/>
      <c r="M14" s="9"/>
      <c r="N14" s="10"/>
      <c r="O14" s="11"/>
      <c r="P14" s="7"/>
    </row>
    <row r="15" spans="1:16" ht="15" customHeight="1">
      <c r="A15" s="6"/>
      <c r="B15" s="6"/>
      <c r="C15" s="6"/>
      <c r="D15" s="7"/>
      <c r="E15" s="7"/>
      <c r="F15" s="8"/>
      <c r="G15" s="7"/>
      <c r="H15" s="9"/>
      <c r="I15" s="9"/>
      <c r="J15" s="9"/>
      <c r="K15" s="9"/>
      <c r="L15" s="9"/>
      <c r="M15" s="9"/>
      <c r="N15" s="10"/>
      <c r="O15" s="11"/>
      <c r="P15" s="7"/>
    </row>
    <row r="16" spans="1:16" ht="15" customHeight="1">
      <c r="A16" s="6"/>
      <c r="B16" s="7"/>
      <c r="C16" s="6"/>
      <c r="D16" s="7"/>
      <c r="E16" s="7"/>
      <c r="F16" s="8"/>
      <c r="G16" s="7"/>
      <c r="H16" s="9"/>
      <c r="I16" s="9"/>
      <c r="J16" s="9"/>
      <c r="K16" s="9"/>
      <c r="L16" s="9"/>
      <c r="M16" s="9"/>
      <c r="N16" s="10"/>
      <c r="O16" s="12"/>
      <c r="P16" s="7"/>
    </row>
    <row r="17" spans="1:16" ht="15" customHeight="1">
      <c r="A17" s="6"/>
      <c r="B17" s="7"/>
      <c r="C17" s="6"/>
      <c r="D17" s="7"/>
      <c r="E17" s="7"/>
      <c r="F17" s="8"/>
      <c r="G17" s="7"/>
      <c r="H17" s="9"/>
      <c r="I17" s="9"/>
      <c r="J17" s="9"/>
      <c r="K17" s="9"/>
      <c r="L17" s="9"/>
      <c r="M17" s="9"/>
      <c r="N17" s="10"/>
      <c r="O17" s="11"/>
      <c r="P17" s="7"/>
    </row>
    <row r="18" spans="1:16" ht="15" customHeight="1">
      <c r="A18" s="6"/>
      <c r="B18" s="6"/>
      <c r="C18" s="6"/>
      <c r="D18" s="7"/>
      <c r="E18" s="7"/>
      <c r="F18" s="8"/>
      <c r="G18" s="7"/>
      <c r="H18" s="9"/>
      <c r="I18" s="9"/>
      <c r="J18" s="9"/>
      <c r="K18" s="9"/>
      <c r="L18" s="9"/>
      <c r="M18" s="9"/>
      <c r="N18" s="10"/>
      <c r="O18" s="11"/>
      <c r="P18" s="7"/>
    </row>
    <row r="19" spans="1:16" ht="15" customHeight="1">
      <c r="A19" s="6"/>
      <c r="B19" s="6"/>
      <c r="C19" s="6"/>
      <c r="D19" s="7"/>
      <c r="E19" s="7"/>
      <c r="F19" s="8"/>
      <c r="G19" s="7"/>
      <c r="H19" s="9"/>
      <c r="I19" s="9"/>
      <c r="J19" s="9"/>
      <c r="K19" s="9"/>
      <c r="L19" s="9"/>
      <c r="M19" s="9"/>
      <c r="N19" s="10"/>
      <c r="O19" s="11"/>
      <c r="P19" s="7"/>
    </row>
    <row r="20" spans="1:16" ht="15" customHeight="1">
      <c r="A20" s="6"/>
      <c r="B20" s="7"/>
      <c r="C20" s="6"/>
      <c r="D20" s="7"/>
      <c r="E20" s="7"/>
      <c r="F20" s="8"/>
      <c r="G20" s="7"/>
      <c r="H20" s="9"/>
      <c r="I20" s="9"/>
      <c r="J20" s="9"/>
      <c r="K20" s="9"/>
      <c r="L20" s="9"/>
      <c r="M20" s="9"/>
      <c r="N20" s="10"/>
      <c r="O20" s="12"/>
      <c r="P20" s="7"/>
    </row>
    <row r="21" spans="1:16" ht="15" customHeight="1">
      <c r="A21" s="6"/>
      <c r="B21" s="7"/>
      <c r="C21" s="6"/>
      <c r="D21" s="7"/>
      <c r="E21" s="7"/>
      <c r="F21" s="8"/>
      <c r="G21" s="7"/>
      <c r="H21" s="9"/>
      <c r="I21" s="9"/>
      <c r="J21" s="9"/>
      <c r="K21" s="9"/>
      <c r="L21" s="9"/>
      <c r="M21" s="9"/>
      <c r="N21" s="10"/>
      <c r="O21" s="11"/>
      <c r="P21" s="7"/>
    </row>
    <row r="22" spans="1:16" ht="15" customHeight="1">
      <c r="A22" s="6"/>
      <c r="B22" s="6"/>
      <c r="C22" s="6"/>
      <c r="D22" s="7"/>
      <c r="E22" s="7"/>
      <c r="F22" s="8"/>
      <c r="G22" s="7"/>
      <c r="H22" s="9"/>
      <c r="I22" s="9"/>
      <c r="J22" s="9"/>
      <c r="K22" s="9"/>
      <c r="L22" s="9"/>
      <c r="M22" s="9"/>
      <c r="N22" s="10"/>
      <c r="O22" s="11"/>
      <c r="P22" s="7"/>
    </row>
    <row r="23" spans="1:16" ht="15" customHeight="1">
      <c r="A23" s="6"/>
      <c r="B23" s="6"/>
      <c r="C23" s="6"/>
      <c r="D23" s="7"/>
      <c r="E23" s="7"/>
      <c r="F23" s="8"/>
      <c r="G23" s="7"/>
      <c r="H23" s="9"/>
      <c r="I23" s="9"/>
      <c r="J23" s="9"/>
      <c r="K23" s="9"/>
      <c r="L23" s="9"/>
      <c r="M23" s="9"/>
      <c r="N23" s="10"/>
      <c r="O23" s="11"/>
      <c r="P23" s="7"/>
    </row>
    <row r="24" spans="1:16" ht="15" customHeight="1">
      <c r="A24" s="6"/>
      <c r="B24" s="7"/>
      <c r="C24" s="6"/>
      <c r="D24" s="7"/>
      <c r="E24" s="7"/>
      <c r="F24" s="8"/>
      <c r="G24" s="7"/>
      <c r="H24" s="9"/>
      <c r="I24" s="9"/>
      <c r="J24" s="9"/>
      <c r="K24" s="9"/>
      <c r="L24" s="9"/>
      <c r="M24" s="9"/>
      <c r="N24" s="10"/>
      <c r="O24" s="12"/>
      <c r="P24" s="7"/>
    </row>
    <row r="25" spans="1:16" ht="15" customHeight="1">
      <c r="A25" s="6"/>
      <c r="B25" s="7"/>
      <c r="C25" s="6"/>
      <c r="D25" s="7"/>
      <c r="E25" s="7"/>
      <c r="F25" s="8"/>
      <c r="G25" s="7"/>
      <c r="H25" s="9"/>
      <c r="I25" s="9"/>
      <c r="J25" s="9"/>
      <c r="K25" s="9"/>
      <c r="L25" s="9"/>
      <c r="M25" s="9"/>
      <c r="N25" s="10"/>
      <c r="O25" s="11"/>
      <c r="P25" s="7"/>
    </row>
    <row r="26" spans="1:16" ht="15" customHeight="1">
      <c r="A26" s="6"/>
      <c r="B26" s="6"/>
      <c r="C26" s="6"/>
      <c r="D26" s="7"/>
      <c r="E26" s="7"/>
      <c r="F26" s="8"/>
      <c r="G26" s="7"/>
      <c r="H26" s="9"/>
      <c r="I26" s="9"/>
      <c r="J26" s="9"/>
      <c r="K26" s="9"/>
      <c r="L26" s="9"/>
      <c r="M26" s="9"/>
      <c r="N26" s="10"/>
      <c r="O26" s="11"/>
      <c r="P26" s="7"/>
    </row>
    <row r="27" spans="1:16" ht="15" customHeight="1">
      <c r="A27" s="6"/>
      <c r="B27" s="6"/>
      <c r="C27" s="6"/>
      <c r="D27" s="7"/>
      <c r="E27" s="7"/>
      <c r="F27" s="8"/>
      <c r="G27" s="7"/>
      <c r="H27" s="9"/>
      <c r="I27" s="9"/>
      <c r="J27" s="9"/>
      <c r="K27" s="9"/>
      <c r="L27" s="9"/>
      <c r="M27" s="9"/>
      <c r="N27" s="10"/>
      <c r="O27" s="11"/>
      <c r="P27" s="7"/>
    </row>
    <row r="28" spans="1:16" ht="15" customHeight="1">
      <c r="A28" s="6"/>
      <c r="B28" s="7"/>
      <c r="C28" s="6"/>
      <c r="D28" s="7"/>
      <c r="E28" s="7"/>
      <c r="F28" s="7"/>
      <c r="G28" s="7"/>
      <c r="H28" s="9"/>
      <c r="I28" s="9"/>
      <c r="J28" s="9"/>
      <c r="K28" s="9"/>
      <c r="L28" s="9"/>
      <c r="M28" s="7"/>
      <c r="N28" s="10"/>
      <c r="O28" s="12"/>
      <c r="P28" s="7"/>
    </row>
    <row r="29" spans="1:16" ht="15" customHeight="1">
      <c r="A29" s="6"/>
      <c r="B29" s="7"/>
      <c r="C29" s="7"/>
      <c r="D29" s="7"/>
      <c r="E29" s="7"/>
      <c r="F29" s="7"/>
      <c r="G29" s="7"/>
      <c r="H29" s="9"/>
      <c r="I29" s="9"/>
      <c r="J29" s="9"/>
      <c r="K29" s="9"/>
      <c r="L29" s="9"/>
      <c r="M29" s="7"/>
      <c r="N29" s="10"/>
      <c r="O29" s="13"/>
      <c r="P29" s="7"/>
    </row>
    <row r="30" spans="1:16" ht="15" customHeight="1">
      <c r="A30" s="31"/>
      <c r="B30" s="32"/>
      <c r="C30" s="32"/>
      <c r="D30" s="32"/>
      <c r="E30" s="32"/>
      <c r="F30" s="32"/>
      <c r="G30" s="32"/>
      <c r="H30" s="33"/>
      <c r="I30" s="33"/>
      <c r="J30" s="33"/>
      <c r="K30" s="33"/>
      <c r="L30" s="33"/>
      <c r="M30" s="32"/>
      <c r="N30" s="34"/>
      <c r="O30" s="35"/>
      <c r="P30" s="32"/>
    </row>
    <row r="31" spans="1:16" ht="15" customHeight="1">
      <c r="A31" s="31"/>
      <c r="B31" s="32"/>
      <c r="C31" s="32"/>
      <c r="D31" s="32"/>
      <c r="E31" s="32"/>
      <c r="F31" s="38" t="s">
        <v>34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5" customHeight="1">
      <c r="A32" s="31"/>
      <c r="B32" s="32"/>
      <c r="C32" s="32"/>
      <c r="D32" s="32"/>
      <c r="E32" s="32"/>
      <c r="F32" s="32"/>
      <c r="G32" s="38" t="s">
        <v>38</v>
      </c>
      <c r="H32" s="38"/>
      <c r="I32" s="38"/>
      <c r="J32" s="33"/>
      <c r="K32" s="33"/>
      <c r="L32" s="33"/>
      <c r="M32" s="32"/>
      <c r="N32" s="34"/>
      <c r="O32" s="35"/>
      <c r="P32" s="32"/>
    </row>
    <row r="33" spans="6:21" ht="13.5">
      <c r="F33" s="58" t="s">
        <v>39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ht="13.5">
      <c r="H34" s="36"/>
    </row>
    <row r="35" spans="1:2" ht="15" customHeight="1">
      <c r="A35" s="39" t="s">
        <v>0</v>
      </c>
      <c r="B35" s="39"/>
    </row>
    <row r="36" ht="15" customHeight="1">
      <c r="N36" s="2" t="s">
        <v>37</v>
      </c>
    </row>
    <row r="37" spans="1:16" ht="12" customHeight="1">
      <c r="A37" s="41" t="s">
        <v>1</v>
      </c>
      <c r="B37" s="41" t="s">
        <v>2</v>
      </c>
      <c r="C37" s="41" t="s">
        <v>3</v>
      </c>
      <c r="D37" s="42" t="s">
        <v>12</v>
      </c>
      <c r="E37" s="43"/>
      <c r="F37" s="43"/>
      <c r="G37" s="44"/>
      <c r="H37" s="45" t="s">
        <v>14</v>
      </c>
      <c r="I37" s="46"/>
      <c r="J37" s="46"/>
      <c r="K37" s="46"/>
      <c r="L37" s="46"/>
      <c r="M37" s="47"/>
      <c r="N37" s="48" t="s">
        <v>13</v>
      </c>
      <c r="O37" s="51" t="s">
        <v>18</v>
      </c>
      <c r="P37" s="41" t="s">
        <v>7</v>
      </c>
    </row>
    <row r="38" spans="1:22" ht="12" customHeight="1">
      <c r="A38" s="54"/>
      <c r="B38" s="54"/>
      <c r="C38" s="54"/>
      <c r="D38" s="23" t="s">
        <v>4</v>
      </c>
      <c r="E38" s="23" t="s">
        <v>17</v>
      </c>
      <c r="F38" s="23" t="s">
        <v>5</v>
      </c>
      <c r="G38" s="24" t="s">
        <v>6</v>
      </c>
      <c r="H38" s="25">
        <v>1</v>
      </c>
      <c r="I38" s="26">
        <v>2</v>
      </c>
      <c r="J38" s="25">
        <v>3</v>
      </c>
      <c r="K38" s="25">
        <v>4</v>
      </c>
      <c r="L38" s="25">
        <v>5</v>
      </c>
      <c r="M38" s="24" t="s">
        <v>19</v>
      </c>
      <c r="N38" s="49"/>
      <c r="O38" s="52"/>
      <c r="P38" s="54"/>
      <c r="R38" s="37" t="s">
        <v>15</v>
      </c>
      <c r="S38" s="37"/>
      <c r="T38" s="37"/>
      <c r="U38" s="37"/>
      <c r="V38" s="37"/>
    </row>
    <row r="39" spans="1:16" ht="12" customHeight="1" thickBot="1">
      <c r="A39" s="55"/>
      <c r="B39" s="55"/>
      <c r="C39" s="55"/>
      <c r="D39" s="27"/>
      <c r="E39" s="27" t="s">
        <v>20</v>
      </c>
      <c r="F39" s="27"/>
      <c r="G39" s="28" t="s">
        <v>21</v>
      </c>
      <c r="H39" s="29"/>
      <c r="I39" s="30"/>
      <c r="J39" s="29"/>
      <c r="K39" s="29"/>
      <c r="L39" s="29"/>
      <c r="M39" s="28"/>
      <c r="N39" s="50"/>
      <c r="O39" s="53"/>
      <c r="P39" s="55"/>
    </row>
    <row r="40" spans="1:22" ht="15" customHeight="1">
      <c r="A40" s="6" t="s">
        <v>22</v>
      </c>
      <c r="B40" s="6" t="s">
        <v>28</v>
      </c>
      <c r="C40" s="7"/>
      <c r="D40" s="7" t="s">
        <v>9</v>
      </c>
      <c r="E40" s="7" t="s">
        <v>16</v>
      </c>
      <c r="F40" s="8">
        <v>0.8</v>
      </c>
      <c r="G40" s="7">
        <v>0.05</v>
      </c>
      <c r="H40" s="9">
        <v>1.8</v>
      </c>
      <c r="I40" s="9">
        <v>1.68</v>
      </c>
      <c r="J40" s="9">
        <v>1.92</v>
      </c>
      <c r="K40" s="9">
        <v>1.71</v>
      </c>
      <c r="L40" s="9">
        <v>2.1</v>
      </c>
      <c r="M40" s="9">
        <f>ROUND(AVERAGE(H40:L40),2)</f>
        <v>1.84</v>
      </c>
      <c r="N40" s="10">
        <f>M40*G40*3600</f>
        <v>331.20000000000005</v>
      </c>
      <c r="O40" s="11">
        <v>330</v>
      </c>
      <c r="P40" s="7" t="str">
        <f>IF(N40&gt;=O40,IF(N40&lt;=O40*1.1,"良","　"),"")</f>
        <v>良</v>
      </c>
      <c r="R40" s="14">
        <v>1</v>
      </c>
      <c r="S40" s="15"/>
      <c r="T40" s="15"/>
      <c r="U40" s="15"/>
      <c r="V40" s="16">
        <v>2</v>
      </c>
    </row>
    <row r="41" spans="1:22" ht="15" customHeight="1">
      <c r="A41" s="6"/>
      <c r="B41" s="6" t="s">
        <v>28</v>
      </c>
      <c r="C41" s="7"/>
      <c r="D41" s="7" t="s">
        <v>9</v>
      </c>
      <c r="E41" s="7" t="s">
        <v>16</v>
      </c>
      <c r="F41" s="8">
        <v>0.8</v>
      </c>
      <c r="G41" s="7">
        <v>0.05</v>
      </c>
      <c r="H41" s="9">
        <v>1.8</v>
      </c>
      <c r="I41" s="9">
        <v>2.02</v>
      </c>
      <c r="J41" s="9">
        <v>1.61</v>
      </c>
      <c r="K41" s="9">
        <v>1.8</v>
      </c>
      <c r="L41" s="9">
        <v>1.96</v>
      </c>
      <c r="M41" s="9">
        <f>ROUND(AVERAGE(H41:L41),2)</f>
        <v>1.84</v>
      </c>
      <c r="N41" s="10">
        <f>M41*G41*3600</f>
        <v>331.20000000000005</v>
      </c>
      <c r="O41" s="11">
        <v>330</v>
      </c>
      <c r="P41" s="7" t="str">
        <f>IF(N41&gt;=O41,IF(N41&lt;=O41*1.1,"良","　"),"")</f>
        <v>良</v>
      </c>
      <c r="R41" s="17"/>
      <c r="S41" s="18"/>
      <c r="T41" s="18"/>
      <c r="U41" s="18"/>
      <c r="V41" s="19"/>
    </row>
    <row r="42" spans="1:22" ht="15" customHeight="1">
      <c r="A42" s="6"/>
      <c r="B42" s="7" t="s">
        <v>11</v>
      </c>
      <c r="C42" s="6" t="s">
        <v>8</v>
      </c>
      <c r="D42" s="7" t="s">
        <v>10</v>
      </c>
      <c r="E42" s="7"/>
      <c r="F42" s="8"/>
      <c r="G42" s="7"/>
      <c r="H42" s="9"/>
      <c r="I42" s="9"/>
      <c r="J42" s="9"/>
      <c r="K42" s="9"/>
      <c r="L42" s="9"/>
      <c r="M42" s="9"/>
      <c r="N42" s="10">
        <f>N40+N41</f>
        <v>662.4000000000001</v>
      </c>
      <c r="O42" s="12">
        <f>O40+O41</f>
        <v>660</v>
      </c>
      <c r="P42" s="7"/>
      <c r="R42" s="17"/>
      <c r="S42" s="18"/>
      <c r="T42" s="18">
        <v>5</v>
      </c>
      <c r="U42" s="18"/>
      <c r="V42" s="19"/>
    </row>
    <row r="43" spans="1:22" ht="15" customHeight="1">
      <c r="A43" s="6"/>
      <c r="B43" s="7"/>
      <c r="C43" s="6"/>
      <c r="D43" s="7"/>
      <c r="E43" s="7"/>
      <c r="F43" s="8"/>
      <c r="G43" s="7"/>
      <c r="H43" s="9"/>
      <c r="I43" s="9"/>
      <c r="J43" s="9"/>
      <c r="K43" s="9"/>
      <c r="L43" s="9"/>
      <c r="M43" s="9"/>
      <c r="N43" s="10"/>
      <c r="O43" s="11"/>
      <c r="P43" s="7"/>
      <c r="R43" s="17"/>
      <c r="S43" s="18"/>
      <c r="T43" s="18"/>
      <c r="U43" s="18"/>
      <c r="V43" s="19"/>
    </row>
    <row r="44" spans="1:22" ht="15" customHeight="1" thickBot="1">
      <c r="A44" s="6" t="s">
        <v>23</v>
      </c>
      <c r="B44" s="6" t="s">
        <v>29</v>
      </c>
      <c r="C44" s="6"/>
      <c r="D44" s="7" t="s">
        <v>9</v>
      </c>
      <c r="E44" s="7" t="s">
        <v>16</v>
      </c>
      <c r="F44" s="8">
        <v>0.8</v>
      </c>
      <c r="G44" s="7">
        <v>0.05</v>
      </c>
      <c r="H44" s="9">
        <v>2.02</v>
      </c>
      <c r="I44" s="9">
        <v>1.58</v>
      </c>
      <c r="J44" s="9">
        <v>1.63</v>
      </c>
      <c r="K44" s="9">
        <v>1.84</v>
      </c>
      <c r="L44" s="9">
        <v>2.12</v>
      </c>
      <c r="M44" s="9">
        <f>ROUND(AVERAGE(H44:L44),2)</f>
        <v>1.84</v>
      </c>
      <c r="N44" s="10">
        <f>M44*G44*3600</f>
        <v>331.20000000000005</v>
      </c>
      <c r="O44" s="11">
        <v>330</v>
      </c>
      <c r="P44" s="7" t="str">
        <f>IF(N44&gt;=O44,IF(N44&lt;=O44*1.1,"良","　"),"")</f>
        <v>良</v>
      </c>
      <c r="R44" s="20">
        <v>4</v>
      </c>
      <c r="S44" s="21"/>
      <c r="T44" s="21"/>
      <c r="U44" s="21"/>
      <c r="V44" s="22">
        <v>3</v>
      </c>
    </row>
    <row r="45" spans="1:16" ht="15" customHeight="1">
      <c r="A45" s="6"/>
      <c r="B45" s="6" t="s">
        <v>29</v>
      </c>
      <c r="C45" s="6"/>
      <c r="D45" s="7" t="s">
        <v>9</v>
      </c>
      <c r="E45" s="7" t="s">
        <v>16</v>
      </c>
      <c r="F45" s="8">
        <v>0.8</v>
      </c>
      <c r="G45" s="7">
        <v>0.05</v>
      </c>
      <c r="H45" s="9">
        <v>1.96</v>
      </c>
      <c r="I45" s="9">
        <v>1.81</v>
      </c>
      <c r="J45" s="9">
        <v>1.49</v>
      </c>
      <c r="K45" s="9">
        <v>1.92</v>
      </c>
      <c r="L45" s="9">
        <v>2.02</v>
      </c>
      <c r="M45" s="9">
        <f>ROUND(AVERAGE(H45:L45),2)</f>
        <v>1.84</v>
      </c>
      <c r="N45" s="10">
        <f>M45*G45*3600</f>
        <v>331.20000000000005</v>
      </c>
      <c r="O45" s="11">
        <v>330</v>
      </c>
      <c r="P45" s="7" t="str">
        <f>IF(N45&gt;=O45,IF(N45&lt;=O45*1.1,"良","　"),"")</f>
        <v>良</v>
      </c>
    </row>
    <row r="46" spans="1:16" ht="15" customHeight="1">
      <c r="A46" s="6"/>
      <c r="B46" s="7" t="s">
        <v>11</v>
      </c>
      <c r="C46" s="6" t="s">
        <v>8</v>
      </c>
      <c r="D46" s="7" t="s">
        <v>10</v>
      </c>
      <c r="E46" s="7"/>
      <c r="F46" s="8"/>
      <c r="G46" s="7"/>
      <c r="H46" s="9"/>
      <c r="I46" s="9"/>
      <c r="J46" s="9"/>
      <c r="K46" s="9"/>
      <c r="L46" s="9"/>
      <c r="M46" s="9"/>
      <c r="N46" s="10">
        <f>N44+N45</f>
        <v>662.4000000000001</v>
      </c>
      <c r="O46" s="12">
        <f>O44+O45</f>
        <v>660</v>
      </c>
      <c r="P46" s="7"/>
    </row>
    <row r="47" spans="1:16" ht="15" customHeight="1">
      <c r="A47" s="6"/>
      <c r="B47" s="7"/>
      <c r="C47" s="6"/>
      <c r="D47" s="7"/>
      <c r="E47" s="7"/>
      <c r="F47" s="8"/>
      <c r="G47" s="7"/>
      <c r="H47" s="9"/>
      <c r="I47" s="9"/>
      <c r="J47" s="9"/>
      <c r="K47" s="9"/>
      <c r="L47" s="9"/>
      <c r="M47" s="9"/>
      <c r="N47" s="10"/>
      <c r="O47" s="11"/>
      <c r="P47" s="7"/>
    </row>
    <row r="48" spans="1:16" ht="15" customHeight="1">
      <c r="A48" s="6" t="s">
        <v>24</v>
      </c>
      <c r="B48" s="6" t="s">
        <v>30</v>
      </c>
      <c r="C48" s="6"/>
      <c r="D48" s="7" t="s">
        <v>9</v>
      </c>
      <c r="E48" s="7" t="s">
        <v>16</v>
      </c>
      <c r="F48" s="8">
        <v>0.8</v>
      </c>
      <c r="G48" s="7">
        <v>0.05</v>
      </c>
      <c r="H48" s="9">
        <v>1.93</v>
      </c>
      <c r="I48" s="9">
        <v>1.52</v>
      </c>
      <c r="J48" s="9">
        <v>2.2</v>
      </c>
      <c r="K48" s="9">
        <v>1.84</v>
      </c>
      <c r="L48" s="9">
        <v>2.3</v>
      </c>
      <c r="M48" s="9">
        <f>ROUND(AVERAGE(H48:L48),2)</f>
        <v>1.96</v>
      </c>
      <c r="N48" s="10">
        <f>M48*G48*3600</f>
        <v>352.8</v>
      </c>
      <c r="O48" s="11">
        <v>330</v>
      </c>
      <c r="P48" s="7" t="str">
        <f>IF(N48&gt;=O48,IF(N48&lt;=O48*1.1,"良","　"),"")</f>
        <v>良</v>
      </c>
    </row>
    <row r="49" spans="1:16" ht="15" customHeight="1">
      <c r="A49" s="6"/>
      <c r="B49" s="6" t="s">
        <v>30</v>
      </c>
      <c r="C49" s="6"/>
      <c r="D49" s="7" t="s">
        <v>9</v>
      </c>
      <c r="E49" s="7" t="s">
        <v>16</v>
      </c>
      <c r="F49" s="8">
        <v>0.8</v>
      </c>
      <c r="G49" s="7">
        <v>0.05</v>
      </c>
      <c r="H49" s="9">
        <v>2.2</v>
      </c>
      <c r="I49" s="9">
        <v>1.67</v>
      </c>
      <c r="J49" s="9">
        <v>1.94</v>
      </c>
      <c r="K49" s="9">
        <v>1.76</v>
      </c>
      <c r="L49" s="9">
        <v>2.3</v>
      </c>
      <c r="M49" s="9">
        <f>ROUND(AVERAGE(H49:L49),2)</f>
        <v>1.97</v>
      </c>
      <c r="N49" s="10">
        <f>M49*G49*3600</f>
        <v>354.6</v>
      </c>
      <c r="O49" s="11">
        <v>330</v>
      </c>
      <c r="P49" s="7" t="str">
        <f>IF(N49&gt;=O49,IF(N49&lt;=O49*1.1,"良","　"),"")</f>
        <v>良</v>
      </c>
    </row>
    <row r="50" spans="1:16" ht="15" customHeight="1">
      <c r="A50" s="6"/>
      <c r="B50" s="7" t="s">
        <v>11</v>
      </c>
      <c r="C50" s="6" t="s">
        <v>8</v>
      </c>
      <c r="D50" s="7" t="s">
        <v>10</v>
      </c>
      <c r="E50" s="7"/>
      <c r="F50" s="8"/>
      <c r="G50" s="7"/>
      <c r="H50" s="9"/>
      <c r="I50" s="9"/>
      <c r="J50" s="9"/>
      <c r="K50" s="9"/>
      <c r="L50" s="9"/>
      <c r="M50" s="9"/>
      <c r="N50" s="10">
        <f>N48+N49</f>
        <v>707.4000000000001</v>
      </c>
      <c r="O50" s="12">
        <f>O48+O49</f>
        <v>660</v>
      </c>
      <c r="P50" s="7"/>
    </row>
    <row r="51" spans="1:16" ht="15" customHeight="1">
      <c r="A51" s="6"/>
      <c r="B51" s="7"/>
      <c r="C51" s="6"/>
      <c r="D51" s="7"/>
      <c r="E51" s="7"/>
      <c r="F51" s="8"/>
      <c r="G51" s="7"/>
      <c r="H51" s="9"/>
      <c r="I51" s="9"/>
      <c r="J51" s="9"/>
      <c r="K51" s="9"/>
      <c r="L51" s="9"/>
      <c r="M51" s="9"/>
      <c r="N51" s="10"/>
      <c r="O51" s="11"/>
      <c r="P51" s="7"/>
    </row>
    <row r="52" spans="1:16" ht="15" customHeight="1">
      <c r="A52" s="6" t="s">
        <v>25</v>
      </c>
      <c r="B52" s="6" t="s">
        <v>31</v>
      </c>
      <c r="C52" s="6"/>
      <c r="D52" s="7" t="s">
        <v>9</v>
      </c>
      <c r="E52" s="7" t="s">
        <v>16</v>
      </c>
      <c r="F52" s="8">
        <v>0.8</v>
      </c>
      <c r="G52" s="7">
        <v>0.05</v>
      </c>
      <c r="H52" s="9">
        <v>2.1</v>
      </c>
      <c r="I52" s="9">
        <v>1.64</v>
      </c>
      <c r="J52" s="9">
        <v>1.66</v>
      </c>
      <c r="K52" s="9">
        <v>1.68</v>
      </c>
      <c r="L52" s="9">
        <v>2.1</v>
      </c>
      <c r="M52" s="9">
        <f>ROUND(AVERAGE(H52:L52),2)</f>
        <v>1.84</v>
      </c>
      <c r="N52" s="10">
        <f>M52*G52*3600</f>
        <v>331.20000000000005</v>
      </c>
      <c r="O52" s="11">
        <v>330</v>
      </c>
      <c r="P52" s="7" t="str">
        <f>IF(N52&gt;=O52,IF(N52&lt;=O52*1.1,"良","　"),"")</f>
        <v>良</v>
      </c>
    </row>
    <row r="53" spans="1:16" ht="15" customHeight="1">
      <c r="A53" s="6"/>
      <c r="B53" s="6" t="s">
        <v>31</v>
      </c>
      <c r="C53" s="6"/>
      <c r="D53" s="7" t="s">
        <v>9</v>
      </c>
      <c r="E53" s="7" t="s">
        <v>16</v>
      </c>
      <c r="F53" s="8">
        <v>0.8</v>
      </c>
      <c r="G53" s="7">
        <v>0.05</v>
      </c>
      <c r="H53" s="9">
        <v>1.61</v>
      </c>
      <c r="I53" s="9">
        <v>1.84</v>
      </c>
      <c r="J53" s="9">
        <v>1.98</v>
      </c>
      <c r="K53" s="9">
        <v>1.77</v>
      </c>
      <c r="L53" s="9">
        <v>2.2</v>
      </c>
      <c r="M53" s="9">
        <f>ROUND(AVERAGE(H53:L53),2)</f>
        <v>1.88</v>
      </c>
      <c r="N53" s="10">
        <f>M53*G53*3600</f>
        <v>338.4</v>
      </c>
      <c r="O53" s="11">
        <v>330</v>
      </c>
      <c r="P53" s="7" t="str">
        <f>IF(N53&gt;=O53,IF(N53&lt;=O53*1.1,"良","　"),"")</f>
        <v>良</v>
      </c>
    </row>
    <row r="54" spans="1:16" ht="15" customHeight="1">
      <c r="A54" s="6"/>
      <c r="B54" s="7" t="s">
        <v>11</v>
      </c>
      <c r="C54" s="6" t="s">
        <v>8</v>
      </c>
      <c r="D54" s="7" t="s">
        <v>10</v>
      </c>
      <c r="E54" s="7"/>
      <c r="F54" s="8"/>
      <c r="G54" s="7"/>
      <c r="H54" s="9"/>
      <c r="I54" s="9"/>
      <c r="J54" s="9"/>
      <c r="K54" s="9"/>
      <c r="L54" s="9"/>
      <c r="M54" s="9"/>
      <c r="N54" s="10">
        <f>N52+N53</f>
        <v>669.6</v>
      </c>
      <c r="O54" s="12">
        <f>O52+O53</f>
        <v>660</v>
      </c>
      <c r="P54" s="7"/>
    </row>
    <row r="55" spans="1:16" ht="15" customHeight="1">
      <c r="A55" s="6"/>
      <c r="B55" s="7"/>
      <c r="C55" s="6"/>
      <c r="D55" s="7"/>
      <c r="E55" s="7"/>
      <c r="F55" s="8"/>
      <c r="G55" s="7"/>
      <c r="H55" s="9"/>
      <c r="I55" s="9"/>
      <c r="J55" s="9"/>
      <c r="K55" s="9"/>
      <c r="L55" s="9"/>
      <c r="M55" s="9"/>
      <c r="N55" s="10"/>
      <c r="O55" s="11"/>
      <c r="P55" s="7"/>
    </row>
    <row r="56" spans="1:16" ht="15" customHeight="1">
      <c r="A56" s="6" t="s">
        <v>26</v>
      </c>
      <c r="B56" s="6" t="s">
        <v>32</v>
      </c>
      <c r="C56" s="6"/>
      <c r="D56" s="7" t="s">
        <v>9</v>
      </c>
      <c r="E56" s="7" t="s">
        <v>16</v>
      </c>
      <c r="F56" s="8">
        <v>0.8</v>
      </c>
      <c r="G56" s="7">
        <v>0.05</v>
      </c>
      <c r="H56" s="9">
        <v>1.88</v>
      </c>
      <c r="I56" s="9">
        <v>1.86</v>
      </c>
      <c r="J56" s="9">
        <v>1.45</v>
      </c>
      <c r="K56" s="9">
        <v>1.79</v>
      </c>
      <c r="L56" s="9">
        <v>2.3</v>
      </c>
      <c r="M56" s="9">
        <f>ROUND(AVERAGE(H56:L56),2)</f>
        <v>1.86</v>
      </c>
      <c r="N56" s="10">
        <f>M56*G56*3600</f>
        <v>334.80000000000007</v>
      </c>
      <c r="O56" s="11">
        <v>330</v>
      </c>
      <c r="P56" s="7" t="str">
        <f>IF(N56&gt;=O56,IF(N56&lt;=O56*1.1,"良","　"),"")</f>
        <v>良</v>
      </c>
    </row>
    <row r="57" spans="1:16" ht="15" customHeight="1">
      <c r="A57" s="6"/>
      <c r="B57" s="6" t="s">
        <v>32</v>
      </c>
      <c r="C57" s="6"/>
      <c r="D57" s="7" t="s">
        <v>9</v>
      </c>
      <c r="E57" s="7" t="s">
        <v>16</v>
      </c>
      <c r="F57" s="8">
        <v>0.8</v>
      </c>
      <c r="G57" s="7">
        <v>0.05</v>
      </c>
      <c r="H57" s="9">
        <v>1.82</v>
      </c>
      <c r="I57" s="9">
        <v>1.65</v>
      </c>
      <c r="J57" s="9">
        <v>1.67</v>
      </c>
      <c r="K57" s="9">
        <v>1.85</v>
      </c>
      <c r="L57" s="9">
        <v>2.2</v>
      </c>
      <c r="M57" s="9">
        <f>ROUND(AVERAGE(H57:L57),2)</f>
        <v>1.84</v>
      </c>
      <c r="N57" s="10">
        <f>M57*G57*3600</f>
        <v>331.20000000000005</v>
      </c>
      <c r="O57" s="11">
        <v>330</v>
      </c>
      <c r="P57" s="7" t="str">
        <f>IF(N57&gt;=O57,IF(N57&lt;=O57*1.1,"良","　"),"")</f>
        <v>良</v>
      </c>
    </row>
    <row r="58" spans="1:16" ht="15" customHeight="1">
      <c r="A58" s="6"/>
      <c r="B58" s="7" t="s">
        <v>11</v>
      </c>
      <c r="C58" s="6" t="s">
        <v>8</v>
      </c>
      <c r="D58" s="7" t="s">
        <v>10</v>
      </c>
      <c r="E58" s="7"/>
      <c r="F58" s="8"/>
      <c r="G58" s="7"/>
      <c r="H58" s="9"/>
      <c r="I58" s="9"/>
      <c r="J58" s="9"/>
      <c r="K58" s="9"/>
      <c r="L58" s="9"/>
      <c r="M58" s="9"/>
      <c r="N58" s="10">
        <f>N56+N57</f>
        <v>666.0000000000001</v>
      </c>
      <c r="O58" s="12">
        <f>O56+O57</f>
        <v>660</v>
      </c>
      <c r="P58" s="7"/>
    </row>
    <row r="59" spans="1:16" ht="15" customHeight="1">
      <c r="A59" s="6"/>
      <c r="B59" s="7"/>
      <c r="C59" s="6"/>
      <c r="D59" s="7"/>
      <c r="E59" s="7"/>
      <c r="F59" s="8"/>
      <c r="G59" s="7"/>
      <c r="H59" s="9"/>
      <c r="I59" s="9"/>
      <c r="J59" s="9"/>
      <c r="K59" s="9"/>
      <c r="L59" s="9"/>
      <c r="M59" s="9"/>
      <c r="N59" s="10"/>
      <c r="O59" s="11"/>
      <c r="P59" s="7"/>
    </row>
    <row r="60" spans="1:16" ht="15" customHeight="1">
      <c r="A60" s="6" t="s">
        <v>27</v>
      </c>
      <c r="B60" s="6" t="s">
        <v>33</v>
      </c>
      <c r="C60" s="6"/>
      <c r="D60" s="7" t="s">
        <v>9</v>
      </c>
      <c r="E60" s="7" t="s">
        <v>16</v>
      </c>
      <c r="F60" s="8">
        <v>0.8</v>
      </c>
      <c r="G60" s="7">
        <v>0.05</v>
      </c>
      <c r="H60" s="9">
        <v>1.84</v>
      </c>
      <c r="I60" s="9">
        <v>1.72</v>
      </c>
      <c r="J60" s="9">
        <v>1.99</v>
      </c>
      <c r="K60" s="9">
        <v>2</v>
      </c>
      <c r="L60" s="9">
        <v>2.3</v>
      </c>
      <c r="M60" s="9">
        <f>ROUND(AVERAGE(H60:L60),2)</f>
        <v>1.97</v>
      </c>
      <c r="N60" s="10">
        <f>M60*G60*3600</f>
        <v>354.6</v>
      </c>
      <c r="O60" s="11">
        <v>330</v>
      </c>
      <c r="P60" s="7" t="str">
        <f>IF(N60&gt;=O60,IF(N60&lt;=O60*1.1,"良","　"),"")</f>
        <v>良</v>
      </c>
    </row>
    <row r="61" spans="1:16" ht="15" customHeight="1">
      <c r="A61" s="6"/>
      <c r="B61" s="6" t="s">
        <v>33</v>
      </c>
      <c r="C61" s="6"/>
      <c r="D61" s="7" t="s">
        <v>9</v>
      </c>
      <c r="E61" s="7" t="s">
        <v>16</v>
      </c>
      <c r="F61" s="8">
        <v>0.8</v>
      </c>
      <c r="G61" s="7">
        <v>0.05</v>
      </c>
      <c r="H61" s="9">
        <v>1.8</v>
      </c>
      <c r="I61" s="9">
        <v>1.72</v>
      </c>
      <c r="J61" s="9">
        <v>1.78</v>
      </c>
      <c r="K61" s="9">
        <v>1.74</v>
      </c>
      <c r="L61" s="9">
        <v>2.2</v>
      </c>
      <c r="M61" s="9">
        <f>ROUND(AVERAGE(H61:L61),2)</f>
        <v>1.85</v>
      </c>
      <c r="N61" s="10">
        <f>M61*G61*3600</f>
        <v>333.00000000000006</v>
      </c>
      <c r="O61" s="11">
        <v>330</v>
      </c>
      <c r="P61" s="7" t="str">
        <f>IF(N61&gt;=O61,IF(N61&lt;=O61*1.1,"良","　"),"")</f>
        <v>良</v>
      </c>
    </row>
    <row r="62" spans="1:16" ht="15" customHeight="1">
      <c r="A62" s="6"/>
      <c r="B62" s="7" t="s">
        <v>11</v>
      </c>
      <c r="C62" s="6" t="s">
        <v>8</v>
      </c>
      <c r="D62" s="7" t="s">
        <v>10</v>
      </c>
      <c r="E62" s="7"/>
      <c r="F62" s="7"/>
      <c r="G62" s="7"/>
      <c r="H62" s="9"/>
      <c r="I62" s="9"/>
      <c r="J62" s="9"/>
      <c r="K62" s="9"/>
      <c r="L62" s="9"/>
      <c r="M62" s="7"/>
      <c r="N62" s="10">
        <f>N60+N61</f>
        <v>687.6000000000001</v>
      </c>
      <c r="O62" s="12">
        <f>O60+O61</f>
        <v>660</v>
      </c>
      <c r="P62" s="7"/>
    </row>
    <row r="63" spans="1:16" ht="15" customHeight="1">
      <c r="A63" s="6"/>
      <c r="B63" s="7"/>
      <c r="C63" s="7"/>
      <c r="D63" s="7"/>
      <c r="E63" s="7"/>
      <c r="F63" s="7"/>
      <c r="G63" s="7"/>
      <c r="H63" s="9"/>
      <c r="I63" s="9"/>
      <c r="J63" s="9"/>
      <c r="K63" s="9"/>
      <c r="L63" s="9"/>
      <c r="M63" s="7"/>
      <c r="N63" s="10"/>
      <c r="O63" s="13"/>
      <c r="P63" s="7"/>
    </row>
    <row r="64" spans="1:16" ht="15" customHeight="1">
      <c r="A64" s="31"/>
      <c r="B64" s="32"/>
      <c r="C64" s="32"/>
      <c r="D64" s="32"/>
      <c r="E64" s="32"/>
      <c r="F64" s="32"/>
      <c r="G64" s="32"/>
      <c r="H64" s="33"/>
      <c r="I64" s="33"/>
      <c r="J64" s="33"/>
      <c r="K64" s="33"/>
      <c r="L64" s="33"/>
      <c r="M64" s="32"/>
      <c r="N64" s="34"/>
      <c r="O64" s="35"/>
      <c r="P64" s="32"/>
    </row>
    <row r="65" spans="1:22" ht="15" customHeight="1">
      <c r="A65" s="31"/>
      <c r="B65" s="32"/>
      <c r="C65" s="32"/>
      <c r="D65" s="32"/>
      <c r="E65" s="32"/>
      <c r="F65" s="38" t="s">
        <v>34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16" ht="15" customHeight="1">
      <c r="A66" s="31"/>
      <c r="B66" s="32"/>
      <c r="C66" s="32"/>
      <c r="D66" s="32"/>
      <c r="E66" s="32"/>
      <c r="F66" s="32"/>
      <c r="G66" s="38" t="s">
        <v>35</v>
      </c>
      <c r="H66" s="38"/>
      <c r="I66" s="38"/>
      <c r="J66" s="38"/>
      <c r="K66" s="38"/>
      <c r="L66" s="38"/>
      <c r="M66" s="38"/>
      <c r="N66" s="38"/>
      <c r="O66" s="38"/>
      <c r="P66" s="38"/>
    </row>
    <row r="67" spans="6:21" ht="13.5">
      <c r="F67" s="58" t="s">
        <v>39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</sheetData>
  <sheetProtection/>
  <mergeCells count="26">
    <mergeCell ref="R38:V38"/>
    <mergeCell ref="F65:V65"/>
    <mergeCell ref="G66:P66"/>
    <mergeCell ref="F67:U67"/>
    <mergeCell ref="F33:U33"/>
    <mergeCell ref="A35:B35"/>
    <mergeCell ref="A37:A39"/>
    <mergeCell ref="B37:B39"/>
    <mergeCell ref="C37:C39"/>
    <mergeCell ref="D37:G37"/>
    <mergeCell ref="H37:M37"/>
    <mergeCell ref="N37:N39"/>
    <mergeCell ref="O37:O39"/>
    <mergeCell ref="P37:P39"/>
    <mergeCell ref="N3:N5"/>
    <mergeCell ref="O3:O5"/>
    <mergeCell ref="P3:P5"/>
    <mergeCell ref="R4:V4"/>
    <mergeCell ref="F31:P31"/>
    <mergeCell ref="G32:I32"/>
    <mergeCell ref="A1:B1"/>
    <mergeCell ref="A3:A5"/>
    <mergeCell ref="B3:B5"/>
    <mergeCell ref="C3:C5"/>
    <mergeCell ref="D3:G3"/>
    <mergeCell ref="H3:M3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85" zoomScaleNormal="85" zoomScalePageLayoutView="0" workbookViewId="0" topLeftCell="A1">
      <selection activeCell="P29" sqref="P29"/>
    </sheetView>
  </sheetViews>
  <sheetFormatPr defaultColWidth="9.00390625" defaultRowHeight="13.5"/>
  <cols>
    <col min="1" max="1" width="8.75390625" style="1" customWidth="1"/>
    <col min="2" max="2" width="13.125" style="1" customWidth="1"/>
    <col min="3" max="3" width="4.875" style="1" customWidth="1"/>
    <col min="4" max="4" width="6.00390625" style="1" customWidth="1"/>
    <col min="5" max="5" width="8.375" style="1" customWidth="1"/>
    <col min="6" max="6" width="8.00390625" style="1" customWidth="1"/>
    <col min="7" max="7" width="7.875" style="1" customWidth="1"/>
    <col min="8" max="12" width="5.75390625" style="3" customWidth="1"/>
    <col min="13" max="13" width="5.75390625" style="1" customWidth="1"/>
    <col min="14" max="14" width="8.625" style="2" customWidth="1"/>
    <col min="15" max="15" width="8.625" style="4" customWidth="1"/>
    <col min="16" max="16" width="6.00390625" style="1" customWidth="1"/>
    <col min="17" max="17" width="3.625" style="0" customWidth="1"/>
    <col min="18" max="22" width="2.625" style="5" customWidth="1"/>
  </cols>
  <sheetData>
    <row r="1" spans="1:2" ht="15" customHeight="1">
      <c r="A1" s="39" t="s">
        <v>0</v>
      </c>
      <c r="B1" s="39"/>
    </row>
    <row r="2" ht="15" customHeight="1">
      <c r="N2" s="2" t="s">
        <v>36</v>
      </c>
    </row>
    <row r="3" spans="1:16" ht="12" customHeight="1">
      <c r="A3" s="40" t="s">
        <v>1</v>
      </c>
      <c r="B3" s="40" t="s">
        <v>2</v>
      </c>
      <c r="C3" s="40" t="s">
        <v>3</v>
      </c>
      <c r="D3" s="42" t="s">
        <v>12</v>
      </c>
      <c r="E3" s="43"/>
      <c r="F3" s="43"/>
      <c r="G3" s="44"/>
      <c r="H3" s="45" t="s">
        <v>14</v>
      </c>
      <c r="I3" s="46"/>
      <c r="J3" s="46"/>
      <c r="K3" s="46"/>
      <c r="L3" s="46"/>
      <c r="M3" s="47"/>
      <c r="N3" s="56" t="s">
        <v>13</v>
      </c>
      <c r="O3" s="57" t="s">
        <v>18</v>
      </c>
      <c r="P3" s="40" t="s">
        <v>7</v>
      </c>
    </row>
    <row r="4" spans="1:22" ht="12" customHeight="1">
      <c r="A4" s="40"/>
      <c r="B4" s="40"/>
      <c r="C4" s="40"/>
      <c r="D4" s="23" t="s">
        <v>4</v>
      </c>
      <c r="E4" s="23" t="s">
        <v>17</v>
      </c>
      <c r="F4" s="23" t="s">
        <v>5</v>
      </c>
      <c r="G4" s="24" t="s">
        <v>6</v>
      </c>
      <c r="H4" s="25">
        <v>1</v>
      </c>
      <c r="I4" s="26">
        <v>2</v>
      </c>
      <c r="J4" s="25">
        <v>3</v>
      </c>
      <c r="K4" s="25">
        <v>4</v>
      </c>
      <c r="L4" s="25">
        <v>5</v>
      </c>
      <c r="M4" s="24" t="s">
        <v>19</v>
      </c>
      <c r="N4" s="56"/>
      <c r="O4" s="57"/>
      <c r="P4" s="40"/>
      <c r="R4" s="37" t="s">
        <v>15</v>
      </c>
      <c r="S4" s="37"/>
      <c r="T4" s="37"/>
      <c r="U4" s="37"/>
      <c r="V4" s="37"/>
    </row>
    <row r="5" spans="1:16" ht="12" customHeight="1" thickBot="1">
      <c r="A5" s="41"/>
      <c r="B5" s="41"/>
      <c r="C5" s="41"/>
      <c r="D5" s="27"/>
      <c r="E5" s="27" t="s">
        <v>20</v>
      </c>
      <c r="F5" s="27"/>
      <c r="G5" s="28" t="s">
        <v>21</v>
      </c>
      <c r="H5" s="29"/>
      <c r="I5" s="30"/>
      <c r="J5" s="29"/>
      <c r="K5" s="29"/>
      <c r="L5" s="29"/>
      <c r="M5" s="28"/>
      <c r="N5" s="48"/>
      <c r="O5" s="51"/>
      <c r="P5" s="40"/>
    </row>
    <row r="6" spans="1:22" ht="15" customHeight="1">
      <c r="A6" s="6"/>
      <c r="B6" s="6"/>
      <c r="C6" s="7"/>
      <c r="D6" s="7"/>
      <c r="E6" s="7"/>
      <c r="F6" s="8"/>
      <c r="G6" s="7"/>
      <c r="H6" s="9"/>
      <c r="I6" s="9"/>
      <c r="J6" s="9"/>
      <c r="K6" s="9"/>
      <c r="L6" s="9"/>
      <c r="M6" s="9" t="e">
        <f>ROUND(AVERAGE(H6:L6),2)</f>
        <v>#DIV/0!</v>
      </c>
      <c r="N6" s="10" t="e">
        <f>M6*G6*3600</f>
        <v>#DIV/0!</v>
      </c>
      <c r="O6" s="11"/>
      <c r="P6" s="7" t="e">
        <f>IF(N6&gt;=O6,IF(N6&lt;=O6*1.1,"良","　"),"")</f>
        <v>#DIV/0!</v>
      </c>
      <c r="R6" s="14">
        <v>1</v>
      </c>
      <c r="S6" s="15"/>
      <c r="T6" s="15"/>
      <c r="U6" s="15"/>
      <c r="V6" s="16">
        <v>2</v>
      </c>
    </row>
    <row r="7" spans="1:22" ht="15" customHeight="1">
      <c r="A7" s="6"/>
      <c r="B7" s="6"/>
      <c r="C7" s="7"/>
      <c r="D7" s="7"/>
      <c r="E7" s="7"/>
      <c r="F7" s="8"/>
      <c r="G7" s="7"/>
      <c r="H7" s="9"/>
      <c r="I7" s="9"/>
      <c r="J7" s="9"/>
      <c r="K7" s="9"/>
      <c r="L7" s="9"/>
      <c r="M7" s="9" t="e">
        <f aca="true" t="shared" si="0" ref="M7:M27">ROUND(AVERAGE(H7:L7),2)</f>
        <v>#DIV/0!</v>
      </c>
      <c r="N7" s="10" t="e">
        <f aca="true" t="shared" si="1" ref="N7:N27">M7*G7*3600</f>
        <v>#DIV/0!</v>
      </c>
      <c r="O7" s="11"/>
      <c r="P7" s="7" t="e">
        <f aca="true" t="shared" si="2" ref="P7:P27">IF(N7&gt;=O7,IF(N7&lt;=O7*1.1,"良","　"),"")</f>
        <v>#DIV/0!</v>
      </c>
      <c r="R7" s="17"/>
      <c r="S7" s="18"/>
      <c r="T7" s="18"/>
      <c r="U7" s="18"/>
      <c r="V7" s="19"/>
    </row>
    <row r="8" spans="1:22" ht="15" customHeight="1">
      <c r="A8" s="6"/>
      <c r="B8" s="7"/>
      <c r="C8" s="6"/>
      <c r="D8" s="7"/>
      <c r="E8" s="7"/>
      <c r="F8" s="8"/>
      <c r="G8" s="7"/>
      <c r="H8" s="9"/>
      <c r="I8" s="9"/>
      <c r="J8" s="9"/>
      <c r="K8" s="9"/>
      <c r="L8" s="9"/>
      <c r="M8" s="9"/>
      <c r="N8" s="10" t="e">
        <f>N6+N7</f>
        <v>#DIV/0!</v>
      </c>
      <c r="O8" s="12"/>
      <c r="P8" s="7"/>
      <c r="R8" s="17"/>
      <c r="S8" s="18"/>
      <c r="T8" s="18">
        <v>5</v>
      </c>
      <c r="U8" s="18"/>
      <c r="V8" s="19"/>
    </row>
    <row r="9" spans="1:22" ht="15" customHeight="1">
      <c r="A9" s="6"/>
      <c r="B9" s="7"/>
      <c r="C9" s="6"/>
      <c r="D9" s="7"/>
      <c r="E9" s="7"/>
      <c r="F9" s="8"/>
      <c r="G9" s="7"/>
      <c r="H9" s="9"/>
      <c r="I9" s="9"/>
      <c r="J9" s="9"/>
      <c r="K9" s="9"/>
      <c r="L9" s="9"/>
      <c r="M9" s="9"/>
      <c r="N9" s="10"/>
      <c r="O9" s="11"/>
      <c r="P9" s="7"/>
      <c r="R9" s="17"/>
      <c r="S9" s="18"/>
      <c r="T9" s="18"/>
      <c r="U9" s="18"/>
      <c r="V9" s="19"/>
    </row>
    <row r="10" spans="1:22" ht="15" customHeight="1" thickBot="1">
      <c r="A10" s="6"/>
      <c r="B10" s="6"/>
      <c r="C10" s="6"/>
      <c r="D10" s="7"/>
      <c r="E10" s="7"/>
      <c r="F10" s="8"/>
      <c r="G10" s="7"/>
      <c r="H10" s="9"/>
      <c r="I10" s="9"/>
      <c r="J10" s="9"/>
      <c r="K10" s="9"/>
      <c r="L10" s="9"/>
      <c r="M10" s="9" t="e">
        <f t="shared" si="0"/>
        <v>#DIV/0!</v>
      </c>
      <c r="N10" s="10" t="e">
        <f t="shared" si="1"/>
        <v>#DIV/0!</v>
      </c>
      <c r="O10" s="11"/>
      <c r="P10" s="7" t="e">
        <f t="shared" si="2"/>
        <v>#DIV/0!</v>
      </c>
      <c r="R10" s="20">
        <v>4</v>
      </c>
      <c r="S10" s="21"/>
      <c r="T10" s="21"/>
      <c r="U10" s="21"/>
      <c r="V10" s="22">
        <v>3</v>
      </c>
    </row>
    <row r="11" spans="1:16" ht="15" customHeight="1">
      <c r="A11" s="6"/>
      <c r="B11" s="6"/>
      <c r="C11" s="6"/>
      <c r="D11" s="7"/>
      <c r="E11" s="7"/>
      <c r="F11" s="8"/>
      <c r="G11" s="7"/>
      <c r="H11" s="9"/>
      <c r="I11" s="9"/>
      <c r="J11" s="9"/>
      <c r="K11" s="9"/>
      <c r="L11" s="9"/>
      <c r="M11" s="9" t="e">
        <f t="shared" si="0"/>
        <v>#DIV/0!</v>
      </c>
      <c r="N11" s="10" t="e">
        <f t="shared" si="1"/>
        <v>#DIV/0!</v>
      </c>
      <c r="O11" s="11"/>
      <c r="P11" s="7" t="e">
        <f t="shared" si="2"/>
        <v>#DIV/0!</v>
      </c>
    </row>
    <row r="12" spans="1:16" ht="15" customHeight="1">
      <c r="A12" s="6"/>
      <c r="B12" s="7"/>
      <c r="C12" s="6"/>
      <c r="D12" s="7"/>
      <c r="E12" s="7"/>
      <c r="F12" s="8"/>
      <c r="G12" s="7"/>
      <c r="H12" s="9"/>
      <c r="I12" s="9"/>
      <c r="J12" s="9"/>
      <c r="K12" s="9"/>
      <c r="L12" s="9"/>
      <c r="M12" s="9"/>
      <c r="N12" s="10" t="e">
        <f>N10+N11</f>
        <v>#DIV/0!</v>
      </c>
      <c r="O12" s="12"/>
      <c r="P12" s="7"/>
    </row>
    <row r="13" spans="1:16" ht="15" customHeight="1">
      <c r="A13" s="6"/>
      <c r="B13" s="7"/>
      <c r="C13" s="6"/>
      <c r="D13" s="7"/>
      <c r="E13" s="7"/>
      <c r="F13" s="8"/>
      <c r="G13" s="7"/>
      <c r="H13" s="9"/>
      <c r="I13" s="9"/>
      <c r="J13" s="9"/>
      <c r="K13" s="9"/>
      <c r="L13" s="9"/>
      <c r="M13" s="9"/>
      <c r="N13" s="10"/>
      <c r="O13" s="11"/>
      <c r="P13" s="7"/>
    </row>
    <row r="14" spans="1:16" ht="15" customHeight="1">
      <c r="A14" s="6"/>
      <c r="B14" s="6"/>
      <c r="C14" s="6"/>
      <c r="D14" s="7"/>
      <c r="E14" s="7"/>
      <c r="F14" s="8"/>
      <c r="G14" s="7"/>
      <c r="H14" s="9"/>
      <c r="I14" s="9"/>
      <c r="J14" s="9"/>
      <c r="K14" s="9"/>
      <c r="L14" s="9"/>
      <c r="M14" s="9" t="e">
        <f t="shared" si="0"/>
        <v>#DIV/0!</v>
      </c>
      <c r="N14" s="10" t="e">
        <f t="shared" si="1"/>
        <v>#DIV/0!</v>
      </c>
      <c r="O14" s="11"/>
      <c r="P14" s="7" t="e">
        <f t="shared" si="2"/>
        <v>#DIV/0!</v>
      </c>
    </row>
    <row r="15" spans="1:16" ht="15" customHeight="1">
      <c r="A15" s="6"/>
      <c r="B15" s="6"/>
      <c r="C15" s="6"/>
      <c r="D15" s="7"/>
      <c r="E15" s="7"/>
      <c r="F15" s="8"/>
      <c r="G15" s="7"/>
      <c r="H15" s="9"/>
      <c r="I15" s="9"/>
      <c r="J15" s="9"/>
      <c r="K15" s="9"/>
      <c r="L15" s="9"/>
      <c r="M15" s="9" t="e">
        <f t="shared" si="0"/>
        <v>#DIV/0!</v>
      </c>
      <c r="N15" s="10" t="e">
        <f t="shared" si="1"/>
        <v>#DIV/0!</v>
      </c>
      <c r="O15" s="11"/>
      <c r="P15" s="7" t="e">
        <f t="shared" si="2"/>
        <v>#DIV/0!</v>
      </c>
    </row>
    <row r="16" spans="1:16" ht="15" customHeight="1">
      <c r="A16" s="6"/>
      <c r="B16" s="7"/>
      <c r="C16" s="6"/>
      <c r="D16" s="7"/>
      <c r="E16" s="7"/>
      <c r="F16" s="8"/>
      <c r="G16" s="7"/>
      <c r="H16" s="9"/>
      <c r="I16" s="9"/>
      <c r="J16" s="9"/>
      <c r="K16" s="9"/>
      <c r="L16" s="9"/>
      <c r="M16" s="9"/>
      <c r="N16" s="10" t="e">
        <f>N14+N15</f>
        <v>#DIV/0!</v>
      </c>
      <c r="O16" s="12"/>
      <c r="P16" s="7"/>
    </row>
    <row r="17" spans="1:16" ht="15" customHeight="1">
      <c r="A17" s="6"/>
      <c r="B17" s="7"/>
      <c r="C17" s="6"/>
      <c r="D17" s="7"/>
      <c r="E17" s="7"/>
      <c r="F17" s="8"/>
      <c r="G17" s="7"/>
      <c r="H17" s="9"/>
      <c r="I17" s="9"/>
      <c r="J17" s="9"/>
      <c r="K17" s="9"/>
      <c r="L17" s="9"/>
      <c r="M17" s="9"/>
      <c r="N17" s="10"/>
      <c r="O17" s="11"/>
      <c r="P17" s="7"/>
    </row>
    <row r="18" spans="1:16" ht="15" customHeight="1">
      <c r="A18" s="6"/>
      <c r="B18" s="6"/>
      <c r="C18" s="6"/>
      <c r="D18" s="7"/>
      <c r="E18" s="7"/>
      <c r="F18" s="8"/>
      <c r="G18" s="7"/>
      <c r="H18" s="9"/>
      <c r="I18" s="9"/>
      <c r="J18" s="9"/>
      <c r="K18" s="9"/>
      <c r="L18" s="9"/>
      <c r="M18" s="9" t="e">
        <f t="shared" si="0"/>
        <v>#DIV/0!</v>
      </c>
      <c r="N18" s="10" t="e">
        <f t="shared" si="1"/>
        <v>#DIV/0!</v>
      </c>
      <c r="O18" s="11"/>
      <c r="P18" s="7" t="e">
        <f t="shared" si="2"/>
        <v>#DIV/0!</v>
      </c>
    </row>
    <row r="19" spans="1:16" ht="15" customHeight="1">
      <c r="A19" s="6"/>
      <c r="B19" s="6"/>
      <c r="C19" s="6"/>
      <c r="D19" s="7"/>
      <c r="E19" s="7"/>
      <c r="F19" s="8"/>
      <c r="G19" s="7"/>
      <c r="H19" s="9"/>
      <c r="I19" s="9"/>
      <c r="J19" s="9"/>
      <c r="K19" s="9"/>
      <c r="L19" s="9"/>
      <c r="M19" s="9" t="e">
        <f t="shared" si="0"/>
        <v>#DIV/0!</v>
      </c>
      <c r="N19" s="10" t="e">
        <f t="shared" si="1"/>
        <v>#DIV/0!</v>
      </c>
      <c r="O19" s="11"/>
      <c r="P19" s="7" t="e">
        <f t="shared" si="2"/>
        <v>#DIV/0!</v>
      </c>
    </row>
    <row r="20" spans="1:16" ht="15" customHeight="1">
      <c r="A20" s="6"/>
      <c r="B20" s="7"/>
      <c r="C20" s="6"/>
      <c r="D20" s="7"/>
      <c r="E20" s="7"/>
      <c r="F20" s="8"/>
      <c r="G20" s="7"/>
      <c r="H20" s="9"/>
      <c r="I20" s="9"/>
      <c r="J20" s="9"/>
      <c r="K20" s="9"/>
      <c r="L20" s="9"/>
      <c r="M20" s="9"/>
      <c r="N20" s="10" t="e">
        <f>N18+N19</f>
        <v>#DIV/0!</v>
      </c>
      <c r="O20" s="12"/>
      <c r="P20" s="7"/>
    </row>
    <row r="21" spans="1:16" ht="15" customHeight="1">
      <c r="A21" s="6"/>
      <c r="B21" s="7"/>
      <c r="C21" s="6"/>
      <c r="D21" s="7"/>
      <c r="E21" s="7"/>
      <c r="F21" s="8"/>
      <c r="G21" s="7"/>
      <c r="H21" s="9"/>
      <c r="I21" s="9"/>
      <c r="J21" s="9"/>
      <c r="K21" s="9"/>
      <c r="L21" s="9"/>
      <c r="M21" s="9"/>
      <c r="N21" s="10"/>
      <c r="O21" s="11"/>
      <c r="P21" s="7"/>
    </row>
    <row r="22" spans="1:16" ht="15" customHeight="1">
      <c r="A22" s="6"/>
      <c r="B22" s="6"/>
      <c r="C22" s="6"/>
      <c r="D22" s="7"/>
      <c r="E22" s="7"/>
      <c r="F22" s="8"/>
      <c r="G22" s="7"/>
      <c r="H22" s="9"/>
      <c r="I22" s="9"/>
      <c r="J22" s="9"/>
      <c r="K22" s="9"/>
      <c r="L22" s="9"/>
      <c r="M22" s="9" t="e">
        <f t="shared" si="0"/>
        <v>#DIV/0!</v>
      </c>
      <c r="N22" s="10" t="e">
        <f t="shared" si="1"/>
        <v>#DIV/0!</v>
      </c>
      <c r="O22" s="11"/>
      <c r="P22" s="7" t="e">
        <f t="shared" si="2"/>
        <v>#DIV/0!</v>
      </c>
    </row>
    <row r="23" spans="1:16" ht="15" customHeight="1">
      <c r="A23" s="6"/>
      <c r="B23" s="6"/>
      <c r="C23" s="6"/>
      <c r="D23" s="7"/>
      <c r="E23" s="7"/>
      <c r="F23" s="8"/>
      <c r="G23" s="7"/>
      <c r="H23" s="9"/>
      <c r="I23" s="9"/>
      <c r="J23" s="9"/>
      <c r="K23" s="9"/>
      <c r="L23" s="9"/>
      <c r="M23" s="9" t="e">
        <f t="shared" si="0"/>
        <v>#DIV/0!</v>
      </c>
      <c r="N23" s="10" t="e">
        <f t="shared" si="1"/>
        <v>#DIV/0!</v>
      </c>
      <c r="O23" s="11"/>
      <c r="P23" s="7" t="e">
        <f t="shared" si="2"/>
        <v>#DIV/0!</v>
      </c>
    </row>
    <row r="24" spans="1:16" ht="15" customHeight="1">
      <c r="A24" s="6"/>
      <c r="B24" s="7"/>
      <c r="C24" s="6"/>
      <c r="D24" s="7"/>
      <c r="E24" s="7"/>
      <c r="F24" s="8"/>
      <c r="G24" s="7"/>
      <c r="H24" s="9"/>
      <c r="I24" s="9"/>
      <c r="J24" s="9"/>
      <c r="K24" s="9"/>
      <c r="L24" s="9"/>
      <c r="M24" s="9"/>
      <c r="N24" s="10" t="e">
        <f>N22+N23</f>
        <v>#DIV/0!</v>
      </c>
      <c r="O24" s="12"/>
      <c r="P24" s="7"/>
    </row>
    <row r="25" spans="1:16" ht="15" customHeight="1">
      <c r="A25" s="6"/>
      <c r="B25" s="7"/>
      <c r="C25" s="6"/>
      <c r="D25" s="7"/>
      <c r="E25" s="7"/>
      <c r="F25" s="8"/>
      <c r="G25" s="7"/>
      <c r="H25" s="9"/>
      <c r="I25" s="9"/>
      <c r="J25" s="9"/>
      <c r="K25" s="9"/>
      <c r="L25" s="9"/>
      <c r="M25" s="9"/>
      <c r="N25" s="10"/>
      <c r="O25" s="11"/>
      <c r="P25" s="7"/>
    </row>
    <row r="26" spans="1:16" ht="15" customHeight="1">
      <c r="A26" s="6"/>
      <c r="B26" s="6"/>
      <c r="C26" s="6"/>
      <c r="D26" s="7"/>
      <c r="E26" s="7"/>
      <c r="F26" s="8"/>
      <c r="G26" s="7"/>
      <c r="H26" s="9"/>
      <c r="I26" s="9"/>
      <c r="J26" s="9"/>
      <c r="K26" s="9"/>
      <c r="L26" s="9"/>
      <c r="M26" s="9" t="e">
        <f t="shared" si="0"/>
        <v>#DIV/0!</v>
      </c>
      <c r="N26" s="10" t="e">
        <f t="shared" si="1"/>
        <v>#DIV/0!</v>
      </c>
      <c r="O26" s="11"/>
      <c r="P26" s="7" t="e">
        <f t="shared" si="2"/>
        <v>#DIV/0!</v>
      </c>
    </row>
    <row r="27" spans="1:16" ht="15" customHeight="1">
      <c r="A27" s="6"/>
      <c r="B27" s="6"/>
      <c r="C27" s="6"/>
      <c r="D27" s="7"/>
      <c r="E27" s="7"/>
      <c r="F27" s="8"/>
      <c r="G27" s="7"/>
      <c r="H27" s="9"/>
      <c r="I27" s="9"/>
      <c r="J27" s="9"/>
      <c r="K27" s="9"/>
      <c r="L27" s="9"/>
      <c r="M27" s="9" t="e">
        <f t="shared" si="0"/>
        <v>#DIV/0!</v>
      </c>
      <c r="N27" s="10" t="e">
        <f t="shared" si="1"/>
        <v>#DIV/0!</v>
      </c>
      <c r="O27" s="11"/>
      <c r="P27" s="7" t="e">
        <f t="shared" si="2"/>
        <v>#DIV/0!</v>
      </c>
    </row>
    <row r="28" spans="1:16" ht="15" customHeight="1">
      <c r="A28" s="6"/>
      <c r="B28" s="7"/>
      <c r="C28" s="6"/>
      <c r="D28" s="7"/>
      <c r="E28" s="7"/>
      <c r="F28" s="7"/>
      <c r="G28" s="7"/>
      <c r="H28" s="9"/>
      <c r="I28" s="9"/>
      <c r="J28" s="9"/>
      <c r="K28" s="9"/>
      <c r="L28" s="9"/>
      <c r="M28" s="7"/>
      <c r="N28" s="10" t="e">
        <f>N26+N27</f>
        <v>#DIV/0!</v>
      </c>
      <c r="O28" s="12"/>
      <c r="P28" s="7"/>
    </row>
    <row r="29" spans="1:16" ht="15" customHeight="1">
      <c r="A29" s="6"/>
      <c r="B29" s="7"/>
      <c r="C29" s="7"/>
      <c r="D29" s="7"/>
      <c r="E29" s="7"/>
      <c r="F29" s="7"/>
      <c r="G29" s="7"/>
      <c r="H29" s="9"/>
      <c r="I29" s="9"/>
      <c r="J29" s="9"/>
      <c r="K29" s="9"/>
      <c r="L29" s="9"/>
      <c r="M29" s="7"/>
      <c r="N29" s="10"/>
      <c r="O29" s="13"/>
      <c r="P29" s="7"/>
    </row>
    <row r="30" spans="1:16" ht="15" customHeight="1">
      <c r="A30" s="31"/>
      <c r="B30" s="32"/>
      <c r="C30" s="32"/>
      <c r="D30" s="32"/>
      <c r="E30" s="32"/>
      <c r="F30" s="32"/>
      <c r="G30" s="32"/>
      <c r="H30" s="33"/>
      <c r="I30" s="33"/>
      <c r="J30" s="33"/>
      <c r="K30" s="33"/>
      <c r="L30" s="33"/>
      <c r="M30" s="32"/>
      <c r="N30" s="34"/>
      <c r="O30" s="35"/>
      <c r="P30" s="32"/>
    </row>
    <row r="31" spans="1:16" ht="15" customHeight="1">
      <c r="A31" s="31"/>
      <c r="B31" s="32"/>
      <c r="C31" s="32"/>
      <c r="D31" s="32"/>
      <c r="E31" s="32"/>
      <c r="F31" s="38" t="s">
        <v>34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5" customHeight="1">
      <c r="A32" s="31"/>
      <c r="B32" s="32"/>
      <c r="C32" s="32"/>
      <c r="D32" s="32"/>
      <c r="E32" s="32"/>
      <c r="F32" s="32"/>
      <c r="G32" s="38" t="s">
        <v>38</v>
      </c>
      <c r="H32" s="38"/>
      <c r="I32" s="38"/>
      <c r="J32" s="33"/>
      <c r="K32" s="33"/>
      <c r="L32" s="33"/>
      <c r="M32" s="32"/>
      <c r="N32" s="34"/>
      <c r="O32" s="35"/>
      <c r="P32" s="32"/>
    </row>
    <row r="33" spans="6:21" ht="13.5">
      <c r="F33" s="58" t="s">
        <v>39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ht="13.5">
      <c r="H34" s="36"/>
    </row>
    <row r="35" spans="1:2" ht="15" customHeight="1">
      <c r="A35" s="39" t="s">
        <v>0</v>
      </c>
      <c r="B35" s="39"/>
    </row>
    <row r="36" ht="15" customHeight="1">
      <c r="N36" s="2" t="s">
        <v>37</v>
      </c>
    </row>
    <row r="37" spans="1:16" ht="12" customHeight="1">
      <c r="A37" s="41" t="s">
        <v>1</v>
      </c>
      <c r="B37" s="41" t="s">
        <v>2</v>
      </c>
      <c r="C37" s="41" t="s">
        <v>3</v>
      </c>
      <c r="D37" s="42" t="s">
        <v>12</v>
      </c>
      <c r="E37" s="43"/>
      <c r="F37" s="43"/>
      <c r="G37" s="44"/>
      <c r="H37" s="45" t="s">
        <v>14</v>
      </c>
      <c r="I37" s="46"/>
      <c r="J37" s="46"/>
      <c r="K37" s="46"/>
      <c r="L37" s="46"/>
      <c r="M37" s="47"/>
      <c r="N37" s="48" t="s">
        <v>13</v>
      </c>
      <c r="O37" s="51" t="s">
        <v>18</v>
      </c>
      <c r="P37" s="41" t="s">
        <v>7</v>
      </c>
    </row>
    <row r="38" spans="1:22" ht="12" customHeight="1">
      <c r="A38" s="54"/>
      <c r="B38" s="54"/>
      <c r="C38" s="54"/>
      <c r="D38" s="23" t="s">
        <v>4</v>
      </c>
      <c r="E38" s="23" t="s">
        <v>17</v>
      </c>
      <c r="F38" s="23" t="s">
        <v>5</v>
      </c>
      <c r="G38" s="24" t="s">
        <v>6</v>
      </c>
      <c r="H38" s="25">
        <v>1</v>
      </c>
      <c r="I38" s="26">
        <v>2</v>
      </c>
      <c r="J38" s="25">
        <v>3</v>
      </c>
      <c r="K38" s="25">
        <v>4</v>
      </c>
      <c r="L38" s="25">
        <v>5</v>
      </c>
      <c r="M38" s="24" t="s">
        <v>19</v>
      </c>
      <c r="N38" s="49"/>
      <c r="O38" s="52"/>
      <c r="P38" s="54"/>
      <c r="R38" s="37" t="s">
        <v>15</v>
      </c>
      <c r="S38" s="37"/>
      <c r="T38" s="37"/>
      <c r="U38" s="37"/>
      <c r="V38" s="37"/>
    </row>
    <row r="39" spans="1:16" ht="12" customHeight="1" thickBot="1">
      <c r="A39" s="55"/>
      <c r="B39" s="55"/>
      <c r="C39" s="55"/>
      <c r="D39" s="27"/>
      <c r="E39" s="27" t="s">
        <v>20</v>
      </c>
      <c r="F39" s="27"/>
      <c r="G39" s="28" t="s">
        <v>21</v>
      </c>
      <c r="H39" s="29"/>
      <c r="I39" s="30"/>
      <c r="J39" s="29"/>
      <c r="K39" s="29"/>
      <c r="L39" s="29"/>
      <c r="M39" s="28"/>
      <c r="N39" s="50"/>
      <c r="O39" s="53"/>
      <c r="P39" s="55"/>
    </row>
    <row r="40" spans="1:22" ht="15" customHeight="1">
      <c r="A40" s="6" t="s">
        <v>22</v>
      </c>
      <c r="B40" s="6" t="s">
        <v>28</v>
      </c>
      <c r="C40" s="7"/>
      <c r="D40" s="7" t="s">
        <v>9</v>
      </c>
      <c r="E40" s="7" t="s">
        <v>16</v>
      </c>
      <c r="F40" s="8">
        <v>0.8</v>
      </c>
      <c r="G40" s="7">
        <v>0.05</v>
      </c>
      <c r="H40" s="9">
        <v>1.8</v>
      </c>
      <c r="I40" s="9">
        <v>1.68</v>
      </c>
      <c r="J40" s="9">
        <v>1.92</v>
      </c>
      <c r="K40" s="9">
        <v>1.71</v>
      </c>
      <c r="L40" s="9">
        <v>2.1</v>
      </c>
      <c r="M40" s="9">
        <f>ROUND(AVERAGE(H40:L40),2)</f>
        <v>1.84</v>
      </c>
      <c r="N40" s="10">
        <f>M40*G40*3600</f>
        <v>331.20000000000005</v>
      </c>
      <c r="O40" s="11">
        <v>330</v>
      </c>
      <c r="P40" s="7" t="str">
        <f>IF(N40&gt;=O40,IF(N40&lt;=O40*1.1,"良","　"),"")</f>
        <v>良</v>
      </c>
      <c r="R40" s="14">
        <v>1</v>
      </c>
      <c r="S40" s="15"/>
      <c r="T40" s="15"/>
      <c r="U40" s="15"/>
      <c r="V40" s="16">
        <v>2</v>
      </c>
    </row>
    <row r="41" spans="1:22" ht="15" customHeight="1">
      <c r="A41" s="6"/>
      <c r="B41" s="6" t="s">
        <v>28</v>
      </c>
      <c r="C41" s="7"/>
      <c r="D41" s="7" t="s">
        <v>9</v>
      </c>
      <c r="E41" s="7" t="s">
        <v>16</v>
      </c>
      <c r="F41" s="8">
        <v>0.8</v>
      </c>
      <c r="G41" s="7">
        <v>0.05</v>
      </c>
      <c r="H41" s="9">
        <v>1.8</v>
      </c>
      <c r="I41" s="9">
        <v>2.02</v>
      </c>
      <c r="J41" s="9">
        <v>1.61</v>
      </c>
      <c r="K41" s="9">
        <v>1.8</v>
      </c>
      <c r="L41" s="9">
        <v>1.96</v>
      </c>
      <c r="M41" s="9">
        <f>ROUND(AVERAGE(H41:L41),2)</f>
        <v>1.84</v>
      </c>
      <c r="N41" s="10">
        <f>M41*G41*3600</f>
        <v>331.20000000000005</v>
      </c>
      <c r="O41" s="11">
        <v>330</v>
      </c>
      <c r="P41" s="7" t="str">
        <f>IF(N41&gt;=O41,IF(N41&lt;=O41*1.1,"良","　"),"")</f>
        <v>良</v>
      </c>
      <c r="R41" s="17"/>
      <c r="S41" s="18"/>
      <c r="T41" s="18"/>
      <c r="U41" s="18"/>
      <c r="V41" s="19"/>
    </row>
    <row r="42" spans="1:22" ht="15" customHeight="1">
      <c r="A42" s="6"/>
      <c r="B42" s="7" t="s">
        <v>11</v>
      </c>
      <c r="C42" s="6" t="s">
        <v>8</v>
      </c>
      <c r="D42" s="7" t="s">
        <v>10</v>
      </c>
      <c r="E42" s="7"/>
      <c r="F42" s="8"/>
      <c r="G42" s="7"/>
      <c r="H42" s="9"/>
      <c r="I42" s="9"/>
      <c r="J42" s="9"/>
      <c r="K42" s="9"/>
      <c r="L42" s="9"/>
      <c r="M42" s="9"/>
      <c r="N42" s="10">
        <f>N40+N41</f>
        <v>662.4000000000001</v>
      </c>
      <c r="O42" s="12">
        <f>O40+O41</f>
        <v>660</v>
      </c>
      <c r="P42" s="7"/>
      <c r="R42" s="17"/>
      <c r="S42" s="18"/>
      <c r="T42" s="18">
        <v>5</v>
      </c>
      <c r="U42" s="18"/>
      <c r="V42" s="19"/>
    </row>
    <row r="43" spans="1:22" ht="15" customHeight="1">
      <c r="A43" s="6"/>
      <c r="B43" s="7"/>
      <c r="C43" s="6"/>
      <c r="D43" s="7"/>
      <c r="E43" s="7"/>
      <c r="F43" s="8"/>
      <c r="G43" s="7"/>
      <c r="H43" s="9"/>
      <c r="I43" s="9"/>
      <c r="J43" s="9"/>
      <c r="K43" s="9"/>
      <c r="L43" s="9"/>
      <c r="M43" s="9"/>
      <c r="N43" s="10"/>
      <c r="O43" s="11"/>
      <c r="P43" s="7"/>
      <c r="R43" s="17"/>
      <c r="S43" s="18"/>
      <c r="T43" s="18"/>
      <c r="U43" s="18"/>
      <c r="V43" s="19"/>
    </row>
    <row r="44" spans="1:22" ht="15" customHeight="1" thickBot="1">
      <c r="A44" s="6" t="s">
        <v>23</v>
      </c>
      <c r="B44" s="6" t="s">
        <v>29</v>
      </c>
      <c r="C44" s="6"/>
      <c r="D44" s="7" t="s">
        <v>9</v>
      </c>
      <c r="E44" s="7" t="s">
        <v>16</v>
      </c>
      <c r="F44" s="8">
        <v>0.8</v>
      </c>
      <c r="G44" s="7">
        <v>0.05</v>
      </c>
      <c r="H44" s="9">
        <v>2.02</v>
      </c>
      <c r="I44" s="9">
        <v>1.58</v>
      </c>
      <c r="J44" s="9">
        <v>1.63</v>
      </c>
      <c r="K44" s="9">
        <v>1.84</v>
      </c>
      <c r="L44" s="9">
        <v>2.12</v>
      </c>
      <c r="M44" s="9">
        <f>ROUND(AVERAGE(H44:L44),2)</f>
        <v>1.84</v>
      </c>
      <c r="N44" s="10">
        <f>M44*G44*3600</f>
        <v>331.20000000000005</v>
      </c>
      <c r="O44" s="11">
        <v>330</v>
      </c>
      <c r="P44" s="7" t="str">
        <f>IF(N44&gt;=O44,IF(N44&lt;=O44*1.1,"良","　"),"")</f>
        <v>良</v>
      </c>
      <c r="R44" s="20">
        <v>4</v>
      </c>
      <c r="S44" s="21"/>
      <c r="T44" s="21"/>
      <c r="U44" s="21"/>
      <c r="V44" s="22">
        <v>3</v>
      </c>
    </row>
    <row r="45" spans="1:16" ht="15" customHeight="1">
      <c r="A45" s="6"/>
      <c r="B45" s="6" t="s">
        <v>29</v>
      </c>
      <c r="C45" s="6"/>
      <c r="D45" s="7" t="s">
        <v>9</v>
      </c>
      <c r="E45" s="7" t="s">
        <v>16</v>
      </c>
      <c r="F45" s="8">
        <v>0.8</v>
      </c>
      <c r="G45" s="7">
        <v>0.05</v>
      </c>
      <c r="H45" s="9">
        <v>1.96</v>
      </c>
      <c r="I45" s="9">
        <v>1.81</v>
      </c>
      <c r="J45" s="9">
        <v>1.49</v>
      </c>
      <c r="K45" s="9">
        <v>1.92</v>
      </c>
      <c r="L45" s="9">
        <v>2.02</v>
      </c>
      <c r="M45" s="9">
        <f>ROUND(AVERAGE(H45:L45),2)</f>
        <v>1.84</v>
      </c>
      <c r="N45" s="10">
        <f>M45*G45*3600</f>
        <v>331.20000000000005</v>
      </c>
      <c r="O45" s="11">
        <v>330</v>
      </c>
      <c r="P45" s="7" t="str">
        <f>IF(N45&gt;=O45,IF(N45&lt;=O45*1.1,"良","　"),"")</f>
        <v>良</v>
      </c>
    </row>
    <row r="46" spans="1:16" ht="15" customHeight="1">
      <c r="A46" s="6"/>
      <c r="B46" s="7" t="s">
        <v>11</v>
      </c>
      <c r="C46" s="6" t="s">
        <v>8</v>
      </c>
      <c r="D46" s="7" t="s">
        <v>10</v>
      </c>
      <c r="E46" s="7"/>
      <c r="F46" s="8"/>
      <c r="G46" s="7"/>
      <c r="H46" s="9"/>
      <c r="I46" s="9"/>
      <c r="J46" s="9"/>
      <c r="K46" s="9"/>
      <c r="L46" s="9"/>
      <c r="M46" s="9"/>
      <c r="N46" s="10">
        <f>N44+N45</f>
        <v>662.4000000000001</v>
      </c>
      <c r="O46" s="12">
        <f>O44+O45</f>
        <v>660</v>
      </c>
      <c r="P46" s="7"/>
    </row>
    <row r="47" spans="1:16" ht="15" customHeight="1">
      <c r="A47" s="6"/>
      <c r="B47" s="7"/>
      <c r="C47" s="6"/>
      <c r="D47" s="7"/>
      <c r="E47" s="7"/>
      <c r="F47" s="8"/>
      <c r="G47" s="7"/>
      <c r="H47" s="9"/>
      <c r="I47" s="9"/>
      <c r="J47" s="9"/>
      <c r="K47" s="9"/>
      <c r="L47" s="9"/>
      <c r="M47" s="9"/>
      <c r="N47" s="10"/>
      <c r="O47" s="11"/>
      <c r="P47" s="7"/>
    </row>
    <row r="48" spans="1:16" ht="15" customHeight="1">
      <c r="A48" s="6" t="s">
        <v>24</v>
      </c>
      <c r="B48" s="6" t="s">
        <v>30</v>
      </c>
      <c r="C48" s="6"/>
      <c r="D48" s="7" t="s">
        <v>9</v>
      </c>
      <c r="E48" s="7" t="s">
        <v>16</v>
      </c>
      <c r="F48" s="8">
        <v>0.8</v>
      </c>
      <c r="G48" s="7">
        <v>0.05</v>
      </c>
      <c r="H48" s="9">
        <v>1.93</v>
      </c>
      <c r="I48" s="9">
        <v>1.52</v>
      </c>
      <c r="J48" s="9">
        <v>2.2</v>
      </c>
      <c r="K48" s="9">
        <v>1.84</v>
      </c>
      <c r="L48" s="9">
        <v>2.3</v>
      </c>
      <c r="M48" s="9">
        <f>ROUND(AVERAGE(H48:L48),2)</f>
        <v>1.96</v>
      </c>
      <c r="N48" s="10">
        <f>M48*G48*3600</f>
        <v>352.8</v>
      </c>
      <c r="O48" s="11">
        <v>330</v>
      </c>
      <c r="P48" s="7" t="str">
        <f>IF(N48&gt;=O48,IF(N48&lt;=O48*1.1,"良","　"),"")</f>
        <v>良</v>
      </c>
    </row>
    <row r="49" spans="1:16" ht="15" customHeight="1">
      <c r="A49" s="6"/>
      <c r="B49" s="6" t="s">
        <v>30</v>
      </c>
      <c r="C49" s="6"/>
      <c r="D49" s="7" t="s">
        <v>9</v>
      </c>
      <c r="E49" s="7" t="s">
        <v>16</v>
      </c>
      <c r="F49" s="8">
        <v>0.8</v>
      </c>
      <c r="G49" s="7">
        <v>0.05</v>
      </c>
      <c r="H49" s="9">
        <v>2.2</v>
      </c>
      <c r="I49" s="9">
        <v>1.67</v>
      </c>
      <c r="J49" s="9">
        <v>1.94</v>
      </c>
      <c r="K49" s="9">
        <v>1.76</v>
      </c>
      <c r="L49" s="9">
        <v>2.3</v>
      </c>
      <c r="M49" s="9">
        <f>ROUND(AVERAGE(H49:L49),2)</f>
        <v>1.97</v>
      </c>
      <c r="N49" s="10">
        <f>M49*G49*3600</f>
        <v>354.6</v>
      </c>
      <c r="O49" s="11">
        <v>330</v>
      </c>
      <c r="P49" s="7" t="str">
        <f>IF(N49&gt;=O49,IF(N49&lt;=O49*1.1,"良","　"),"")</f>
        <v>良</v>
      </c>
    </row>
    <row r="50" spans="1:16" ht="15" customHeight="1">
      <c r="A50" s="6"/>
      <c r="B50" s="7" t="s">
        <v>11</v>
      </c>
      <c r="C50" s="6" t="s">
        <v>8</v>
      </c>
      <c r="D50" s="7" t="s">
        <v>10</v>
      </c>
      <c r="E50" s="7"/>
      <c r="F50" s="8"/>
      <c r="G50" s="7"/>
      <c r="H50" s="9"/>
      <c r="I50" s="9"/>
      <c r="J50" s="9"/>
      <c r="K50" s="9"/>
      <c r="L50" s="9"/>
      <c r="M50" s="9"/>
      <c r="N50" s="10">
        <f>N48+N49</f>
        <v>707.4000000000001</v>
      </c>
      <c r="O50" s="12">
        <f>O48+O49</f>
        <v>660</v>
      </c>
      <c r="P50" s="7"/>
    </row>
    <row r="51" spans="1:16" ht="15" customHeight="1">
      <c r="A51" s="6"/>
      <c r="B51" s="7"/>
      <c r="C51" s="6"/>
      <c r="D51" s="7"/>
      <c r="E51" s="7"/>
      <c r="F51" s="8"/>
      <c r="G51" s="7"/>
      <c r="H51" s="9"/>
      <c r="I51" s="9"/>
      <c r="J51" s="9"/>
      <c r="K51" s="9"/>
      <c r="L51" s="9"/>
      <c r="M51" s="9"/>
      <c r="N51" s="10"/>
      <c r="O51" s="11"/>
      <c r="P51" s="7"/>
    </row>
    <row r="52" spans="1:16" ht="15" customHeight="1">
      <c r="A52" s="6" t="s">
        <v>25</v>
      </c>
      <c r="B52" s="6" t="s">
        <v>31</v>
      </c>
      <c r="C52" s="6"/>
      <c r="D52" s="7" t="s">
        <v>9</v>
      </c>
      <c r="E52" s="7" t="s">
        <v>16</v>
      </c>
      <c r="F52" s="8">
        <v>0.8</v>
      </c>
      <c r="G52" s="7">
        <v>0.05</v>
      </c>
      <c r="H52" s="9">
        <v>2.1</v>
      </c>
      <c r="I52" s="9">
        <v>1.64</v>
      </c>
      <c r="J52" s="9">
        <v>1.66</v>
      </c>
      <c r="K52" s="9">
        <v>1.68</v>
      </c>
      <c r="L52" s="9">
        <v>2.1</v>
      </c>
      <c r="M52" s="9">
        <f>ROUND(AVERAGE(H52:L52),2)</f>
        <v>1.84</v>
      </c>
      <c r="N52" s="10">
        <f>M52*G52*3600</f>
        <v>331.20000000000005</v>
      </c>
      <c r="O52" s="11">
        <v>330</v>
      </c>
      <c r="P52" s="7" t="str">
        <f>IF(N52&gt;=O52,IF(N52&lt;=O52*1.1,"良","　"),"")</f>
        <v>良</v>
      </c>
    </row>
    <row r="53" spans="1:16" ht="15" customHeight="1">
      <c r="A53" s="6"/>
      <c r="B53" s="6" t="s">
        <v>31</v>
      </c>
      <c r="C53" s="6"/>
      <c r="D53" s="7" t="s">
        <v>9</v>
      </c>
      <c r="E53" s="7" t="s">
        <v>16</v>
      </c>
      <c r="F53" s="8">
        <v>0.8</v>
      </c>
      <c r="G53" s="7">
        <v>0.05</v>
      </c>
      <c r="H53" s="9">
        <v>1.61</v>
      </c>
      <c r="I53" s="9">
        <v>1.84</v>
      </c>
      <c r="J53" s="9">
        <v>1.98</v>
      </c>
      <c r="K53" s="9">
        <v>1.77</v>
      </c>
      <c r="L53" s="9">
        <v>2.2</v>
      </c>
      <c r="M53" s="9">
        <f>ROUND(AVERAGE(H53:L53),2)</f>
        <v>1.88</v>
      </c>
      <c r="N53" s="10">
        <f>M53*G53*3600</f>
        <v>338.4</v>
      </c>
      <c r="O53" s="11">
        <v>330</v>
      </c>
      <c r="P53" s="7" t="str">
        <f>IF(N53&gt;=O53,IF(N53&lt;=O53*1.1,"良","　"),"")</f>
        <v>良</v>
      </c>
    </row>
    <row r="54" spans="1:16" ht="15" customHeight="1">
      <c r="A54" s="6"/>
      <c r="B54" s="7" t="s">
        <v>11</v>
      </c>
      <c r="C54" s="6" t="s">
        <v>8</v>
      </c>
      <c r="D54" s="7" t="s">
        <v>10</v>
      </c>
      <c r="E54" s="7"/>
      <c r="F54" s="8"/>
      <c r="G54" s="7"/>
      <c r="H54" s="9"/>
      <c r="I54" s="9"/>
      <c r="J54" s="9"/>
      <c r="K54" s="9"/>
      <c r="L54" s="9"/>
      <c r="M54" s="9"/>
      <c r="N54" s="10">
        <f>N52+N53</f>
        <v>669.6</v>
      </c>
      <c r="O54" s="12">
        <f>O52+O53</f>
        <v>660</v>
      </c>
      <c r="P54" s="7"/>
    </row>
    <row r="55" spans="1:16" ht="15" customHeight="1">
      <c r="A55" s="6"/>
      <c r="B55" s="7"/>
      <c r="C55" s="6"/>
      <c r="D55" s="7"/>
      <c r="E55" s="7"/>
      <c r="F55" s="8"/>
      <c r="G55" s="7"/>
      <c r="H55" s="9"/>
      <c r="I55" s="9"/>
      <c r="J55" s="9"/>
      <c r="K55" s="9"/>
      <c r="L55" s="9"/>
      <c r="M55" s="9"/>
      <c r="N55" s="10"/>
      <c r="O55" s="11"/>
      <c r="P55" s="7"/>
    </row>
    <row r="56" spans="1:16" ht="15" customHeight="1">
      <c r="A56" s="6" t="s">
        <v>26</v>
      </c>
      <c r="B56" s="6" t="s">
        <v>32</v>
      </c>
      <c r="C56" s="6"/>
      <c r="D56" s="7" t="s">
        <v>9</v>
      </c>
      <c r="E56" s="7" t="s">
        <v>16</v>
      </c>
      <c r="F56" s="8">
        <v>0.8</v>
      </c>
      <c r="G56" s="7">
        <v>0.05</v>
      </c>
      <c r="H56" s="9">
        <v>1.88</v>
      </c>
      <c r="I56" s="9">
        <v>1.86</v>
      </c>
      <c r="J56" s="9">
        <v>1.45</v>
      </c>
      <c r="K56" s="9">
        <v>1.79</v>
      </c>
      <c r="L56" s="9">
        <v>2.3</v>
      </c>
      <c r="M56" s="9">
        <f>ROUND(AVERAGE(H56:L56),2)</f>
        <v>1.86</v>
      </c>
      <c r="N56" s="10">
        <f>M56*G56*3600</f>
        <v>334.80000000000007</v>
      </c>
      <c r="O56" s="11">
        <v>330</v>
      </c>
      <c r="P56" s="7" t="str">
        <f>IF(N56&gt;=O56,IF(N56&lt;=O56*1.1,"良","　"),"")</f>
        <v>良</v>
      </c>
    </row>
    <row r="57" spans="1:16" ht="15" customHeight="1">
      <c r="A57" s="6"/>
      <c r="B57" s="6" t="s">
        <v>32</v>
      </c>
      <c r="C57" s="6"/>
      <c r="D57" s="7" t="s">
        <v>9</v>
      </c>
      <c r="E57" s="7" t="s">
        <v>16</v>
      </c>
      <c r="F57" s="8">
        <v>0.8</v>
      </c>
      <c r="G57" s="7">
        <v>0.05</v>
      </c>
      <c r="H57" s="9">
        <v>1.82</v>
      </c>
      <c r="I57" s="9">
        <v>1.65</v>
      </c>
      <c r="J57" s="9">
        <v>1.67</v>
      </c>
      <c r="K57" s="9">
        <v>1.85</v>
      </c>
      <c r="L57" s="9">
        <v>2.2</v>
      </c>
      <c r="M57" s="9">
        <f>ROUND(AVERAGE(H57:L57),2)</f>
        <v>1.84</v>
      </c>
      <c r="N57" s="10">
        <f>M57*G57*3600</f>
        <v>331.20000000000005</v>
      </c>
      <c r="O57" s="11">
        <v>330</v>
      </c>
      <c r="P57" s="7" t="str">
        <f>IF(N57&gt;=O57,IF(N57&lt;=O57*1.1,"良","　"),"")</f>
        <v>良</v>
      </c>
    </row>
    <row r="58" spans="1:16" ht="15" customHeight="1">
      <c r="A58" s="6"/>
      <c r="B58" s="7" t="s">
        <v>11</v>
      </c>
      <c r="C58" s="6" t="s">
        <v>8</v>
      </c>
      <c r="D58" s="7" t="s">
        <v>10</v>
      </c>
      <c r="E58" s="7"/>
      <c r="F58" s="8"/>
      <c r="G58" s="7"/>
      <c r="H58" s="9"/>
      <c r="I58" s="9"/>
      <c r="J58" s="9"/>
      <c r="K58" s="9"/>
      <c r="L58" s="9"/>
      <c r="M58" s="9"/>
      <c r="N58" s="10">
        <f>N56+N57</f>
        <v>666.0000000000001</v>
      </c>
      <c r="O58" s="12">
        <f>O56+O57</f>
        <v>660</v>
      </c>
      <c r="P58" s="7"/>
    </row>
    <row r="59" spans="1:16" ht="15" customHeight="1">
      <c r="A59" s="6"/>
      <c r="B59" s="7"/>
      <c r="C59" s="6"/>
      <c r="D59" s="7"/>
      <c r="E59" s="7"/>
      <c r="F59" s="8"/>
      <c r="G59" s="7"/>
      <c r="H59" s="9"/>
      <c r="I59" s="9"/>
      <c r="J59" s="9"/>
      <c r="K59" s="9"/>
      <c r="L59" s="9"/>
      <c r="M59" s="9"/>
      <c r="N59" s="10"/>
      <c r="O59" s="11"/>
      <c r="P59" s="7"/>
    </row>
    <row r="60" spans="1:16" ht="15" customHeight="1">
      <c r="A60" s="6" t="s">
        <v>27</v>
      </c>
      <c r="B60" s="6" t="s">
        <v>33</v>
      </c>
      <c r="C60" s="6"/>
      <c r="D60" s="7" t="s">
        <v>9</v>
      </c>
      <c r="E60" s="7" t="s">
        <v>16</v>
      </c>
      <c r="F60" s="8">
        <v>0.8</v>
      </c>
      <c r="G60" s="7">
        <v>0.05</v>
      </c>
      <c r="H60" s="9">
        <v>1.84</v>
      </c>
      <c r="I60" s="9">
        <v>1.72</v>
      </c>
      <c r="J60" s="9">
        <v>1.99</v>
      </c>
      <c r="K60" s="9">
        <v>2</v>
      </c>
      <c r="L60" s="9">
        <v>2.3</v>
      </c>
      <c r="M60" s="9">
        <f>ROUND(AVERAGE(H60:L60),2)</f>
        <v>1.97</v>
      </c>
      <c r="N60" s="10">
        <f>M60*G60*3600</f>
        <v>354.6</v>
      </c>
      <c r="O60" s="11">
        <v>330</v>
      </c>
      <c r="P60" s="7" t="str">
        <f>IF(N60&gt;=O60,IF(N60&lt;=O60*1.1,"良","　"),"")</f>
        <v>良</v>
      </c>
    </row>
    <row r="61" spans="1:16" ht="15" customHeight="1">
      <c r="A61" s="6"/>
      <c r="B61" s="6" t="s">
        <v>33</v>
      </c>
      <c r="C61" s="6"/>
      <c r="D61" s="7" t="s">
        <v>9</v>
      </c>
      <c r="E61" s="7" t="s">
        <v>16</v>
      </c>
      <c r="F61" s="8">
        <v>0.8</v>
      </c>
      <c r="G61" s="7">
        <v>0.05</v>
      </c>
      <c r="H61" s="9">
        <v>1.8</v>
      </c>
      <c r="I61" s="9">
        <v>1.72</v>
      </c>
      <c r="J61" s="9">
        <v>1.78</v>
      </c>
      <c r="K61" s="9">
        <v>1.74</v>
      </c>
      <c r="L61" s="9">
        <v>2.2</v>
      </c>
      <c r="M61" s="9">
        <f>ROUND(AVERAGE(H61:L61),2)</f>
        <v>1.85</v>
      </c>
      <c r="N61" s="10">
        <f>M61*G61*3600</f>
        <v>333.00000000000006</v>
      </c>
      <c r="O61" s="11">
        <v>330</v>
      </c>
      <c r="P61" s="7" t="str">
        <f>IF(N61&gt;=O61,IF(N61&lt;=O61*1.1,"良","　"),"")</f>
        <v>良</v>
      </c>
    </row>
    <row r="62" spans="1:16" ht="15" customHeight="1">
      <c r="A62" s="6"/>
      <c r="B62" s="7" t="s">
        <v>11</v>
      </c>
      <c r="C62" s="6" t="s">
        <v>8</v>
      </c>
      <c r="D62" s="7" t="s">
        <v>10</v>
      </c>
      <c r="E62" s="7"/>
      <c r="F62" s="7"/>
      <c r="G62" s="7"/>
      <c r="H62" s="9"/>
      <c r="I62" s="9"/>
      <c r="J62" s="9"/>
      <c r="K62" s="9"/>
      <c r="L62" s="9"/>
      <c r="M62" s="7"/>
      <c r="N62" s="10">
        <f>N60+N61</f>
        <v>687.6000000000001</v>
      </c>
      <c r="O62" s="12">
        <f>O60+O61</f>
        <v>660</v>
      </c>
      <c r="P62" s="7"/>
    </row>
    <row r="63" spans="1:16" ht="15" customHeight="1">
      <c r="A63" s="6"/>
      <c r="B63" s="7"/>
      <c r="C63" s="7"/>
      <c r="D63" s="7"/>
      <c r="E63" s="7"/>
      <c r="F63" s="7"/>
      <c r="G63" s="7"/>
      <c r="H63" s="9"/>
      <c r="I63" s="9"/>
      <c r="J63" s="9"/>
      <c r="K63" s="9"/>
      <c r="L63" s="9"/>
      <c r="M63" s="7"/>
      <c r="N63" s="10"/>
      <c r="O63" s="13"/>
      <c r="P63" s="7"/>
    </row>
    <row r="64" spans="1:16" ht="15" customHeight="1">
      <c r="A64" s="31"/>
      <c r="B64" s="32"/>
      <c r="C64" s="32"/>
      <c r="D64" s="32"/>
      <c r="E64" s="32"/>
      <c r="F64" s="32"/>
      <c r="G64" s="32"/>
      <c r="H64" s="33"/>
      <c r="I64" s="33"/>
      <c r="J64" s="33"/>
      <c r="K64" s="33"/>
      <c r="L64" s="33"/>
      <c r="M64" s="32"/>
      <c r="N64" s="34"/>
      <c r="O64" s="35"/>
      <c r="P64" s="32"/>
    </row>
    <row r="65" spans="1:22" ht="15" customHeight="1">
      <c r="A65" s="31"/>
      <c r="B65" s="32"/>
      <c r="C65" s="32"/>
      <c r="D65" s="32"/>
      <c r="E65" s="32"/>
      <c r="F65" s="38" t="s">
        <v>34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16" ht="15" customHeight="1">
      <c r="A66" s="31"/>
      <c r="B66" s="32"/>
      <c r="C66" s="32"/>
      <c r="D66" s="32"/>
      <c r="E66" s="32"/>
      <c r="F66" s="32"/>
      <c r="G66" s="38" t="s">
        <v>35</v>
      </c>
      <c r="H66" s="38"/>
      <c r="I66" s="38"/>
      <c r="J66" s="38"/>
      <c r="K66" s="38"/>
      <c r="L66" s="38"/>
      <c r="M66" s="38"/>
      <c r="N66" s="38"/>
      <c r="O66" s="38"/>
      <c r="P66" s="38"/>
    </row>
    <row r="67" spans="6:21" ht="13.5">
      <c r="F67" s="58" t="s">
        <v>39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</sheetData>
  <sheetProtection/>
  <mergeCells count="26">
    <mergeCell ref="F65:V65"/>
    <mergeCell ref="G66:P66"/>
    <mergeCell ref="F67:U67"/>
    <mergeCell ref="F31:P31"/>
    <mergeCell ref="G32:I32"/>
    <mergeCell ref="F33:U33"/>
    <mergeCell ref="O37:O39"/>
    <mergeCell ref="N3:N5"/>
    <mergeCell ref="A1:B1"/>
    <mergeCell ref="D3:G3"/>
    <mergeCell ref="R38:V38"/>
    <mergeCell ref="P37:P39"/>
    <mergeCell ref="R4:V4"/>
    <mergeCell ref="D37:G37"/>
    <mergeCell ref="H37:M37"/>
    <mergeCell ref="N37:N39"/>
    <mergeCell ref="A37:A39"/>
    <mergeCell ref="B37:B39"/>
    <mergeCell ref="C37:C39"/>
    <mergeCell ref="P3:P5"/>
    <mergeCell ref="H3:M3"/>
    <mergeCell ref="A3:A5"/>
    <mergeCell ref="B3:B5"/>
    <mergeCell ref="C3:C5"/>
    <mergeCell ref="A35:B35"/>
    <mergeCell ref="O3:O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2019-11-06T05:16:46Z</dcterms:created>
  <dcterms:modified xsi:type="dcterms:W3CDTF">2019-11-06T05:17:07Z</dcterms:modified>
  <cp:category/>
  <cp:version/>
  <cp:contentType/>
  <cp:contentStatus/>
</cp:coreProperties>
</file>