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05243\Downloads\"/>
    </mc:Choice>
  </mc:AlternateContent>
  <bookViews>
    <workbookView xWindow="1275"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<sst xmlns="http://schemas.openxmlformats.org/spreadsheetml/2006/main" count="1095" uniqueCount="613">
  <si>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</si>
  <si>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</si>
  <si>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</si>
  <si>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</si>
  <si>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</si>
  <si>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</si>
  <si>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</si>
  <si>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</si>
  <si>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</si>
  <si>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</si>
  <si>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</si>
  <si>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</si>
  <si>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</si>
  <si>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</si>
  <si>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</si>
  <si>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</si>
  <si>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</si>
  <si>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</si>
  <si>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</si>
  <si>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</si>
  <si>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</si>
  <si>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</si>
  <si>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</si>
  <si>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</si>
  <si>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</si>
  <si>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</si>
  <si>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</si>
  <si>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</si>
  <si>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</si>
  <si>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</si>
  <si>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</si>
  <si>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</si>
  <si>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</si>
  <si>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</si>
  <si>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</si>
  <si>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</si>
  <si>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</si>
  <si>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</si>
  <si>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</si>
  <si>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</si>
  <si>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</si>
  <si>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</si>
  <si>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</si>
  <si>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</si>
  <si>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</si>
  <si>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</si>
  <si>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</si>
  <si>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</si>
  <si>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</si>
  <si>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</si>
  <si>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</si>
  <si>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</si>
  <si>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</si>
  <si>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</si>
  <si>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</si>
  <si>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</si>
  <si>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</si>
  <si>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</si>
  <si>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</si>
  <si>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</si>
  <si>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</si>
  <si>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</si>
  <si>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</si>
  <si>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</si>
  <si>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</si>
  <si>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</si>
  <si>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</si>
  <si>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</si>
  <si>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</si>
  <si>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</si>
  <si>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</si>
  <si>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</si>
  <si>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</si>
  <si>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</si>
  <si>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</si>
  <si>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</si>
  <si>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</si>
  <si>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</si>
  <si>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</si>
  <si>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</si>
  <si>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</si>
  <si>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</si>
  <si>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</si>
  <si>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</si>
  <si>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</si>
  <si>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</si>
  <si>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</si>
  <si>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</si>
  <si>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</si>
  <si>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</si>
  <si>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</si>
  <si>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</si>
  <si>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</si>
  <si>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</si>
  <si>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</si>
  <si>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</si>
  <si>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</si>
  <si>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</si>
  <si>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</si>
  <si>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</si>
  <si>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</si>
  <si>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</si>
  <si>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</si>
  <si>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</si>
  <si>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</si>
  <si>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</si>
  <si>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</si>
  <si>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</si>
  <si>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</si>
  <si>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</si>
  <si>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</si>
  <si>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</si>
  <si>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</si>
  <si>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</si>
  <si>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</si>
  <si>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</si>
  <si>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</si>
  <si>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</si>
  <si>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</si>
  <si>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</si>
  <si>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</si>
  <si>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</si>
  <si>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</si>
  <si>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</si>
  <si>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</si>
  <si>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</si>
  <si>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</si>
  <si>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</si>
  <si>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</si>
  <si>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</si>
  <si>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</si>
  <si>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</si>
  <si>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</si>
  <si>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</si>
  <si>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</si>
  <si>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</si>
  <si>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</si>
  <si>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</si>
  <si>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</si>
  <si>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</si>
  <si>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</si>
  <si>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</si>
  <si>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</si>
  <si>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</si>
  <si>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</si>
  <si>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</si>
  <si>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</si>
  <si>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</si>
  <si>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</si>
  <si>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</si>
  <si>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</si>
  <si>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</si>
  <si>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</si>
  <si>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</si>
  <si>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</si>
  <si>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</si>
  <si>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</si>
  <si>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</si>
  <si>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</si>
  <si>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</si>
  <si>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</si>
  <si>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</si>
  <si>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</si>
  <si>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</si>
  <si>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</si>
  <si>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</si>
  <si>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</si>
  <si>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</si>
  <si>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</si>
  <si>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</si>
  <si>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</si>
  <si>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</si>
  <si>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</si>
  <si>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</si>
  <si>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</si>
  <si>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</si>
  <si>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</si>
  <si>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</si>
  <si>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</si>
  <si>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</si>
  <si>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</si>
  <si>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</si>
  <si>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</si>
  <si>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</si>
  <si>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</si>
  <si>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</si>
  <si>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</si>
  <si>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</si>
  <si>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</si>
  <si>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</si>
  <si>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</si>
  <si>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</si>
  <si>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</si>
  <si>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</si>
  <si>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</si>
  <si>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</si>
  <si>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</si>
  <si>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</si>
  <si>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</si>
  <si>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</si>
  <si>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</si>
  <si>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</si>
  <si>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</si>
  <si>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</si>
  <si>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</si>
  <si>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</si>
  <si>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</si>
  <si>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</si>
  <si>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</si>
  <si>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</si>
  <si>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</si>
  <si>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</si>
  <si>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</si>
  <si>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</si>
  <si>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</si>
  <si>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東京都八王子市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</si>
  <si>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</si>
  <si>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</si>
  <si>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</si>
  <si>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</si>
  <si>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</si>
  <si>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</si>
  <si>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</si>
  <si>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</si>
  <si>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</si>
  <si>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</si>
  <si>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</si>
  <si>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</si>
  <si>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</si>
  <si>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</si>
  <si>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</si>
  <si>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</si>
  <si>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</si>
  <si>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</si>
  <si>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</si>
  <si>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</si>
  <si>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</si>
  <si>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</si>
  <si>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</si>
  <si>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</si>
  <si>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</si>
  <si>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</si>
  <si>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</si>
  <si>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</si>
  <si>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</si>
  <si>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</si>
  <si>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</si>
  <si>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</si>
  <si>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</si>
  <si>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</si>
  <si>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</si>
  <si>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</si>
  <si>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</si>
  <si>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</si>
  <si>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</si>
  <si>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</si>
  <si>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</si>
  <si>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</si>
  <si>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</si>
  <si>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</si>
  <si>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</si>
  <si>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</si>
  <si>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</si>
  <si>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</si>
  <si>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</si>
  <si>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</si>
  <si>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</si>
  <si>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</si>
  <si>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</si>
  <si>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</si>
  <si>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</si>
  <si>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</si>
  <si>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</si>
  <si>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</si>
  <si>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</si>
  <si>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</si>
  <si>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</si>
  <si>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</si>
  <si>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</si>
  <si>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</si>
  <si>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</si>
  <si>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</si>
  <si>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</si>
  <si>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</si>
  <si>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</si>
  <si>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</si>
  <si>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</si>
  <si>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</si>
  <si>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</si>
  <si>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</si>
  <si>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</si>
  <si>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</si>
  <si>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</si>
  <si>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</si>
  <si>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</si>
  <si>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</si>
  <si>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</si>
  <si>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</si>
  <si>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</si>
  <si>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</si>
  <si>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</si>
  <si>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</si>
  <si>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</si>
  <si>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</si>
  <si>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</si>
  <si>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</si>
  <si>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</si>
  <si>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</si>
  <si>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</si>
  <si>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</si>
  <si>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</si>
  <si>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</si>
  <si>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</si>
  <si>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</si>
  <si>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</si>
  <si>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</si>
  <si>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</si>
  <si>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</si>
  <si>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</si>
  <si>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</si>
  <si>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</si>
  <si>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</si>
  <si>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</si>
  <si>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</si>
  <si>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</si>
  <si>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</si>
  <si>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</si>
  <si>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</si>
  <si>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</si>
  <si>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</si>
  <si>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</si>
  <si>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</si>
  <si>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</si>
  <si>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</si>
  <si>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</si>
  <si>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</si>
  <si>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</si>
  <si>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</si>
  <si>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</si>
  <si>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</si>
  <si>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</si>
  <si>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</si>
  <si>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</si>
  <si>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</si>
  <si>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</si>
  <si>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</si>
  <si>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</si>
  <si>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</si>
  <si>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</si>
  <si>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</si>
  <si>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</si>
  <si>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</si>
  <si>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</si>
  <si>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</si>
  <si>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</si>
  <si>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</si>
  <si>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</si>
  <si>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</si>
  <si>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</si>
  <si>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</si>
  <si>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</si>
  <si>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</si>
  <si>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</si>
  <si>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</si>
  <si>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</si>
  <si>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東京都八王子市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</si>
  <si>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</si>
  <si>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</si>
  <si>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</si>
  <si>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</si>
  <si>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</si>
  <si>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</si>
  <si>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</si>
  <si>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</si>
  <si>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</si>
  <si>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</si>
  <si>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</si>
  <si>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</si>
  <si>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</si>
  <si>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</si>
  <si>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</si>
  <si>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</si>
  <si>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</si>
  <si>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</si>
  <si>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</si>
  <si>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</si>
  <si>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</si>
  <si>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t>
    <phoneticPr fontId="5"/>
  </si>
  <si>
    <t>土地取得事業特別会計</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</si>
  <si>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</si>
  <si>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</si>
  <si>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</si>
  <si>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</si>
  <si>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</si>
  <si>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</si>
  <si>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</si>
  <si>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</si>
  <si>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</si>
  <si>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</si>
  <si>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</si>
  <si>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</si>
  <si>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</si>
  <si>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</si>
  <si>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</si>
  <si>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</si>
  <si>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</si>
  <si>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</si>
  <si>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</si>
  <si>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</si>
  <si>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</si>
  <si>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</si>
  <si>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</si>
  <si>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</si>
  <si>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</si>
  <si>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</si>
  <si>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</si>
  <si>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</si>
  <si>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</si>
  <si>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</si>
  <si>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</si>
  <si>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</si>
  <si>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</si>
  <si>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</si>
  <si>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</si>
  <si>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</si>
  <si>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</si>
  <si>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</si>
  <si>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</si>
  <si>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</si>
  <si>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</si>
  <si>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</si>
  <si>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</si>
  <si>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</si>
  <si>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</si>
  <si>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</si>
  <si>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</si>
  <si>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</si>
  <si>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</si>
  <si>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</si>
  <si>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</si>
  <si>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</si>
  <si>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</si>
  <si>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</si>
  <si>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</si>
  <si>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</si>
  <si>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</si>
  <si>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</si>
  <si>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</si>
  <si>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</si>
  <si>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</si>
  <si>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</si>
  <si>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</si>
  <si>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</si>
  <si>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</si>
  <si>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</si>
  <si>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</si>
  <si>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</si>
  <si>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</si>
  <si>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</si>
  <si>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</si>
  <si>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</si>
  <si>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</si>
  <si>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</si>
  <si>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</si>
  <si>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</si>
  <si>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</si>
  <si>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</si>
  <si>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</si>
  <si>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</si>
  <si>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</si>
  <si>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</si>
  <si>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</si>
  <si>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</si>
  <si>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</si>
  <si>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</si>
  <si>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</si>
  <si>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</si>
  <si>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</si>
  <si>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</si>
  <si>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</si>
  <si>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</si>
  <si>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</si>
  <si>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</si>
  <si>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</si>
  <si>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</si>
  <si>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</si>
  <si>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</si>
  <si>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</si>
  <si>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</si>
  <si>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</si>
  <si>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</si>
  <si>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</si>
  <si>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</si>
  <si>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</si>
  <si>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</si>
  <si>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</si>
  <si>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</si>
  <si>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</si>
  <si>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</si>
  <si>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</si>
  <si>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</si>
  <si>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</si>
  <si>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</si>
  <si>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</si>
  <si>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</si>
  <si>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</si>
  <si>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</si>
  <si>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</si>
  <si>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</si>
  <si>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</si>
  <si>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</si>
  <si>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</si>
  <si>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</si>
  <si>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</si>
  <si>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</si>
  <si>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</si>
  <si>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</si>
  <si>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</si>
  <si>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</si>
  <si>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</si>
  <si>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</si>
  <si>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</si>
  <si>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</si>
  <si>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</si>
  <si>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</si>
  <si>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</si>
  <si>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</si>
  <si>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</si>
  <si>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</si>
  <si>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</si>
  <si>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</si>
  <si>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</si>
  <si>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</si>
  <si>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</si>
  <si>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</si>
  <si>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</si>
  <si>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</si>
  <si>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</si>
  <si>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</si>
  <si>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</si>
  <si>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</si>
  <si>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</si>
  <si>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</si>
  <si>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</si>
  <si>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</si>
  <si>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</si>
  <si>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</si>
  <si>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</si>
  <si>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</si>
  <si>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</si>
  <si>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</si>
  <si>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</si>
  <si>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</si>
  <si>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</si>
  <si>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</si>
  <si>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</si>
  <si>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1.75</t>
  </si>
  <si>
    <t>一般会計</t>
  </si>
  <si>
    <t>国民健康保険事業特別会計</t>
  </si>
  <si>
    <t>介護保険特別会計</t>
  </si>
  <si>
    <t>下水道事業特別会計</t>
  </si>
  <si>
    <t>後期高齢者医療特別会計</t>
  </si>
  <si>
    <t>母子・父子福祉資金特別会計</t>
  </si>
  <si>
    <t>土地取得事業特別会計</t>
  </si>
  <si>
    <t>借入金管理特別会計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</si>
  <si>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</si>
  <si>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</si>
  <si>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</si>
  <si>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</si>
  <si>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</si>
  <si>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</si>
  <si>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</si>
  <si>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</si>
  <si>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</si>
  <si>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南多摩斎場組合</t>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</si>
  <si>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</si>
  <si>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</si>
  <si>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</si>
  <si>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</si>
  <si>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</si>
  <si>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</si>
  <si>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</si>
  <si>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</si>
  <si>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八王子市学園都市文化ふれあい財団</t>
    <rPh sb="0" eb="4">
      <t>ハチオウジシ</t>
    </rPh>
    <rPh sb="4" eb="8">
      <t>ガクエントシ</t>
    </rPh>
    <rPh sb="8" eb="10">
      <t>ブンカ</t>
    </rPh>
    <rPh sb="14" eb="16">
      <t>ザイダン</t>
    </rPh>
    <phoneticPr fontId="2"/>
  </si>
  <si>
    <t>八王子市まちづくり公社</t>
    <rPh sb="0" eb="4">
      <t>ハチオウジシ</t>
    </rPh>
    <rPh sb="9" eb="11">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</si>
  <si>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</si>
  <si>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</si>
  <si>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</si>
  <si>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</si>
  <si>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</si>
  <si>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</si>
  <si>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</si>
  <si>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</si>
  <si>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</si>
  <si>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公共施設整備保全基金</t>
    <rPh sb="0" eb="2">
      <t>コウキョウ</t>
    </rPh>
    <rPh sb="2" eb="4">
      <t>シセツ</t>
    </rPh>
    <rPh sb="4" eb="6">
      <t>セイビ</t>
    </rPh>
    <rPh sb="6" eb="8">
      <t>ホゼン</t>
    </rPh>
    <rPh sb="8" eb="10">
      <t>キキン</t>
    </rPh>
    <phoneticPr fontId="2"/>
  </si>
  <si>
    <t>八王子駅周辺整備基金</t>
    <rPh sb="0" eb="3">
      <t>ハチオウジ</t>
    </rPh>
    <rPh sb="3" eb="4">
      <t>エキ</t>
    </rPh>
    <rPh sb="4" eb="6">
      <t>シュウヘン</t>
    </rPh>
    <rPh sb="6" eb="8">
      <t>セイビ</t>
    </rPh>
    <rPh sb="8" eb="10">
      <t>キキン</t>
    </rPh>
    <phoneticPr fontId="2"/>
  </si>
  <si>
    <t>高尾駅周辺整備基金</t>
    <rPh sb="0" eb="2">
      <t>タカオ</t>
    </rPh>
    <rPh sb="2" eb="3">
      <t>エキ</t>
    </rPh>
    <rPh sb="3" eb="5">
      <t>シュウヘン</t>
    </rPh>
    <rPh sb="5" eb="7">
      <t>セイビ</t>
    </rPh>
    <rPh sb="7" eb="9">
      <t>キキン</t>
    </rPh>
    <phoneticPr fontId="2"/>
  </si>
  <si>
    <t>企業立地支援奨励金交付準備基金</t>
    <rPh sb="0" eb="2">
      <t>キギョウ</t>
    </rPh>
    <rPh sb="2" eb="4">
      <t>リッチ</t>
    </rPh>
    <rPh sb="4" eb="6">
      <t>シエン</t>
    </rPh>
    <rPh sb="6" eb="9">
      <t>ショウレイキン</t>
    </rPh>
    <rPh sb="9" eb="11">
      <t>コウフ</t>
    </rPh>
    <rPh sb="11" eb="13">
      <t>ジュンビ</t>
    </rPh>
    <rPh sb="13" eb="15">
      <t>キキン</t>
    </rPh>
    <phoneticPr fontId="2"/>
  </si>
  <si>
    <t>社会福祉基金</t>
    <rPh sb="0" eb="2">
      <t>シャカイ</t>
    </rPh>
    <rPh sb="2" eb="4">
      <t>フクシ</t>
    </rPh>
    <rPh sb="4" eb="6">
      <t>キキン</t>
    </rPh>
    <phoneticPr fontId="2"/>
  </si>
  <si>
    <t>‐</t>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</si>
  <si>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</si>
  <si>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</si>
  <si>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</si>
  <si>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</si>
  <si>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適切な市債の借入管理と基金残高の確保により0％以下を維持している。また、有形固定資産減価償却率は、市施設の大規模改修工事を計画的に実施してきたことから、類似団体に比べ低くなっていると考えられる。今後も公共施設等総合管理計画に基づき施設の適正配置を図るとともに、平成30年度（2018年度）に設置した「公共施設整備保全基金」の活用により、年度間の財政負担の平準化を図りながら、公共施設の維持・更新を行っていく。</t>
    <rPh sb="58" eb="59">
      <t>シ</t>
    </rPh>
    <rPh sb="59" eb="61">
      <t>シセツ</t>
    </rPh>
    <rPh sb="70" eb="73">
      <t>ケイカクテキ</t>
    </rPh>
    <rPh sb="139" eb="141">
      <t>ヘイセイ</t>
    </rPh>
    <rPh sb="143" eb="145">
      <t>ネンド</t>
    </rPh>
    <rPh sb="150" eb="152">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</si>
  <si>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</si>
  <si>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</si>
  <si>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</si>
  <si>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</si>
  <si>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</si>
  <si>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</si>
  <si>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将来負担と各年度の公債費負担軽減するため市債の借入を抑制してきたことで、将来負担比率及び実質公債費比率が類似団体に比べて低くなっている。基本構想・基本計画「八王子ビジョン２０２２」の後半５か年（平成30～令和4年度(2018～2022年度)）に実施する大規模な公共施設の整備に伴い、市債借入額が増加し、一時的な将来負担比率の上昇を見込んでいる。本市では、資産と負債のバランスによる世代間の負担割合に着目した指標を定めており、現世代と将来世代の負担割合を維持する規律を堅持することで、将来世代に過度な負担の先送りをしない財政運営を行っていく。</t>
    <rPh sb="8" eb="10">
      <t>フタン</t>
    </rPh>
    <rPh sb="11" eb="14">
      <t>カクネンド</t>
    </rPh>
    <rPh sb="15" eb="18">
      <t>コウサイヒ</t>
    </rPh>
    <rPh sb="18" eb="20">
      <t>フタン</t>
    </rPh>
    <rPh sb="20" eb="22">
      <t>ケイゲン</t>
    </rPh>
    <rPh sb="103" eb="105">
      <t>ヘイセイ</t>
    </rPh>
    <rPh sb="108" eb="110">
      <t>レイワ</t>
    </rPh>
    <rPh sb="111" eb="113">
      <t>ネンド</t>
    </rPh>
    <rPh sb="123" eb="125">
      <t>ネンド</t>
    </rPh>
    <rPh sb="128" eb="130">
      <t>ジッシ</t>
    </rPh>
    <rPh sb="136" eb="138">
      <t>コウキョウ</t>
    </rPh>
    <rPh sb="138" eb="140">
      <t>シセツ</t>
    </rPh>
    <rPh sb="144" eb="145">
      <t>トモナ</t>
    </rPh>
    <rPh sb="147" eb="149">
      <t>シサイ</t>
    </rPh>
    <rPh sb="149" eb="151">
      <t>カリイ</t>
    </rPh>
    <rPh sb="151" eb="152">
      <t>ガク</t>
    </rPh>
    <rPh sb="153" eb="155">
      <t>ゾウカ</t>
    </rPh>
    <rPh sb="171" eb="173">
      <t>ミコ</t>
    </rPh>
    <rPh sb="178" eb="179">
      <t>ホン</t>
    </rPh>
    <rPh sb="179" eb="180">
      <t>シ</t>
    </rPh>
    <rPh sb="212" eb="213">
      <t>サダ</t>
    </rPh>
    <rPh sb="218" eb="219">
      <t>ゲン</t>
    </rPh>
    <rPh sb="219" eb="221">
      <t>セダイ</t>
    </rPh>
    <rPh sb="222" eb="224">
      <t>ショウライ</t>
    </rPh>
    <rPh sb="224" eb="226">
      <t>セダイ</t>
    </rPh>
    <rPh sb="227" eb="229">
      <t>フタン</t>
    </rPh>
    <rPh sb="229" eb="231">
      <t>ワリアイ</t>
    </rPh>
    <rPh sb="232" eb="234">
      <t>イジ</t>
    </rPh>
    <rPh sb="236" eb="238">
      <t>キリツ</t>
    </rPh>
    <rPh sb="239" eb="241">
      <t>ケンジ</t>
    </rPh>
    <rPh sb="247" eb="249">
      <t>ショウライ</t>
    </rPh>
    <rPh sb="249" eb="251">
      <t>セダイ</t>
    </rPh>
    <rPh sb="252" eb="254">
      <t>カド</t>
    </rPh>
    <rPh sb="255" eb="257">
      <t>フタン</t>
    </rPh>
    <rPh sb="258" eb="260">
      <t>サキオク</t>
    </rPh>
    <rPh sb="265" eb="267">
      <t>ザイセイ</t>
    </rPh>
    <rPh sb="267" eb="269">
      <t>ウンエイ</t>
    </rPh>
    <rPh sb="270" eb="271">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</si>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</sst>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font>
    <font>
      <sz val="10.5"/>
      <color indexed="8"/>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50880</c:v>
                </c:pt>
                <c:pt idx="2">
                  <c:v>46395</c:v>
                </c:pt>
                <c:pt idx="3">
                  <c:v>48088</c:v>
                </c:pt>
                <c:pt idx="4">
                  <c:v>46457</c:v>
                </c:pt>
              </c:numCache>
            </c:numRef>
          </c:val>
          <c:smooth val="0"/>
          <c:extLst>
            <c:ext xmlns:c16="http://schemas.microsoft.com/office/drawing/2014/chart" uri="{C3380CC4-5D6E-409C-BE32-E72D297353CC}">
              <c16:uniqueId val="{00000000-450D-412E-B307-E1C87B629F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33561</c:v>
                </c:pt>
                <c:pt idx="1">
                  <c:v>28736</c:v>
                </c:pt>
                <c:pt idx="2">
                  <c:v>32503</c:v>
                </c:pt>
                <c:pt idx="3">
                  <c:v>27207</c:v>
                </c:pt>
                <c:pt idx="4">
                  <c:v>35408</c:v>
                </c:pt>
              </c:numCache>
            </c:numRef>
          </c:val>
          <c:smooth val="0"/>
          <c:extLst>
            <c:ext xmlns:c16="http://schemas.microsoft.com/office/drawing/2014/chart" uri="{C3380CC4-5D6E-409C-BE32-E72D297353CC}">
              <c16:uniqueId val="{00000001-450D-412E-B307-E1C87B629F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1.82</c:v>
                </c:pt>
                <c:pt idx="1">
                  <c:v>3.76</c:v>
                </c:pt>
                <c:pt idx="2">
                  <c:v>1.83</c:v>
                </c:pt>
                <c:pt idx="3">
                  <c:v>3.29</c:v>
                </c:pt>
                <c:pt idx="4">
                  <c:v>3.46</c:v>
                </c:pt>
              </c:numCache>
            </c:numRef>
          </c:val>
          <c:extLst>
            <c:ext xmlns:c16="http://schemas.microsoft.com/office/drawing/2014/chart" uri="{C3380CC4-5D6E-409C-BE32-E72D297353CC}">
              <c16:uniqueId val="{00000000-889F-43C3-98E7-2F28C74FF6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9.91</c:v>
                </c:pt>
                <c:pt idx="1">
                  <c:v>9.59</c:v>
                </c:pt>
                <c:pt idx="2">
                  <c:v>11.5</c:v>
                </c:pt>
                <c:pt idx="3">
                  <c:v>10.66</c:v>
                </c:pt>
                <c:pt idx="4">
                  <c:v>9.66</c:v>
                </c:pt>
              </c:numCache>
            </c:numRef>
          </c:val>
          <c:extLst>
            <c:ext xmlns:c16="http://schemas.microsoft.com/office/drawing/2014/chart" uri="{C3380CC4-5D6E-409C-BE32-E72D297353CC}">
              <c16:uniqueId val="{00000001-889F-43C3-98E7-2F28C74FF6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-1.75</c:v>
                </c:pt>
                <c:pt idx="1">
                  <c:v>2.0099999999999998</c:v>
                </c:pt>
                <c:pt idx="2">
                  <c:v>0.02</c:v>
                </c:pt>
                <c:pt idx="3">
                  <c:v>0.52</c:v>
                </c:pt>
                <c:pt idx="4">
                  <c:v>1.04</c:v>
                </c:pt>
              </c:numCache>
            </c:numRef>
          </c:val>
          <c:smooth val="0"/>
          <c:extLst>
            <c:ext xmlns:c16="http://schemas.microsoft.com/office/drawing/2014/chart" uri="{C3380CC4-5D6E-409C-BE32-E72D297353CC}">
              <c16:uniqueId val="{00000002-889F-43C3-98E7-2F28C74FF6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375-4AEB-B212-632DA65B29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75-4AEB-B212-632DA65B29CA}"/>
            </c:ext>
          </c:extLst>
        </c:ser>
        <c:ser>
          <c:idx val="2"/>
          <c:order val="2"/>
          <c:tx>
            <c:strRef>
              <c:f>データシート!$A$29</c:f>
              <c:strCache>
                <c:ptCount val="1"/>
                <c:pt idx="0">
                  <c:v>借入金管理特別会計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375-4AEB-B212-632DA65B29CA}"/>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375-4AEB-B212-632DA65B29CA}"/>
            </c:ext>
          </c:extLst>
        </c:ser>
        <c:ser>
          <c:idx val="4"/>
          <c:order val="4"/>
          <c:tx>
            <c:strRef>
              <c:f>データシート!$A$31</c:f>
              <c:strCache>
                <c:ptCount val="1"/>
                <c:pt idx="0">
                  <c:v>母子・父子福祉資金特別会計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375-4AEB-B212-632DA65B29C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0.01</c:v>
                </c:pt>
                <c:pt idx="8">
                  <c:v>#N/A</c:v>
                </c:pt>
                <c:pt idx="9">
                  <c:v>0.03</c:v>
                </c:pt>
              </c:numCache>
            </c:numRef>
          </c:val>
          <c:extLst>
            <c:ext xmlns:c16="http://schemas.microsoft.com/office/drawing/2014/chart" uri="{C3380CC4-5D6E-409C-BE32-E72D297353CC}">
              <c16:uniqueId val="{00000005-6375-4AEB-B212-632DA65B29C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0.06</c:v>
                </c:pt>
                <c:pt idx="4">
                  <c:v>#N/A</c:v>
                </c:pt>
                <c:pt idx="5">
                  <c:v>7.0000000000000007E-2</c:v>
                </c:pt>
                <c:pt idx="6">
                  <c:v>#N/A</c:v>
                </c:pt>
                <c:pt idx="7">
                  <c:v>0.12</c:v>
                </c:pt>
                <c:pt idx="8">
                  <c:v>#N/A</c:v>
                </c:pt>
                <c:pt idx="9">
                  <c:v>0.14000000000000001</c:v>
                </c:pt>
              </c:numCache>
            </c:numRef>
          </c:val>
          <c:extLst>
            <c:ext xmlns:c16="http://schemas.microsoft.com/office/drawing/2014/chart" uri="{C3380CC4-5D6E-409C-BE32-E72D297353CC}">
              <c16:uniqueId val="{00000006-6375-4AEB-B212-632DA65B29C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0.45</c:v>
                </c:pt>
                <c:pt idx="2">
                  <c:v>#N/A</c:v>
                </c:pt>
                <c:pt idx="3">
                  <c:v>0.39</c:v>
                </c:pt>
                <c:pt idx="4">
                  <c:v>#N/A</c:v>
                </c:pt>
                <c:pt idx="5">
                  <c:v>1.05</c:v>
                </c:pt>
                <c:pt idx="6">
                  <c:v>#N/A</c:v>
                </c:pt>
                <c:pt idx="7">
                  <c:v>0.93</c:v>
                </c:pt>
                <c:pt idx="8">
                  <c:v>#N/A</c:v>
                </c:pt>
                <c:pt idx="9">
                  <c:v>0.36</c:v>
                </c:pt>
              </c:numCache>
            </c:numRef>
          </c:val>
          <c:extLst>
            <c:ext xmlns:c16="http://schemas.microsoft.com/office/drawing/2014/chart" uri="{C3380CC4-5D6E-409C-BE32-E72D297353CC}">
              <c16:uniqueId val="{00000007-6375-4AEB-B212-632DA65B29C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0.89</c:v>
                </c:pt>
                <c:pt idx="2">
                  <c:v>#N/A</c:v>
                </c:pt>
                <c:pt idx="3">
                  <c:v>1</c:v>
                </c:pt>
                <c:pt idx="4">
                  <c:v>#N/A</c:v>
                </c:pt>
                <c:pt idx="5">
                  <c:v>1.37</c:v>
                </c:pt>
                <c:pt idx="6">
                  <c:v>#N/A</c:v>
                </c:pt>
                <c:pt idx="7">
                  <c:v>1.1200000000000001</c:v>
                </c:pt>
                <c:pt idx="8">
                  <c:v>#N/A</c:v>
                </c:pt>
                <c:pt idx="9">
                  <c:v>0.52</c:v>
                </c:pt>
              </c:numCache>
            </c:numRef>
          </c:val>
          <c:extLst>
            <c:ext xmlns:c16="http://schemas.microsoft.com/office/drawing/2014/chart" uri="{C3380CC4-5D6E-409C-BE32-E72D297353CC}">
              <c16:uniqueId val="{00000008-6375-4AEB-B212-632DA65B29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1.81</c:v>
                </c:pt>
                <c:pt idx="2">
                  <c:v>#N/A</c:v>
                </c:pt>
                <c:pt idx="3">
                  <c:v>3.76</c:v>
                </c:pt>
                <c:pt idx="4">
                  <c:v>#N/A</c:v>
                </c:pt>
                <c:pt idx="5">
                  <c:v>1.82</c:v>
                </c:pt>
                <c:pt idx="6">
                  <c:v>#N/A</c:v>
                </c:pt>
                <c:pt idx="7">
                  <c:v>3.29</c:v>
                </c:pt>
                <c:pt idx="8">
                  <c:v>#N/A</c:v>
                </c:pt>
                <c:pt idx="9">
                  <c:v>3.46</c:v>
                </c:pt>
              </c:numCache>
            </c:numRef>
          </c:val>
          <c:extLst>
            <c:ext xmlns:c16="http://schemas.microsoft.com/office/drawing/2014/chart" uri="{C3380CC4-5D6E-409C-BE32-E72D297353CC}">
              <c16:uniqueId val="{00000009-6375-4AEB-B212-632DA65B29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19933</c:v>
                </c:pt>
                <c:pt idx="5">
                  <c:v>18945</c:v>
                </c:pt>
                <c:pt idx="8">
                  <c:v>18638</c:v>
                </c:pt>
                <c:pt idx="11">
                  <c:v>18366</c:v>
                </c:pt>
                <c:pt idx="14">
                  <c:v>18024</c:v>
                </c:pt>
              </c:numCache>
            </c:numRef>
          </c:val>
          <c:extLst>
            <c:ext xmlns:c16="http://schemas.microsoft.com/office/drawing/2014/chart" uri="{C3380CC4-5D6E-409C-BE32-E72D297353CC}">
              <c16:uniqueId val="{00000000-DCFB-42D0-8662-6965E6B87A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FB-42D0-8662-6965E6B87A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981</c:v>
                </c:pt>
                <c:pt idx="3">
                  <c:v>1056</c:v>
                </c:pt>
                <c:pt idx="6">
                  <c:v>1057</c:v>
                </c:pt>
                <c:pt idx="9">
                  <c:v>1146</c:v>
                </c:pt>
                <c:pt idx="12">
                  <c:v>1187</c:v>
                </c:pt>
              </c:numCache>
            </c:numRef>
          </c:val>
          <c:extLst>
            <c:ext xmlns:c16="http://schemas.microsoft.com/office/drawing/2014/chart" uri="{C3380CC4-5D6E-409C-BE32-E72D297353CC}">
              <c16:uniqueId val="{00000002-DCFB-42D0-8662-6965E6B87A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521</c:v>
                </c:pt>
                <c:pt idx="3">
                  <c:v>467</c:v>
                </c:pt>
                <c:pt idx="6">
                  <c:v>407</c:v>
                </c:pt>
                <c:pt idx="9">
                  <c:v>243</c:v>
                </c:pt>
                <c:pt idx="12">
                  <c:v>210</c:v>
                </c:pt>
              </c:numCache>
            </c:numRef>
          </c:val>
          <c:extLst>
            <c:ext xmlns:c16="http://schemas.microsoft.com/office/drawing/2014/chart" uri="{C3380CC4-5D6E-409C-BE32-E72D297353CC}">
              <c16:uniqueId val="{00000003-DCFB-42D0-8662-6965E6B87A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4179</c:v>
                </c:pt>
                <c:pt idx="3">
                  <c:v>4263</c:v>
                </c:pt>
                <c:pt idx="6">
                  <c:v>4053</c:v>
                </c:pt>
                <c:pt idx="9">
                  <c:v>3732</c:v>
                </c:pt>
                <c:pt idx="12">
                  <c:v>3442</c:v>
                </c:pt>
              </c:numCache>
            </c:numRef>
          </c:val>
          <c:extLst>
            <c:ext xmlns:c16="http://schemas.microsoft.com/office/drawing/2014/chart" uri="{C3380CC4-5D6E-409C-BE32-E72D297353CC}">
              <c16:uniqueId val="{00000004-DCFB-42D0-8662-6965E6B87A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FB-42D0-8662-6965E6B87A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FB-42D0-8662-6965E6B87A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13232</c:v>
                </c:pt>
                <c:pt idx="3">
                  <c:v>12706</c:v>
                </c:pt>
                <c:pt idx="6">
                  <c:v>12665</c:v>
                </c:pt>
                <c:pt idx="9">
                  <c:v>12652</c:v>
                </c:pt>
                <c:pt idx="12">
                  <c:v>12438</c:v>
                </c:pt>
              </c:numCache>
            </c:numRef>
          </c:val>
          <c:extLst>
            <c:ext xmlns:c16="http://schemas.microsoft.com/office/drawing/2014/chart" uri="{C3380CC4-5D6E-409C-BE32-E72D297353CC}">
              <c16:uniqueId val="{00000007-DCFB-42D0-8662-6965E6B87A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-1020</c:v>
                </c:pt>
                <c:pt idx="2">
                  <c:v>#N/A</c:v>
                </c:pt>
                <c:pt idx="3">
                  <c:v>#N/A</c:v>
                </c:pt>
                <c:pt idx="4">
                  <c:v>-453</c:v>
                </c:pt>
                <c:pt idx="5">
                  <c:v>#N/A</c:v>
                </c:pt>
                <c:pt idx="6">
                  <c:v>#N/A</c:v>
                </c:pt>
                <c:pt idx="7">
                  <c:v>-456</c:v>
                </c:pt>
                <c:pt idx="8">
                  <c:v>#N/A</c:v>
                </c:pt>
                <c:pt idx="9">
                  <c:v>#N/A</c:v>
                </c:pt>
                <c:pt idx="10">
                  <c:v>-593</c:v>
                </c:pt>
                <c:pt idx="11">
                  <c:v>#N/A</c:v>
                </c:pt>
                <c:pt idx="12">
                  <c:v>#N/A</c:v>
                </c:pt>
                <c:pt idx="13">
                  <c:v>-747</c:v>
                </c:pt>
                <c:pt idx="14">
                  <c:v>#N/A</c:v>
                </c:pt>
              </c:numCache>
            </c:numRef>
          </c:val>
          <c:smooth val="0"/>
          <c:extLst>
            <c:ext xmlns:c16="http://schemas.microsoft.com/office/drawing/2014/chart" uri="{C3380CC4-5D6E-409C-BE32-E72D297353CC}">
              <c16:uniqueId val="{00000008-DCFB-42D0-8662-6965E6B87A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131279</c:v>
                </c:pt>
                <c:pt idx="5">
                  <c:v>129655</c:v>
                </c:pt>
                <c:pt idx="8">
                  <c:v>126246</c:v>
                </c:pt>
                <c:pt idx="11">
                  <c:v>123379</c:v>
                </c:pt>
                <c:pt idx="14">
                  <c:v>124712</c:v>
                </c:pt>
              </c:numCache>
            </c:numRef>
          </c:val>
          <c:extLst>
            <c:ext xmlns:c16="http://schemas.microsoft.com/office/drawing/2014/chart" uri="{C3380CC4-5D6E-409C-BE32-E72D297353CC}">
              <c16:uniqueId val="{00000000-9C14-4678-AB47-F03A03C083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50680</c:v>
                </c:pt>
                <c:pt idx="5">
                  <c:v>49479</c:v>
                </c:pt>
                <c:pt idx="8">
                  <c:v>46901</c:v>
                </c:pt>
                <c:pt idx="11">
                  <c:v>45141</c:v>
                </c:pt>
                <c:pt idx="14">
                  <c:v>43501</c:v>
                </c:pt>
              </c:numCache>
            </c:numRef>
          </c:val>
          <c:extLst>
            <c:ext xmlns:c16="http://schemas.microsoft.com/office/drawing/2014/chart" uri="{C3380CC4-5D6E-409C-BE32-E72D297353CC}">
              <c16:uniqueId val="{00000001-9C14-4678-AB47-F03A03C083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21055</c:v>
                </c:pt>
                <c:pt idx="5">
                  <c:v>23468</c:v>
                </c:pt>
                <c:pt idx="8">
                  <c:v>26197</c:v>
                </c:pt>
                <c:pt idx="11">
                  <c:v>27171</c:v>
                </c:pt>
                <c:pt idx="14">
                  <c:v>26101</c:v>
                </c:pt>
              </c:numCache>
            </c:numRef>
          </c:val>
          <c:extLst>
            <c:ext xmlns:c16="http://schemas.microsoft.com/office/drawing/2014/chart" uri="{C3380CC4-5D6E-409C-BE32-E72D297353CC}">
              <c16:uniqueId val="{00000002-9C14-4678-AB47-F03A03C083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14-4678-AB47-F03A03C083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14-4678-AB47-F03A03C083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14-4678-AB47-F03A03C083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26008</c:v>
                </c:pt>
                <c:pt idx="3">
                  <c:v>24856</c:v>
                </c:pt>
                <c:pt idx="6">
                  <c:v>24056</c:v>
                </c:pt>
                <c:pt idx="9">
                  <c:v>23004</c:v>
                </c:pt>
                <c:pt idx="12">
                  <c:v>22020</c:v>
                </c:pt>
              </c:numCache>
            </c:numRef>
          </c:val>
          <c:extLst>
            <c:ext xmlns:c16="http://schemas.microsoft.com/office/drawing/2014/chart" uri="{C3380CC4-5D6E-409C-BE32-E72D297353CC}">
              <c16:uniqueId val="{00000006-9C14-4678-AB47-F03A03C083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1430</c:v>
                </c:pt>
                <c:pt idx="3">
                  <c:v>1077</c:v>
                </c:pt>
                <c:pt idx="6">
                  <c:v>768</c:v>
                </c:pt>
                <c:pt idx="9">
                  <c:v>531</c:v>
                </c:pt>
                <c:pt idx="12">
                  <c:v>308</c:v>
                </c:pt>
              </c:numCache>
            </c:numRef>
          </c:val>
          <c:extLst>
            <c:ext xmlns:c16="http://schemas.microsoft.com/office/drawing/2014/chart" uri="{C3380CC4-5D6E-409C-BE32-E72D297353CC}">
              <c16:uniqueId val="{00000007-9C14-4678-AB47-F03A03C083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37403</c:v>
                </c:pt>
                <c:pt idx="3">
                  <c:v>35498</c:v>
                </c:pt>
                <c:pt idx="6">
                  <c:v>33452</c:v>
                </c:pt>
                <c:pt idx="9">
                  <c:v>31721</c:v>
                </c:pt>
                <c:pt idx="12">
                  <c:v>29024</c:v>
                </c:pt>
              </c:numCache>
            </c:numRef>
          </c:val>
          <c:extLst>
            <c:ext xmlns:c16="http://schemas.microsoft.com/office/drawing/2014/chart" uri="{C3380CC4-5D6E-409C-BE32-E72D297353CC}">
              <c16:uniqueId val="{00000008-9C14-4678-AB47-F03A03C083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12968</c:v>
                </c:pt>
                <c:pt idx="3">
                  <c:v>11376</c:v>
                </c:pt>
                <c:pt idx="6">
                  <c:v>10742</c:v>
                </c:pt>
                <c:pt idx="9">
                  <c:v>9258</c:v>
                </c:pt>
                <c:pt idx="12">
                  <c:v>7540</c:v>
                </c:pt>
              </c:numCache>
            </c:numRef>
          </c:val>
          <c:extLst>
            <c:ext xmlns:c16="http://schemas.microsoft.com/office/drawing/2014/chart" uri="{C3380CC4-5D6E-409C-BE32-E72D297353CC}">
              <c16:uniqueId val="{00000009-9C14-4678-AB47-F03A03C083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129662</c:v>
                </c:pt>
                <c:pt idx="3">
                  <c:v>129650</c:v>
                </c:pt>
                <c:pt idx="6">
                  <c:v>130234</c:v>
                </c:pt>
                <c:pt idx="9">
                  <c:v>129037</c:v>
                </c:pt>
                <c:pt idx="12">
                  <c:v>127840</c:v>
                </c:pt>
              </c:numCache>
            </c:numRef>
          </c:val>
          <c:extLst>
            <c:ext xmlns:c16="http://schemas.microsoft.com/office/drawing/2014/chart" uri="{C3380CC4-5D6E-409C-BE32-E72D297353CC}">
              <c16:uniqueId val="{0000000A-9C14-4678-AB47-F03A03C083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4456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14-4678-AB47-F03A03C083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12438</c:v>
                </c:pt>
                <c:pt idx="1">
                  <c:v>11440</c:v>
                </c:pt>
                <c:pt idx="2">
                  <c:v>10441</c:v>
                </c:pt>
              </c:numCache>
            </c:numRef>
          </c:val>
          <c:extLst>
            <c:ext xmlns:c16="http://schemas.microsoft.com/office/drawing/2014/chart" uri="{C3380CC4-5D6E-409C-BE32-E72D297353CC}">
              <c16:uniqueId val="{00000000-0030-491A-A848-C9729112BF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0030-491A-A848-C9729112BF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11321</c:v>
                </c:pt>
                <c:pt idx="1">
                  <c:v>12428</c:v>
                </c:pt>
                <c:pt idx="2">
                  <c:v>11882</c:v>
                </c:pt>
              </c:numCache>
            </c:numRef>
          </c:val>
          <c:extLst>
            <c:ext xmlns:c16="http://schemas.microsoft.com/office/drawing/2014/chart" uri="{C3380CC4-5D6E-409C-BE32-E72D297353CC}">
              <c16:uniqueId val="{00000002-0030-491A-A848-C9729112BF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{778DD249-2619-4DB3-ACE3-5CBA1BB80C47}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349-4928-845E-DC1582FE6A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{F100BC14-E3A0-4F4A-8387-C8536973E903}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49-4928-845E-DC1582FE6A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{6DF356CF-7E49-48C4-99E9-69215520FDC5}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49-4928-845E-DC1582FE6A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{538DD485-E9AE-4952-9CA8-D581AE56158E}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49-4928-845E-DC1582FE6A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{7245534A-E849-418E-AA3D-F2DCBD56DE46}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49-4928-845E-DC1582FE6A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{C3BA374D-1AE4-4943-9C78-56291E410D84}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349-4928-845E-DC1582FE6A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{A6764F6B-8EE7-40CE-995F-8DA6B0E79B27}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349-4928-845E-DC1582FE6A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{7FD32D2D-70FB-4FEA-A581-9027F5962BF1}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349-4928-845E-DC1582FE6A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{1C999F7C-DF60-4205-A57B-B7545FCE8321}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349-4928-845E-DC1582FE6A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51.8</c:v>
                </c:pt>
                <c:pt idx="24">
                  <c:v>53</c:v>
                </c:pt>
                <c:pt idx="32">
                  <c:v>54.4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49-4928-845E-DC1582FE6A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{FEF40C56-E8A5-4BD2-8701-9643774AB488}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349-4928-845E-DC1582FE6A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{7D357476-360F-47FB-94C8-F1A6FF16E855}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49-4928-845E-DC1582FE6A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{7DE00935-51F8-438D-A023-2D1CE5600348}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49-4928-845E-DC1582FE6A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{43EA1DB4-C95C-4A1B-A76C-491FB369CEFA}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49-4928-845E-DC1582FE6A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{8A7C2DB9-6A4B-47AC-AF2B-239C53D2631D}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49-4928-845E-DC1582FE6A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{0E63CA1C-7AFA-443F-9BD9-AB116A8CC84C}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349-4928-845E-DC1582FE6A2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{BAC857D5-AA72-4431-AA29-94A5C696CC0E}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349-4928-845E-DC1582FE6A2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{7F8EEC7E-71E1-4E93-A7E7-B9BA68B387AE}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349-4928-845E-DC1582FE6A2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{E43D14CA-D5EF-4BA9-B9E5-25BB27AE41FB}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349-4928-845E-DC1582FE6A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6349-4928-845E-DC1582FE6A29}"/>
            </c:ext>
          </c:extLst>
        </c:ser>
        <c:dLbls>
          <c:showLegendKey val="0"/>
          <c:showVal val="1"/>
          <c:showCatName val="0"/>
          <c:showSerName val="0"/>
          <c:showPercent val="0"/>
          <c:showBubbleSize val="0"/>
        </c:dLbls>
        <c:axId val="46179840"/>
        <c:axId val="46181760"/>
      </c:scatterChart>
      <c:valAx>
        <c:axId val="46179840"/>
        <c:scaling>
          <c:orientation val="minMax"/>
          <c:max val="6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800000000000004"/>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{7038FD4B-D4F2-4FE0-9BE9-59AAC7561B61}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598-49ED-ABBA-9370C50AF3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{7CF22EE9-E8C1-4BB2-8ECA-E25BB277DD3D}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98-49ED-ABBA-9370C50AF3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{EC903399-EEA1-403D-83C1-B8CA0A38517E}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98-49ED-ABBA-9370C50AF3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{E1C25E7D-380B-4F06-A788-A06C8EBE5A96}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98-49ED-ABBA-9370C50AF3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{2CC501CA-AD43-4E74-AD47-FF16B867614A}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98-49ED-ABBA-9370C50AF36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{8DF34B03-1D42-4D0E-92BC-1AE5F7E157C1}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598-49ED-ABBA-9370C50AF36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{7BB618ED-55A2-48E5-9F2A-82E551C21F2A}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598-49ED-ABBA-9370C50AF36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{6787605A-44AB-4B9C-9452-79CF56859238}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598-49ED-ABBA-9370C50AF36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{10BCD1E8-426B-4BC2-8814-00FFC065FC05}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598-49ED-ABBA-9370C50AF3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-0.5</c:v>
                </c:pt>
                <c:pt idx="16">
                  <c:v>-0.6</c:v>
                </c:pt>
                <c:pt idx="24">
                  <c:v>-0.5</c:v>
                </c:pt>
                <c:pt idx="32">
                  <c:v>-0.6</c:v>
                </c:pt>
              </c:numCache>
            </c:numRef>
          </c:xVal>
          <c:yVal>
            <c:numRef>
              <c:f>公会計指標分析・財政指標組合せ分析表!$BP$73:$DC$73</c:f>
              <c:numCache>
                <c:formatCode>#,##0.0;"▲ "#,##0.0</c:formatCode>
                <c:ptCount val="40"/>
                <c:pt idx="0">
                  <c:v>4.8</c:v>
                </c:pt>
              </c:numCache>
            </c:numRef>
          </c:yVal>
          <c:smooth val="0"/>
          <c:extLst>
            <c:ext xmlns:c16="http://schemas.microsoft.com/office/drawing/2014/chart" uri="{C3380CC4-5D6E-409C-BE32-E72D297353CC}">
              <c16:uniqueId val="{00000009-A598-49ED-ABBA-9370C50AF3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{8DDB2D2E-EEB7-4E3E-BAA7-21F21221B832}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598-49ED-ABBA-9370C50AF3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{66784913-57C7-4964-A4C5-368E8F38DF57}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98-49ED-ABBA-9370C50AF3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{24B34B5B-0B21-4521-A309-AB8CBA030853}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98-49ED-ABBA-9370C50AF3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{44360702-6DE9-4192-8795-DCE92B252136}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98-49ED-ABBA-9370C50AF3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{90D860C7-6A91-4C3B-9E50-B98106620325}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98-49ED-ABBA-9370C50AF36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{84ED6852-A338-4195-A60D-845EA826AA01}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598-49ED-ABBA-9370C50AF36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{F5BC2927-7FD2-4032-B3D0-5793DD34F8AF}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598-49ED-ABBA-9370C50AF36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{420F7011-83CC-419F-A4BD-778B119F84D9}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598-49ED-ABBA-9370C50AF36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{2BEE9389-7C77-4BE9-B1DF-5CB18D7FA13A}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598-49ED-ABBA-9370C50AF3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6.7</c:v>
                </c:pt>
                <c:pt idx="16">
                  <c:v>6.4</c:v>
                </c:pt>
                <c:pt idx="24">
                  <c:v>6.1</c:v>
                </c:pt>
                <c:pt idx="32">
                  <c:v>5.9</c:v>
                </c:pt>
              </c:numCache>
            </c:numRef>
          </c:xVal>
          <c:yVal>
            <c:numRef>
              <c:f>公会計指標分析・財政指標組合せ分析表!$BP$77:$DC$77</c:f>
              <c:numCache>
                <c:formatCode>#,##0.0;"▲ "#,##0.0</c:formatCode>
                <c:ptCount val="40"/>
                <c:pt idx="0">
                  <c:v>30.5</c:v>
                </c:pt>
                <c:pt idx="8">
                  <c:v>41.4</c:v>
                </c:pt>
                <c:pt idx="16">
                  <c:v>38.9</c:v>
                </c:pt>
                <c:pt idx="24">
                  <c:v>37.6</c:v>
                </c:pt>
                <c:pt idx="32">
                  <c:v>34</c:v>
                </c:pt>
              </c:numCache>
            </c:numRef>
          </c:yVal>
          <c:smooth val="0"/>
          <c:extLst>
            <c:ext xmlns:c16="http://schemas.microsoft.com/office/drawing/2014/chart" uri="{C3380CC4-5D6E-409C-BE32-E72D297353CC}">
              <c16:uniqueId val="{00000013-A598-49ED-ABBA-9370C50AF366}"/>
            </c:ext>
          </c:extLst>
        </c:ser>
        <c:dLbls>
          <c:showLegendKey val="0"/>
          <c:showVal val="1"/>
          <c:showCatName val="0"/>
          <c:showSerName val="0"/>
          <c:showPercent val="0"/>
          <c:showBubbleSize val="0"/>
        </c:dLbls>
        <c:axId val="84219776"/>
        <c:axId val="84234240"/>
      </c:scatterChart>
      <c:valAx>
        <c:axId val="84219776"/>
        <c:scaling>
          <c:orientation val="minMax"/>
          <c:max val="7.3"/>
          <c:min val="-0.79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なるとともに、都市計画事業の財源として発行された市債償還額に充当された都市計画税などの特定財源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及び元利償還金・準元利償還金に係る基準財政需要額算入額が、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減になった。</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元利償還金等の減少は、元利償還金において、平成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年度に借入れた減税補塡債が完済となったほか、公営企業債の元利償還金に対する繰入金において、昭和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年度に借入れた下水道事業債が完済となったことによるものである。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前年度に引き続き、元利償還金等から控除できる基準財政需要額算入額が実償還額を上回り、実質公債費比率の分子は、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年度</a:t>
          </a:r>
          <a:r>
            <a:rPr kumimoji="1" lang="en-US" altLang="ja-JP" sz="1300" baseline="0">
              <a:latin typeface="ＭＳ Ｐゴシック" panose="020B0600070205080204" pitchFamily="50" charset="-128"/>
              <a:ea typeface="ＭＳ Ｐゴシック" panose="020B0600070205080204" pitchFamily="50" charset="-128"/>
            </a:rPr>
            <a:t>(2006</a:t>
          </a:r>
          <a:r>
            <a:rPr kumimoji="1" lang="ja-JP" altLang="en-US" sz="1300" baseline="0">
              <a:latin typeface="ＭＳ Ｐゴシック" panose="020B0600070205080204" pitchFamily="50" charset="-128"/>
              <a:ea typeface="ＭＳ Ｐゴシック" panose="020B0600070205080204" pitchFamily="50" charset="-128"/>
            </a:rPr>
            <a:t>年度</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以降満期一括償還地方債の借入は行っていない。</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将来負担額は、公営企業債等繰入見込額が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億円、債務負担行為に基づく支出予定額が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億円の減、一般会計等に係る地方債の現在高が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億円、退職手当負担見込額が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それぞれ減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になるなど、あわせて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算定上将来負担額から控除する充当可能財源等（基金含む）は、地方債現在高に係る基準財政需要算入見込額が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なるものの、財政調整基金の取崩しなどにより基金残高が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億円、多摩ニュータウン学校施設取得分に対する都支出金が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るなど、あわせて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以上の要因により、将来負担比率の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億円取り崩したほか、公共施設整備保全基金を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億円取り崩したことなどにより、基金全体としては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地方公会計制度の活用により設定した財政指標である「負債と純資産の割合」を重視し、財政の健全性を堅持した予算編成を行い、適切な基金管理に努める。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公共施設整備保全基金：公園、学校などの公共施設の整備、維持及び更新</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八王子駅周辺整備基金：八王子駅周辺の整備事業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公共施設整備保全基金：平成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年度）新設による皆増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みどりの保全基金：緑化の推進を図るため、民有地の緑地取得に備え、計画的に積み立てを行うこととしたため、平成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八王子駅周辺整備基金：八王子駅北口のマルベリーブリッジ延伸工事実施のため令和元年度（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億円取崩し予定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大型事業等の臨時的事業の財源として、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基金残高が、財政運営の指針として示した中期財政計画の計画額の範囲内となるように努める。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運用利子収入の積立てのみであり、増減はない。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年度）に「八王子みどり市民債」一括償還のため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億円を取り崩して以降、満期一括償還市債がないことから運用利子収入のみを積み立てる状況が続いている。今後も利子収入のみの積み立てが見込まれる。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mn-ea"/>
              <a:ea typeface="+mn-ea"/>
              <a:cs typeface="+mn-cs"/>
            </a:rPr>
            <a:t>本市では、平成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年度（</a:t>
          </a:r>
          <a:r>
            <a:rPr kumimoji="1" lang="en-US" altLang="ja-JP" sz="1000">
              <a:solidFill>
                <a:schemeClr val="dk1"/>
              </a:solidFill>
              <a:effectLst/>
              <a:latin typeface="+mn-ea"/>
              <a:ea typeface="+mn-ea"/>
              <a:cs typeface="+mn-cs"/>
            </a:rPr>
            <a:t>2016</a:t>
          </a:r>
          <a:r>
            <a:rPr kumimoji="1" lang="ja-JP" altLang="ja-JP" sz="1000">
              <a:solidFill>
                <a:schemeClr val="dk1"/>
              </a:solidFill>
              <a:effectLst/>
              <a:latin typeface="+mn-ea"/>
              <a:ea typeface="+mn-ea"/>
              <a:cs typeface="+mn-cs"/>
            </a:rPr>
            <a:t>年度）に策定した公共施設等総合管理計画において、施設の適正配置とともに人口規模に合った施設総量の適正化を図るという目標を掲げ、公共施設マネジメントの取組を進めている。</a:t>
          </a:r>
          <a:endParaRPr lang="ja-JP" altLang="ja-JP" sz="1000">
            <a:effectLst/>
            <a:latin typeface="+mn-ea"/>
            <a:ea typeface="+mn-ea"/>
          </a:endParaRPr>
        </a:p>
        <a:p>
          <a:r>
            <a:rPr kumimoji="1" lang="ja-JP" altLang="ja-JP" sz="1000">
              <a:solidFill>
                <a:schemeClr val="dk1"/>
              </a:solidFill>
              <a:effectLst/>
              <a:latin typeface="+mn-ea"/>
              <a:ea typeface="+mn-ea"/>
              <a:cs typeface="+mn-cs"/>
            </a:rPr>
            <a:t>　有形固定資産減価償却率については上昇傾向にある</a:t>
          </a:r>
          <a:r>
            <a:rPr kumimoji="1" lang="ja-JP" altLang="en-US" sz="1000">
              <a:solidFill>
                <a:schemeClr val="dk1"/>
              </a:solidFill>
              <a:effectLst/>
              <a:latin typeface="+mn-ea"/>
              <a:ea typeface="+mn-ea"/>
              <a:cs typeface="+mn-cs"/>
            </a:rPr>
            <a:t>ものの、</a:t>
          </a:r>
          <a:r>
            <a:rPr kumimoji="1" lang="ja-JP" altLang="ja-JP" sz="1000">
              <a:solidFill>
                <a:schemeClr val="dk1"/>
              </a:solidFill>
              <a:effectLst/>
              <a:latin typeface="+mn-ea"/>
              <a:ea typeface="+mn-ea"/>
              <a:cs typeface="+mn-cs"/>
            </a:rPr>
            <a:t>計画的な施設改修を行ってきた結果、類似団体平均と比較</a:t>
          </a:r>
          <a:r>
            <a:rPr kumimoji="1" lang="ja-JP" altLang="en-US" sz="1000">
              <a:solidFill>
                <a:schemeClr val="dk1"/>
              </a:solidFill>
              <a:effectLst/>
              <a:latin typeface="+mn-ea"/>
              <a:ea typeface="+mn-ea"/>
              <a:cs typeface="+mn-cs"/>
            </a:rPr>
            <a:t>して</a:t>
          </a:r>
          <a:r>
            <a:rPr kumimoji="1" lang="ja-JP" altLang="ja-JP" sz="1000">
              <a:solidFill>
                <a:schemeClr val="dk1"/>
              </a:solidFill>
              <a:effectLst/>
              <a:latin typeface="+mn-ea"/>
              <a:ea typeface="+mn-ea"/>
              <a:cs typeface="+mn-cs"/>
            </a:rPr>
            <a:t>資産価値の減少を低い水準に抑えることができている。</a:t>
          </a:r>
          <a:endParaRPr lang="ja-JP" altLang="ja-JP" sz="1000">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9" name="直線コネクタ 68"/>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0"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1" name="直線コネクタ 70"/>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2"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3" name="直線コネクタ 72"/>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4"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5" name="フローチャート: 判断 74"/>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6" name="フローチャート: 判断 75"/>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7" name="フローチャート: 判断 76"/>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8" name="フローチャート: 判断 77"/>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10033</xdr:rowOff>
    </xdr:from>
    <xdr:to>
      <xdr:col>23</xdr:col>
      <xdr:colOff>136525</xdr:colOff>
      <xdr:row>33</xdr:row>
      <xdr:rowOff>111633</xdr:rowOff>
    </xdr:to>
    <xdr:sp macro="" textlink="">
      <xdr:nvSpPr>
        <xdr:cNvPr id="84" name="楕円 83"/>
        <xdr:cNvSpPr/>
      </xdr:nvSpPr>
      <xdr:spPr>
        <a:xfrm>
          <a:off x="4711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159910</xdr:rowOff>
    </xdr:from>
    <xdr:ext cx="405111" cy="259045"/>
    <xdr:sp macro="" textlink="">
      <xdr:nvSpPr>
        <xdr:cNvPr id="85" name="有形固定資産減価償却率該当値テキスト"/>
        <xdr:cNvSpPr txBox="1"/>
      </xdr:nvSpPr>
      <xdr:spPr>
        <a:xfrm>
          <a:off x="4813300" y="6417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70485</xdr:rowOff>
    </xdr:from>
    <xdr:to>
      <xdr:col>19</xdr:col>
      <xdr:colOff>187325</xdr:colOff>
      <xdr:row>34</xdr:row>
      <xdr:rowOff>635</xdr:rowOff>
    </xdr:to>
    <xdr:sp macro="" textlink="">
      <xdr:nvSpPr>
        <xdr:cNvPr id="86" name="楕円 85"/>
        <xdr:cNvSpPr/>
      </xdr:nvSpPr>
      <xdr:spPr>
        <a:xfrm>
          <a:off x="400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60833</xdr:rowOff>
    </xdr:from>
    <xdr:to>
      <xdr:col>23</xdr:col>
      <xdr:colOff>85725</xdr:colOff>
      <xdr:row>33</xdr:row>
      <xdr:rowOff>121285</xdr:rowOff>
    </xdr:to>
    <xdr:cxnSp macro="">
      <xdr:nvCxnSpPr>
        <xdr:cNvPr id="87" name="直線コネクタ 86"/>
        <xdr:cNvCxnSpPr/>
      </xdr:nvCxnSpPr>
      <xdr:spPr>
        <a:xfrm flipV="1">
          <a:off x="4051300" y="6490208"/>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122301</xdr:rowOff>
    </xdr:from>
    <xdr:to>
      <xdr:col>15</xdr:col>
      <xdr:colOff>187325</xdr:colOff>
      <xdr:row>34</xdr:row>
      <xdr:rowOff>52451</xdr:rowOff>
    </xdr:to>
    <xdr:sp macro="" textlink="">
      <xdr:nvSpPr>
        <xdr:cNvPr id="88" name="楕円 87"/>
        <xdr:cNvSpPr/>
      </xdr:nvSpPr>
      <xdr:spPr>
        <a:xfrm>
          <a:off x="3238500" y="65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121285</xdr:rowOff>
    </xdr:from>
    <xdr:to>
      <xdr:col>19</xdr:col>
      <xdr:colOff>136525</xdr:colOff>
      <xdr:row>34</xdr:row>
      <xdr:rowOff>1651</xdr:rowOff>
    </xdr:to>
    <xdr:cxnSp macro="">
      <xdr:nvCxnSpPr>
        <xdr:cNvPr id="89" name="直線コネクタ 88"/>
        <xdr:cNvCxnSpPr/>
      </xdr:nvCxnSpPr>
      <xdr:spPr>
        <a:xfrm flipV="1">
          <a:off x="3289300" y="655066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0"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91"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2"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163212</xdr:rowOff>
    </xdr:from>
    <xdr:ext cx="405111" cy="259045"/>
    <xdr:sp macro="" textlink="">
      <xdr:nvSpPr>
        <xdr:cNvPr id="93" name="n_1mainValue有形固定資産減価償却率"/>
        <xdr:cNvSpPr txBox="1"/>
      </xdr:nvSpPr>
      <xdr:spPr>
        <a:xfrm>
          <a:off x="38360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43578</xdr:rowOff>
    </xdr:from>
    <xdr:ext cx="405111" cy="259045"/>
    <xdr:sp macro="" textlink="">
      <xdr:nvSpPr>
        <xdr:cNvPr id="94" name="n_2mainValue有形固定資産減価償却率"/>
        <xdr:cNvSpPr txBox="1"/>
      </xdr:nvSpPr>
      <xdr:spPr>
        <a:xfrm>
          <a:off x="3086744" y="664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市債借入の抑制や繰上償還の実施により、市債残高の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を図ってきたことで、債務償還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が類似団体平均を下回っているものと考えられる。引き続き、将来の義務的経費となる公債費の抑制を図るため、市債</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の管理を行っていく。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3" name="直線コネクタ 122"/>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6"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7" name="直線コネクタ 126"/>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8"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9" name="フローチャート: 判断 128"/>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30" name="フローチャート: 判断 129"/>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148668</xdr:rowOff>
    </xdr:from>
    <xdr:to>
      <xdr:col>76</xdr:col>
      <xdr:colOff>73025</xdr:colOff>
      <xdr:row>32</xdr:row>
      <xdr:rowOff>78818</xdr:rowOff>
    </xdr:to>
    <xdr:sp macro="" textlink="">
      <xdr:nvSpPr>
        <xdr:cNvPr id="136" name="楕円 135"/>
        <xdr:cNvSpPr/>
      </xdr:nvSpPr>
      <xdr:spPr>
        <a:xfrm>
          <a:off x="14744700" y="62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127095</xdr:rowOff>
    </xdr:from>
    <xdr:ext cx="469744" cy="259045"/>
    <xdr:sp macro="" textlink="">
      <xdr:nvSpPr>
        <xdr:cNvPr id="137" name="債務償還比率該当値テキスト"/>
        <xdr:cNvSpPr txBox="1"/>
      </xdr:nvSpPr>
      <xdr:spPr>
        <a:xfrm>
          <a:off x="14846300" y="62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127078</xdr:rowOff>
    </xdr:from>
    <xdr:to>
      <xdr:col>72</xdr:col>
      <xdr:colOff>123825</xdr:colOff>
      <xdr:row>32</xdr:row>
      <xdr:rowOff>57228</xdr:rowOff>
    </xdr:to>
    <xdr:sp macro="" textlink="">
      <xdr:nvSpPr>
        <xdr:cNvPr id="138" name="楕円 137"/>
        <xdr:cNvSpPr/>
      </xdr:nvSpPr>
      <xdr:spPr>
        <a:xfrm>
          <a:off x="14033500" y="6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6428</xdr:rowOff>
    </xdr:from>
    <xdr:to>
      <xdr:col>76</xdr:col>
      <xdr:colOff>22225</xdr:colOff>
      <xdr:row>32</xdr:row>
      <xdr:rowOff>28018</xdr:rowOff>
    </xdr:to>
    <xdr:cxnSp macro="">
      <xdr:nvCxnSpPr>
        <xdr:cNvPr id="139" name="直線コネクタ 138"/>
        <xdr:cNvCxnSpPr/>
      </xdr:nvCxnSpPr>
      <xdr:spPr>
        <a:xfrm>
          <a:off x="14084300" y="626435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40"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48355</xdr:rowOff>
    </xdr:from>
    <xdr:ext cx="469744" cy="259045"/>
    <xdr:sp macro="" textlink="">
      <xdr:nvSpPr>
        <xdr:cNvPr id="141" name="n_1mainValue債務償還比率"/>
        <xdr:cNvSpPr txBox="1"/>
      </xdr:nvSpPr>
      <xdr:spPr>
        <a:xfrm>
          <a:off x="13836727" y="63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71" name="楕円 70"/>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112412</xdr:rowOff>
    </xdr:from>
    <xdr:ext cx="405111" cy="259045"/>
    <xdr:sp macro="" textlink="">
      <xdr:nvSpPr>
        <xdr:cNvPr id="72" name="【道路】&#10;有形固定資産減価償却率該当値テキスト"/>
        <xdr:cNvSpPr txBox="1"/>
      </xdr:nvSpPr>
      <xdr:spPr>
        <a:xfrm>
          <a:off x="4673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168275</xdr:rowOff>
    </xdr:from>
    <xdr:to>
      <xdr:col>20</xdr:col>
      <xdr:colOff>38100</xdr:colOff>
      <xdr:row>39</xdr:row>
      <xdr:rowOff>98425</xdr:rowOff>
    </xdr:to>
    <xdr:sp macro="" textlink="">
      <xdr:nvSpPr>
        <xdr:cNvPr id="73" name="楕円 72"/>
        <xdr:cNvSpPr/>
      </xdr:nvSpPr>
      <xdr:spPr>
        <a:xfrm>
          <a:off x="3746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xdr:rowOff>
    </xdr:from>
    <xdr:to>
      <xdr:col>24</xdr:col>
      <xdr:colOff>63500</xdr:colOff>
      <xdr:row>39</xdr:row>
      <xdr:rowOff>47625</xdr:rowOff>
    </xdr:to>
    <xdr:cxnSp macro="">
      <xdr:nvCxnSpPr>
        <xdr:cNvPr id="74" name="直線コネクタ 73"/>
        <xdr:cNvCxnSpPr/>
      </xdr:nvCxnSpPr>
      <xdr:spPr>
        <a:xfrm flipV="1">
          <a:off x="3797300" y="66998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29210</xdr:rowOff>
    </xdr:from>
    <xdr:to>
      <xdr:col>15</xdr:col>
      <xdr:colOff>101600</xdr:colOff>
      <xdr:row>39</xdr:row>
      <xdr:rowOff>130810</xdr:rowOff>
    </xdr:to>
    <xdr:sp macro="" textlink="">
      <xdr:nvSpPr>
        <xdr:cNvPr id="75" name="楕円 74"/>
        <xdr:cNvSpPr/>
      </xdr:nvSpPr>
      <xdr:spPr>
        <a:xfrm>
          <a:off x="2857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47625</xdr:rowOff>
    </xdr:from>
    <xdr:to>
      <xdr:col>19</xdr:col>
      <xdr:colOff>177800</xdr:colOff>
      <xdr:row>39</xdr:row>
      <xdr:rowOff>80010</xdr:rowOff>
    </xdr:to>
    <xdr:cxnSp macro="">
      <xdr:nvCxnSpPr>
        <xdr:cNvPr id="76" name="直線コネクタ 75"/>
        <xdr:cNvCxnSpPr/>
      </xdr:nvCxnSpPr>
      <xdr:spPr>
        <a:xfrm flipV="1">
          <a:off x="2908300" y="6734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89552</xdr:rowOff>
    </xdr:from>
    <xdr:ext cx="405111" cy="259045"/>
    <xdr:sp macro="" textlink="">
      <xdr:nvSpPr>
        <xdr:cNvPr id="80" name="n_1mainValue【道路】&#10;有形固定資産減価償却率"/>
        <xdr:cNvSpPr txBox="1"/>
      </xdr:nvSpPr>
      <xdr:spPr>
        <a:xfrm>
          <a:off x="35820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121937</xdr:rowOff>
    </xdr:from>
    <xdr:ext cx="405111" cy="259045"/>
    <xdr:sp macro="" textlink="">
      <xdr:nvSpPr>
        <xdr:cNvPr id="81" name="n_2mainValue【道路】&#10;有形固定資産減価償却率"/>
        <xdr:cNvSpPr txBox="1"/>
      </xdr:nvSpPr>
      <xdr:spPr>
        <a:xfrm>
          <a:off x="2705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28555</xdr:rowOff>
    </xdr:from>
    <xdr:to>
      <xdr:col>55</xdr:col>
      <xdr:colOff>50800</xdr:colOff>
      <xdr:row>41</xdr:row>
      <xdr:rowOff>130155</xdr:rowOff>
    </xdr:to>
    <xdr:sp macro="" textlink="">
      <xdr:nvSpPr>
        <xdr:cNvPr id="118" name="楕円 117"/>
        <xdr:cNvSpPr/>
      </xdr:nvSpPr>
      <xdr:spPr>
        <a:xfrm>
          <a:off x="104267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114932</xdr:rowOff>
    </xdr:from>
    <xdr:ext cx="469744" cy="259045"/>
    <xdr:sp macro="" textlink="">
      <xdr:nvSpPr>
        <xdr:cNvPr id="119" name="【道路】&#10;一人当たり延長該当値テキスト"/>
        <xdr:cNvSpPr txBox="1"/>
      </xdr:nvSpPr>
      <xdr:spPr>
        <a:xfrm>
          <a:off x="10515600" y="697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28715</xdr:rowOff>
    </xdr:from>
    <xdr:to>
      <xdr:col>50</xdr:col>
      <xdr:colOff>165100</xdr:colOff>
      <xdr:row>41</xdr:row>
      <xdr:rowOff>130315</xdr:rowOff>
    </xdr:to>
    <xdr:sp macro="" textlink="">
      <xdr:nvSpPr>
        <xdr:cNvPr id="120" name="楕円 119"/>
        <xdr:cNvSpPr/>
      </xdr:nvSpPr>
      <xdr:spPr>
        <a:xfrm>
          <a:off x="9588500" y="70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79355</xdr:rowOff>
    </xdr:from>
    <xdr:to>
      <xdr:col>55</xdr:col>
      <xdr:colOff>0</xdr:colOff>
      <xdr:row>41</xdr:row>
      <xdr:rowOff>79515</xdr:rowOff>
    </xdr:to>
    <xdr:cxnSp macro="">
      <xdr:nvCxnSpPr>
        <xdr:cNvPr id="121" name="直線コネクタ 120"/>
        <xdr:cNvCxnSpPr/>
      </xdr:nvCxnSpPr>
      <xdr:spPr>
        <a:xfrm flipV="1">
          <a:off x="9639300" y="7108805"/>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30749</xdr:rowOff>
    </xdr:from>
    <xdr:to>
      <xdr:col>46</xdr:col>
      <xdr:colOff>38100</xdr:colOff>
      <xdr:row>41</xdr:row>
      <xdr:rowOff>132349</xdr:rowOff>
    </xdr:to>
    <xdr:sp macro="" textlink="">
      <xdr:nvSpPr>
        <xdr:cNvPr id="122" name="楕円 121"/>
        <xdr:cNvSpPr/>
      </xdr:nvSpPr>
      <xdr:spPr>
        <a:xfrm>
          <a:off x="8699500" y="70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79515</xdr:rowOff>
    </xdr:from>
    <xdr:to>
      <xdr:col>50</xdr:col>
      <xdr:colOff>114300</xdr:colOff>
      <xdr:row>41</xdr:row>
      <xdr:rowOff>81549</xdr:rowOff>
    </xdr:to>
    <xdr:cxnSp macro="">
      <xdr:nvCxnSpPr>
        <xdr:cNvPr id="123" name="直線コネクタ 122"/>
        <xdr:cNvCxnSpPr/>
      </xdr:nvCxnSpPr>
      <xdr:spPr>
        <a:xfrm flipV="1">
          <a:off x="8750300" y="7108965"/>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121442</xdr:rowOff>
    </xdr:from>
    <xdr:ext cx="469744" cy="259045"/>
    <xdr:sp macro="" textlink="">
      <xdr:nvSpPr>
        <xdr:cNvPr id="127" name="n_1mainValue【道路】&#10;一人当たり延長"/>
        <xdr:cNvSpPr txBox="1"/>
      </xdr:nvSpPr>
      <xdr:spPr>
        <a:xfrm>
          <a:off x="9391727" y="715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123476</xdr:rowOff>
    </xdr:from>
    <xdr:ext cx="469744" cy="259045"/>
    <xdr:sp macro="" textlink="">
      <xdr:nvSpPr>
        <xdr:cNvPr id="128" name="n_2mainValue【道路】&#10;一人当たり延長"/>
        <xdr:cNvSpPr txBox="1"/>
      </xdr:nvSpPr>
      <xdr:spPr>
        <a:xfrm>
          <a:off x="8515427" y="715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楕円 166"/>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127652</xdr:rowOff>
    </xdr:from>
    <xdr:ext cx="405111" cy="259045"/>
    <xdr:sp macro="" textlink="">
      <xdr:nvSpPr>
        <xdr:cNvPr id="168" name="【橋りょう・トンネル】&#10;有形固定資産減価償却率該当値テキスト"/>
        <xdr:cNvSpPr txBox="1"/>
      </xdr:nvSpPr>
      <xdr:spPr>
        <a:xfrm>
          <a:off x="46736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69" name="楕円 168"/>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47625</xdr:rowOff>
    </xdr:to>
    <xdr:cxnSp macro="">
      <xdr:nvCxnSpPr>
        <xdr:cNvPr id="170" name="直線コネクタ 169"/>
        <xdr:cNvCxnSpPr/>
      </xdr:nvCxnSpPr>
      <xdr:spPr>
        <a:xfrm flipV="1">
          <a:off x="3797300" y="10315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71" name="楕円 170"/>
        <xdr:cNvSpPr/>
      </xdr:nvSpPr>
      <xdr:spPr>
        <a:xfrm>
          <a:off x="2857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47625</xdr:rowOff>
    </xdr:from>
    <xdr:to>
      <xdr:col>19</xdr:col>
      <xdr:colOff>177800</xdr:colOff>
      <xdr:row>60</xdr:row>
      <xdr:rowOff>49530</xdr:rowOff>
    </xdr:to>
    <xdr:cxnSp macro="">
      <xdr:nvCxnSpPr>
        <xdr:cNvPr id="172" name="直線コネクタ 171"/>
        <xdr:cNvCxnSpPr/>
      </xdr:nvCxnSpPr>
      <xdr:spPr>
        <a:xfrm flipV="1">
          <a:off x="2908300" y="103346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73"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89552</xdr:rowOff>
    </xdr:from>
    <xdr:ext cx="405111" cy="259045"/>
    <xdr:sp macro="" textlink="">
      <xdr:nvSpPr>
        <xdr:cNvPr id="176" name="n_1mainValue【橋りょう・トンネ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177" name="n_2mainValue【橋りょう・トンネル】&#10;有形固定資産減価償却率"/>
        <xdr:cNvSpPr txBox="1"/>
      </xdr:nvSpPr>
      <xdr:spPr>
        <a:xfrm>
          <a:off x="2705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125117</xdr:rowOff>
    </xdr:from>
    <xdr:to>
      <xdr:col>55</xdr:col>
      <xdr:colOff>50800</xdr:colOff>
      <xdr:row>63</xdr:row>
      <xdr:rowOff>55267</xdr:rowOff>
    </xdr:to>
    <xdr:sp macro="" textlink="">
      <xdr:nvSpPr>
        <xdr:cNvPr id="214" name="楕円 213"/>
        <xdr:cNvSpPr/>
      </xdr:nvSpPr>
      <xdr:spPr>
        <a:xfrm>
          <a:off x="10426700" y="1075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103544</xdr:rowOff>
    </xdr:from>
    <xdr:ext cx="534377" cy="259045"/>
    <xdr:sp macro="" textlink="">
      <xdr:nvSpPr>
        <xdr:cNvPr id="215" name="【橋りょう・トンネル】&#10;一人当たり有形固定資産（償却資産）額該当値テキスト"/>
        <xdr:cNvSpPr txBox="1"/>
      </xdr:nvSpPr>
      <xdr:spPr>
        <a:xfrm>
          <a:off x="10515600" y="107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128230</xdr:rowOff>
    </xdr:from>
    <xdr:to>
      <xdr:col>50</xdr:col>
      <xdr:colOff>165100</xdr:colOff>
      <xdr:row>63</xdr:row>
      <xdr:rowOff>58380</xdr:rowOff>
    </xdr:to>
    <xdr:sp macro="" textlink="">
      <xdr:nvSpPr>
        <xdr:cNvPr id="216" name="楕円 215"/>
        <xdr:cNvSpPr/>
      </xdr:nvSpPr>
      <xdr:spPr>
        <a:xfrm>
          <a:off x="9588500" y="107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4467</xdr:rowOff>
    </xdr:from>
    <xdr:to>
      <xdr:col>55</xdr:col>
      <xdr:colOff>0</xdr:colOff>
      <xdr:row>63</xdr:row>
      <xdr:rowOff>7580</xdr:rowOff>
    </xdr:to>
    <xdr:cxnSp macro="">
      <xdr:nvCxnSpPr>
        <xdr:cNvPr id="217" name="直線コネクタ 216"/>
        <xdr:cNvCxnSpPr/>
      </xdr:nvCxnSpPr>
      <xdr:spPr>
        <a:xfrm flipV="1">
          <a:off x="9639300" y="10805817"/>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147844</xdr:rowOff>
    </xdr:from>
    <xdr:to>
      <xdr:col>46</xdr:col>
      <xdr:colOff>38100</xdr:colOff>
      <xdr:row>63</xdr:row>
      <xdr:rowOff>77994</xdr:rowOff>
    </xdr:to>
    <xdr:sp macro="" textlink="">
      <xdr:nvSpPr>
        <xdr:cNvPr id="218" name="楕円 217"/>
        <xdr:cNvSpPr/>
      </xdr:nvSpPr>
      <xdr:spPr>
        <a:xfrm>
          <a:off x="8699500" y="107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7580</xdr:rowOff>
    </xdr:from>
    <xdr:to>
      <xdr:col>50</xdr:col>
      <xdr:colOff>114300</xdr:colOff>
      <xdr:row>63</xdr:row>
      <xdr:rowOff>27194</xdr:rowOff>
    </xdr:to>
    <xdr:cxnSp macro="">
      <xdr:nvCxnSpPr>
        <xdr:cNvPr id="219" name="直線コネクタ 218"/>
        <xdr:cNvCxnSpPr/>
      </xdr:nvCxnSpPr>
      <xdr:spPr>
        <a:xfrm flipV="1">
          <a:off x="8750300" y="10808930"/>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20"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21"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49507</xdr:rowOff>
    </xdr:from>
    <xdr:ext cx="534377" cy="259045"/>
    <xdr:sp macro="" textlink="">
      <xdr:nvSpPr>
        <xdr:cNvPr id="223" name="n_1mainValue【橋りょう・トンネル】&#10;一人当たり有形固定資産（償却資産）額"/>
        <xdr:cNvSpPr txBox="1"/>
      </xdr:nvSpPr>
      <xdr:spPr>
        <a:xfrm>
          <a:off x="9359411" y="10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69121</xdr:rowOff>
    </xdr:from>
    <xdr:ext cx="534377" cy="259045"/>
    <xdr:sp macro="" textlink="">
      <xdr:nvSpPr>
        <xdr:cNvPr id="224" name="n_2mainValue【橋りょう・トンネル】&#10;一人当たり有形固定資産（償却資産）額"/>
        <xdr:cNvSpPr txBox="1"/>
      </xdr:nvSpPr>
      <xdr:spPr>
        <a:xfrm>
          <a:off x="8483111" y="108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6" name="直線コネクタ 23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7" name="テキスト ボックス 23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8" name="直線コネクタ 23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9" name="テキスト ボックス 23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0" name="直線コネクタ 23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1" name="テキスト ボックス 24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2" name="直線コネクタ 24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3" name="テキスト ボックス 24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4" name="直線コネクタ 24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5" name="テキスト ボックス 24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6" name="直線コネクタ 24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7" name="テキスト ボックス 24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9" name="テキスト ボックス 24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88719</xdr:rowOff>
    </xdr:from>
    <xdr:to>
      <xdr:col>24</xdr:col>
      <xdr:colOff>62865</xdr:colOff>
      <xdr:row>84</xdr:row>
      <xdr:rowOff>165463</xdr:rowOff>
    </xdr:to>
    <xdr:cxnSp macro="">
      <xdr:nvCxnSpPr>
        <xdr:cNvPr id="251" name="直線コネクタ 250"/>
        <xdr:cNvCxnSpPr/>
      </xdr:nvCxnSpPr>
      <xdr:spPr>
        <a:xfrm flipV="1">
          <a:off x="4634865" y="13290369"/>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169290</xdr:rowOff>
    </xdr:from>
    <xdr:ext cx="405111" cy="259045"/>
    <xdr:sp macro="" textlink="">
      <xdr:nvSpPr>
        <xdr:cNvPr id="252" name="【公営住宅】&#10;有形固定資産減価償却率最小値テキスト"/>
        <xdr:cNvSpPr txBox="1"/>
      </xdr:nvSpPr>
      <xdr:spPr>
        <a:xfrm>
          <a:off x="4673600" y="1457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165463</xdr:rowOff>
    </xdr:from>
    <xdr:to>
      <xdr:col>24</xdr:col>
      <xdr:colOff>152400</xdr:colOff>
      <xdr:row>84</xdr:row>
      <xdr:rowOff>165463</xdr:rowOff>
    </xdr:to>
    <xdr:cxnSp macro="">
      <xdr:nvCxnSpPr>
        <xdr:cNvPr id="253" name="直線コネクタ 252"/>
        <xdr:cNvCxnSpPr/>
      </xdr:nvCxnSpPr>
      <xdr:spPr>
        <a:xfrm>
          <a:off x="4546600" y="1456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35396</xdr:rowOff>
    </xdr:from>
    <xdr:ext cx="405111" cy="259045"/>
    <xdr:sp macro="" textlink="">
      <xdr:nvSpPr>
        <xdr:cNvPr id="254" name="【公営住宅】&#10;有形固定資産減価償却率最大値テキスト"/>
        <xdr:cNvSpPr txBox="1"/>
      </xdr:nvSpPr>
      <xdr:spPr>
        <a:xfrm>
          <a:off x="4673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88719</xdr:rowOff>
    </xdr:from>
    <xdr:to>
      <xdr:col>24</xdr:col>
      <xdr:colOff>152400</xdr:colOff>
      <xdr:row>77</xdr:row>
      <xdr:rowOff>88719</xdr:rowOff>
    </xdr:to>
    <xdr:cxnSp macro="">
      <xdr:nvCxnSpPr>
        <xdr:cNvPr id="255" name="直線コネクタ 254"/>
        <xdr:cNvCxnSpPr/>
      </xdr:nvCxnSpPr>
      <xdr:spPr>
        <a:xfrm>
          <a:off x="4546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36303</xdr:rowOff>
    </xdr:from>
    <xdr:ext cx="405111" cy="259045"/>
    <xdr:sp macro="" textlink="">
      <xdr:nvSpPr>
        <xdr:cNvPr id="256" name="【公営住宅】&#10;有形固定資産減価償却率平均値テキスト"/>
        <xdr:cNvSpPr txBox="1"/>
      </xdr:nvSpPr>
      <xdr:spPr>
        <a:xfrm>
          <a:off x="46736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13426</xdr:rowOff>
    </xdr:from>
    <xdr:to>
      <xdr:col>24</xdr:col>
      <xdr:colOff>114300</xdr:colOff>
      <xdr:row>80</xdr:row>
      <xdr:rowOff>115026</xdr:rowOff>
    </xdr:to>
    <xdr:sp macro="" textlink="">
      <xdr:nvSpPr>
        <xdr:cNvPr id="257" name="フローチャート: 判断 256"/>
        <xdr:cNvSpPr/>
      </xdr:nvSpPr>
      <xdr:spPr>
        <a:xfrm>
          <a:off x="4584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88537</xdr:rowOff>
    </xdr:from>
    <xdr:to>
      <xdr:col>20</xdr:col>
      <xdr:colOff>38100</xdr:colOff>
      <xdr:row>81</xdr:row>
      <xdr:rowOff>18687</xdr:rowOff>
    </xdr:to>
    <xdr:sp macro="" textlink="">
      <xdr:nvSpPr>
        <xdr:cNvPr id="258" name="フローチャート: 判断 257"/>
        <xdr:cNvSpPr/>
      </xdr:nvSpPr>
      <xdr:spPr>
        <a:xfrm>
          <a:off x="3746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121194</xdr:rowOff>
    </xdr:from>
    <xdr:to>
      <xdr:col>15</xdr:col>
      <xdr:colOff>101600</xdr:colOff>
      <xdr:row>81</xdr:row>
      <xdr:rowOff>51344</xdr:rowOff>
    </xdr:to>
    <xdr:sp macro="" textlink="">
      <xdr:nvSpPr>
        <xdr:cNvPr id="259" name="フローチャート: 判断 258"/>
        <xdr:cNvSpPr/>
      </xdr:nvSpPr>
      <xdr:spPr>
        <a:xfrm>
          <a:off x="2857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150586</xdr:rowOff>
    </xdr:from>
    <xdr:to>
      <xdr:col>10</xdr:col>
      <xdr:colOff>165100</xdr:colOff>
      <xdr:row>81</xdr:row>
      <xdr:rowOff>80736</xdr:rowOff>
    </xdr:to>
    <xdr:sp macro="" textlink="">
      <xdr:nvSpPr>
        <xdr:cNvPr id="260" name="フローチャート: 判断 259"/>
        <xdr:cNvSpPr/>
      </xdr:nvSpPr>
      <xdr:spPr>
        <a:xfrm>
          <a:off x="1968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114663</xdr:rowOff>
    </xdr:from>
    <xdr:to>
      <xdr:col>24</xdr:col>
      <xdr:colOff>114300</xdr:colOff>
      <xdr:row>85</xdr:row>
      <xdr:rowOff>44813</xdr:rowOff>
    </xdr:to>
    <xdr:sp macro="" textlink="">
      <xdr:nvSpPr>
        <xdr:cNvPr id="266" name="楕円 265"/>
        <xdr:cNvSpPr/>
      </xdr:nvSpPr>
      <xdr:spPr>
        <a:xfrm>
          <a:off x="4584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29590</xdr:rowOff>
    </xdr:from>
    <xdr:ext cx="405111" cy="259045"/>
    <xdr:sp macro="" textlink="">
      <xdr:nvSpPr>
        <xdr:cNvPr id="267" name="【公営住宅】&#10;有形固定資産減価償却率該当値テキスト"/>
        <xdr:cNvSpPr txBox="1"/>
      </xdr:nvSpPr>
      <xdr:spPr>
        <a:xfrm>
          <a:off x="4673600" y="1443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15058</xdr:rowOff>
    </xdr:from>
    <xdr:to>
      <xdr:col>20</xdr:col>
      <xdr:colOff>38100</xdr:colOff>
      <xdr:row>85</xdr:row>
      <xdr:rowOff>116658</xdr:rowOff>
    </xdr:to>
    <xdr:sp macro="" textlink="">
      <xdr:nvSpPr>
        <xdr:cNvPr id="268" name="楕円 267"/>
        <xdr:cNvSpPr/>
      </xdr:nvSpPr>
      <xdr:spPr>
        <a:xfrm>
          <a:off x="3746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165463</xdr:rowOff>
    </xdr:from>
    <xdr:to>
      <xdr:col>24</xdr:col>
      <xdr:colOff>63500</xdr:colOff>
      <xdr:row>85</xdr:row>
      <xdr:rowOff>65858</xdr:rowOff>
    </xdr:to>
    <xdr:cxnSp macro="">
      <xdr:nvCxnSpPr>
        <xdr:cNvPr id="269" name="直線コネクタ 268"/>
        <xdr:cNvCxnSpPr/>
      </xdr:nvCxnSpPr>
      <xdr:spPr>
        <a:xfrm flipV="1">
          <a:off x="3797300" y="1456726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60779</xdr:rowOff>
    </xdr:from>
    <xdr:to>
      <xdr:col>15</xdr:col>
      <xdr:colOff>101600</xdr:colOff>
      <xdr:row>85</xdr:row>
      <xdr:rowOff>162379</xdr:rowOff>
    </xdr:to>
    <xdr:sp macro="" textlink="">
      <xdr:nvSpPr>
        <xdr:cNvPr id="270" name="楕円 269"/>
        <xdr:cNvSpPr/>
      </xdr:nvSpPr>
      <xdr:spPr>
        <a:xfrm>
          <a:off x="2857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65858</xdr:rowOff>
    </xdr:from>
    <xdr:to>
      <xdr:col>19</xdr:col>
      <xdr:colOff>177800</xdr:colOff>
      <xdr:row>85</xdr:row>
      <xdr:rowOff>111579</xdr:rowOff>
    </xdr:to>
    <xdr:cxnSp macro="">
      <xdr:nvCxnSpPr>
        <xdr:cNvPr id="271" name="直線コネクタ 270"/>
        <xdr:cNvCxnSpPr/>
      </xdr:nvCxnSpPr>
      <xdr:spPr>
        <a:xfrm flipV="1">
          <a:off x="2908300" y="1463910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35214</xdr:rowOff>
    </xdr:from>
    <xdr:ext cx="405111" cy="259045"/>
    <xdr:sp macro="" textlink="">
      <xdr:nvSpPr>
        <xdr:cNvPr id="272" name="n_1aveValue【公営住宅】&#10;有形固定資産減価償却率"/>
        <xdr:cNvSpPr txBox="1"/>
      </xdr:nvSpPr>
      <xdr:spPr>
        <a:xfrm>
          <a:off x="3582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67871</xdr:rowOff>
    </xdr:from>
    <xdr:ext cx="405111" cy="259045"/>
    <xdr:sp macro="" textlink="">
      <xdr:nvSpPr>
        <xdr:cNvPr id="273" name="n_2aveValue【公営住宅】&#10;有形固定資産減価償却率"/>
        <xdr:cNvSpPr txBox="1"/>
      </xdr:nvSpPr>
      <xdr:spPr>
        <a:xfrm>
          <a:off x="2705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97263</xdr:rowOff>
    </xdr:from>
    <xdr:ext cx="405111" cy="259045"/>
    <xdr:sp macro="" textlink="">
      <xdr:nvSpPr>
        <xdr:cNvPr id="274" name="n_3aveValue【公営住宅】&#10;有形固定資産減価償却率"/>
        <xdr:cNvSpPr txBox="1"/>
      </xdr:nvSpPr>
      <xdr:spPr>
        <a:xfrm>
          <a:off x="1816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107785</xdr:rowOff>
    </xdr:from>
    <xdr:ext cx="405111" cy="259045"/>
    <xdr:sp macro="" textlink="">
      <xdr:nvSpPr>
        <xdr:cNvPr id="275" name="n_1mainValue【公営住宅】&#10;有形固定資産減価償却率"/>
        <xdr:cNvSpPr txBox="1"/>
      </xdr:nvSpPr>
      <xdr:spPr>
        <a:xfrm>
          <a:off x="35820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153506</xdr:rowOff>
    </xdr:from>
    <xdr:ext cx="405111" cy="259045"/>
    <xdr:sp macro="" textlink="">
      <xdr:nvSpPr>
        <xdr:cNvPr id="276" name="n_2mainValue【公営住宅】&#10;有形固定資産減価償却率"/>
        <xdr:cNvSpPr txBox="1"/>
      </xdr:nvSpPr>
      <xdr:spPr>
        <a:xfrm>
          <a:off x="27057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00" name="直線コネクタ 299"/>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01"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2" name="直線コネクタ 301"/>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3"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4" name="直線コネクタ 303"/>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5"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6" name="フローチャート: 判断 305"/>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7" name="フローチャート: 判断 306"/>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8" name="フローチャート: 判断 30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9" name="フローチャート: 判断 308"/>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133604</xdr:rowOff>
    </xdr:from>
    <xdr:to>
      <xdr:col>55</xdr:col>
      <xdr:colOff>50800</xdr:colOff>
      <xdr:row>86</xdr:row>
      <xdr:rowOff>63754</xdr:rowOff>
    </xdr:to>
    <xdr:sp macro="" textlink="">
      <xdr:nvSpPr>
        <xdr:cNvPr id="315" name="楕円 314"/>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48531</xdr:rowOff>
    </xdr:from>
    <xdr:ext cx="469744" cy="259045"/>
    <xdr:sp macro="" textlink="">
      <xdr:nvSpPr>
        <xdr:cNvPr id="316" name="【公営住宅】&#10;一人当たり面積該当値テキスト"/>
        <xdr:cNvSpPr txBox="1"/>
      </xdr:nvSpPr>
      <xdr:spPr>
        <a:xfrm>
          <a:off x="10515600" y="14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317" name="楕円 316"/>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12954</xdr:rowOff>
    </xdr:from>
    <xdr:to>
      <xdr:col>55</xdr:col>
      <xdr:colOff>0</xdr:colOff>
      <xdr:row>86</xdr:row>
      <xdr:rowOff>12954</xdr:rowOff>
    </xdr:to>
    <xdr:cxnSp macro="">
      <xdr:nvCxnSpPr>
        <xdr:cNvPr id="318" name="直線コネクタ 317"/>
        <xdr:cNvCxnSpPr/>
      </xdr:nvCxnSpPr>
      <xdr:spPr>
        <a:xfrm>
          <a:off x="9639300" y="1475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319" name="楕円 318"/>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12954</xdr:rowOff>
    </xdr:to>
    <xdr:cxnSp macro="">
      <xdr:nvCxnSpPr>
        <xdr:cNvPr id="320" name="直線コネクタ 319"/>
        <xdr:cNvCxnSpPr/>
      </xdr:nvCxnSpPr>
      <xdr:spPr>
        <a:xfrm>
          <a:off x="8750300" y="1475232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21"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2"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3"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54881</xdr:rowOff>
    </xdr:from>
    <xdr:ext cx="469744" cy="259045"/>
    <xdr:sp macro="" textlink="">
      <xdr:nvSpPr>
        <xdr:cNvPr id="324" name="n_1mainValue【公営住宅】&#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325" name="n_2mainValue【公営住宅】&#10;一人当たり面積"/>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3" name="直線コネクタ 3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4" name="テキスト ボックス 3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5" name="直線コネクタ 3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6" name="テキスト ボックス 3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7" name="直線コネクタ 3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8" name="テキスト ボックス 3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9" name="直線コネクタ 3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0" name="テキスト ボックス 3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1" name="直線コネクタ 3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2" name="テキスト ボックス 3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6" name="直線コネクタ 365"/>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7"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8" name="直線コネクタ 367"/>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9"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70" name="直線コネクタ 36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71"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2" name="フローチャート: 判断 371"/>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3" name="フローチャート: 判断 372"/>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74" name="フローチャート: 判断 373"/>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75" name="フローチャート: 判断 374"/>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381" name="楕円 380"/>
        <xdr:cNvSpPr/>
      </xdr:nvSpPr>
      <xdr:spPr>
        <a:xfrm>
          <a:off x="16268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19067</xdr:rowOff>
    </xdr:from>
    <xdr:ext cx="405111" cy="259045"/>
    <xdr:sp macro="" textlink="">
      <xdr:nvSpPr>
        <xdr:cNvPr id="382" name="【認定こども園・幼稚園・保育所】&#10;有形固定資産減価償却率該当値テキスト"/>
        <xdr:cNvSpPr txBox="1"/>
      </xdr:nvSpPr>
      <xdr:spPr>
        <a:xfrm>
          <a:off x="16357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31115</xdr:rowOff>
    </xdr:from>
    <xdr:to>
      <xdr:col>81</xdr:col>
      <xdr:colOff>101600</xdr:colOff>
      <xdr:row>38</xdr:row>
      <xdr:rowOff>132715</xdr:rowOff>
    </xdr:to>
    <xdr:sp macro="" textlink="">
      <xdr:nvSpPr>
        <xdr:cNvPr id="383" name="楕円 382"/>
        <xdr:cNvSpPr/>
      </xdr:nvSpPr>
      <xdr:spPr>
        <a:xfrm>
          <a:off x="1543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91440</xdr:rowOff>
    </xdr:to>
    <xdr:cxnSp macro="">
      <xdr:nvCxnSpPr>
        <xdr:cNvPr id="384" name="直線コネクタ 383"/>
        <xdr:cNvCxnSpPr/>
      </xdr:nvCxnSpPr>
      <xdr:spPr>
        <a:xfrm>
          <a:off x="15481300" y="65970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85" name="楕円 384"/>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81915</xdr:rowOff>
    </xdr:to>
    <xdr:cxnSp macro="">
      <xdr:nvCxnSpPr>
        <xdr:cNvPr id="386" name="直線コネクタ 385"/>
        <xdr:cNvCxnSpPr/>
      </xdr:nvCxnSpPr>
      <xdr:spPr>
        <a:xfrm>
          <a:off x="14592300" y="64998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387"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88"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89"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123842</xdr:rowOff>
    </xdr:from>
    <xdr:ext cx="405111" cy="259045"/>
    <xdr:sp macro="" textlink="">
      <xdr:nvSpPr>
        <xdr:cNvPr id="390" name="n_1mainValue【認定こども園・幼稚園・保育所】&#10;有形固定資産減価償却率"/>
        <xdr:cNvSpPr txBox="1"/>
      </xdr:nvSpPr>
      <xdr:spPr>
        <a:xfrm>
          <a:off x="15266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391" name="n_2mainValue【認定こども園・幼稚園・保育所】&#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3" name="直線コネクタ 412"/>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5" name="直線コネクタ 41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6"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7" name="直線コネクタ 416"/>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18"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9" name="フローチャート: 判断 418"/>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20" name="フローチャート: 判断 419"/>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21" name="フローチャート: 判断 420"/>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22" name="フローチャート: 判断 421"/>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50546</xdr:rowOff>
    </xdr:from>
    <xdr:to>
      <xdr:col>116</xdr:col>
      <xdr:colOff>114300</xdr:colOff>
      <xdr:row>41</xdr:row>
      <xdr:rowOff>152146</xdr:rowOff>
    </xdr:to>
    <xdr:sp macro="" textlink="">
      <xdr:nvSpPr>
        <xdr:cNvPr id="428" name="楕円 427"/>
        <xdr:cNvSpPr/>
      </xdr:nvSpPr>
      <xdr:spPr>
        <a:xfrm>
          <a:off x="221107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136923</xdr:rowOff>
    </xdr:from>
    <xdr:ext cx="469744" cy="259045"/>
    <xdr:sp macro="" textlink="">
      <xdr:nvSpPr>
        <xdr:cNvPr id="429" name="【認定こども園・幼稚園・保育所】&#10;一人当たり面積該当値テキスト"/>
        <xdr:cNvSpPr txBox="1"/>
      </xdr:nvSpPr>
      <xdr:spPr>
        <a:xfrm>
          <a:off x="22199600" y="69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50546</xdr:rowOff>
    </xdr:from>
    <xdr:to>
      <xdr:col>112</xdr:col>
      <xdr:colOff>38100</xdr:colOff>
      <xdr:row>41</xdr:row>
      <xdr:rowOff>152146</xdr:rowOff>
    </xdr:to>
    <xdr:sp macro="" textlink="">
      <xdr:nvSpPr>
        <xdr:cNvPr id="430" name="楕円 429"/>
        <xdr:cNvSpPr/>
      </xdr:nvSpPr>
      <xdr:spPr>
        <a:xfrm>
          <a:off x="21272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101346</xdr:rowOff>
    </xdr:from>
    <xdr:to>
      <xdr:col>116</xdr:col>
      <xdr:colOff>63500</xdr:colOff>
      <xdr:row>41</xdr:row>
      <xdr:rowOff>101346</xdr:rowOff>
    </xdr:to>
    <xdr:cxnSp macro="">
      <xdr:nvCxnSpPr>
        <xdr:cNvPr id="431" name="直線コネクタ 430"/>
        <xdr:cNvCxnSpPr/>
      </xdr:nvCxnSpPr>
      <xdr:spPr>
        <a:xfrm>
          <a:off x="21323300" y="713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50546</xdr:rowOff>
    </xdr:from>
    <xdr:to>
      <xdr:col>107</xdr:col>
      <xdr:colOff>101600</xdr:colOff>
      <xdr:row>41</xdr:row>
      <xdr:rowOff>152146</xdr:rowOff>
    </xdr:to>
    <xdr:sp macro="" textlink="">
      <xdr:nvSpPr>
        <xdr:cNvPr id="432" name="楕円 431"/>
        <xdr:cNvSpPr/>
      </xdr:nvSpPr>
      <xdr:spPr>
        <a:xfrm>
          <a:off x="20383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101346</xdr:rowOff>
    </xdr:from>
    <xdr:to>
      <xdr:col>111</xdr:col>
      <xdr:colOff>177800</xdr:colOff>
      <xdr:row>41</xdr:row>
      <xdr:rowOff>101346</xdr:rowOff>
    </xdr:to>
    <xdr:cxnSp macro="">
      <xdr:nvCxnSpPr>
        <xdr:cNvPr id="433" name="直線コネクタ 432"/>
        <xdr:cNvCxnSpPr/>
      </xdr:nvCxnSpPr>
      <xdr:spPr>
        <a:xfrm>
          <a:off x="20434300" y="713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34"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35"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36"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143273</xdr:rowOff>
    </xdr:from>
    <xdr:ext cx="469744" cy="259045"/>
    <xdr:sp macro="" textlink="">
      <xdr:nvSpPr>
        <xdr:cNvPr id="437" name="n_1mainValue【認定こども園・幼稚園・保育所】&#10;一人当たり面積"/>
        <xdr:cNvSpPr txBox="1"/>
      </xdr:nvSpPr>
      <xdr:spPr>
        <a:xfrm>
          <a:off x="21075727" y="717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143273</xdr:rowOff>
    </xdr:from>
    <xdr:ext cx="469744" cy="259045"/>
    <xdr:sp macro="" textlink="">
      <xdr:nvSpPr>
        <xdr:cNvPr id="438" name="n_2mainValue【認定こども園・幼稚園・保育所】&#10;一人当たり面積"/>
        <xdr:cNvSpPr txBox="1"/>
      </xdr:nvSpPr>
      <xdr:spPr>
        <a:xfrm>
          <a:off x="20199427" y="717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0" name="直線コネクタ 4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1" name="テキスト ボックス 45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2" name="直線コネクタ 4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3" name="テキスト ボックス 4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4" name="直線コネクタ 4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5" name="テキスト ボックス 4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6" name="直線コネクタ 4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7" name="テキスト ボックス 4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8" name="直線コネクタ 4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9" name="テキスト ボックス 45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1" name="テキスト ボックス 46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3" name="直線コネクタ 462"/>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4"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5" name="直線コネクタ 464"/>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6"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7" name="直線コネクタ 466"/>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68"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9" name="フローチャート: 判断 468"/>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70" name="フローチャート: 判断 469"/>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71" name="フローチャート: 判断 470"/>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72" name="フローチャート: 判断 471"/>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78" name="楕円 477"/>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106697</xdr:rowOff>
    </xdr:from>
    <xdr:ext cx="405111" cy="259045"/>
    <xdr:sp macro="" textlink="">
      <xdr:nvSpPr>
        <xdr:cNvPr id="479" name="【学校施設】&#10;有形固定資産減価償却率該当値テキスト"/>
        <xdr:cNvSpPr txBox="1"/>
      </xdr:nvSpPr>
      <xdr:spPr>
        <a:xfrm>
          <a:off x="16357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80" name="楕円 479"/>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xdr:rowOff>
    </xdr:from>
    <xdr:to>
      <xdr:col>85</xdr:col>
      <xdr:colOff>127000</xdr:colOff>
      <xdr:row>60</xdr:row>
      <xdr:rowOff>83820</xdr:rowOff>
    </xdr:to>
    <xdr:cxnSp macro="">
      <xdr:nvCxnSpPr>
        <xdr:cNvPr id="481" name="直線コネクタ 480"/>
        <xdr:cNvCxnSpPr/>
      </xdr:nvCxnSpPr>
      <xdr:spPr>
        <a:xfrm flipV="1">
          <a:off x="15481300" y="10294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482" name="楕円 481"/>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121920</xdr:rowOff>
    </xdr:to>
    <xdr:cxnSp macro="">
      <xdr:nvCxnSpPr>
        <xdr:cNvPr id="483" name="直線コネクタ 482"/>
        <xdr:cNvCxnSpPr/>
      </xdr:nvCxnSpPr>
      <xdr:spPr>
        <a:xfrm flipV="1">
          <a:off x="14592300" y="10370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484"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85"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86"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487"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488" name="n_2mainValue【学校施設】&#10;有形固定資産減価償却率"/>
        <xdr:cNvSpPr txBox="1"/>
      </xdr:nvSpPr>
      <xdr:spPr>
        <a:xfrm>
          <a:off x="14389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3" name="直線コネクタ 512"/>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4"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5" name="直線コネクタ 514"/>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6"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7" name="直線コネクタ 516"/>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18"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9" name="フローチャート: 判断 518"/>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20" name="フローチャート: 判断 519"/>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21" name="フローチャート: 判断 520"/>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22" name="フローチャート: 判断 521"/>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127889</xdr:rowOff>
    </xdr:from>
    <xdr:to>
      <xdr:col>116</xdr:col>
      <xdr:colOff>114300</xdr:colOff>
      <xdr:row>64</xdr:row>
      <xdr:rowOff>58039</xdr:rowOff>
    </xdr:to>
    <xdr:sp macro="" textlink="">
      <xdr:nvSpPr>
        <xdr:cNvPr id="528" name="楕円 527"/>
        <xdr:cNvSpPr/>
      </xdr:nvSpPr>
      <xdr:spPr>
        <a:xfrm>
          <a:off x="22110700" y="109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42816</xdr:rowOff>
    </xdr:from>
    <xdr:ext cx="469744" cy="259045"/>
    <xdr:sp macro="" textlink="">
      <xdr:nvSpPr>
        <xdr:cNvPr id="529" name="【学校施設】&#10;一人当たり面積該当値テキスト"/>
        <xdr:cNvSpPr txBox="1"/>
      </xdr:nvSpPr>
      <xdr:spPr>
        <a:xfrm>
          <a:off x="22199600" y="10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121031</xdr:rowOff>
    </xdr:from>
    <xdr:to>
      <xdr:col>112</xdr:col>
      <xdr:colOff>38100</xdr:colOff>
      <xdr:row>64</xdr:row>
      <xdr:rowOff>51181</xdr:rowOff>
    </xdr:to>
    <xdr:sp macro="" textlink="">
      <xdr:nvSpPr>
        <xdr:cNvPr id="530" name="楕円 529"/>
        <xdr:cNvSpPr/>
      </xdr:nvSpPr>
      <xdr:spPr>
        <a:xfrm>
          <a:off x="21272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xdr:rowOff>
    </xdr:from>
    <xdr:to>
      <xdr:col>116</xdr:col>
      <xdr:colOff>63500</xdr:colOff>
      <xdr:row>64</xdr:row>
      <xdr:rowOff>7239</xdr:rowOff>
    </xdr:to>
    <xdr:cxnSp macro="">
      <xdr:nvCxnSpPr>
        <xdr:cNvPr id="531" name="直線コネクタ 530"/>
        <xdr:cNvCxnSpPr/>
      </xdr:nvCxnSpPr>
      <xdr:spPr>
        <a:xfrm>
          <a:off x="21323300" y="1097318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125222</xdr:rowOff>
    </xdr:from>
    <xdr:to>
      <xdr:col>107</xdr:col>
      <xdr:colOff>101600</xdr:colOff>
      <xdr:row>64</xdr:row>
      <xdr:rowOff>55372</xdr:rowOff>
    </xdr:to>
    <xdr:sp macro="" textlink="">
      <xdr:nvSpPr>
        <xdr:cNvPr id="532" name="楕円 531"/>
        <xdr:cNvSpPr/>
      </xdr:nvSpPr>
      <xdr:spPr>
        <a:xfrm>
          <a:off x="20383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xdr:rowOff>
    </xdr:from>
    <xdr:to>
      <xdr:col>111</xdr:col>
      <xdr:colOff>177800</xdr:colOff>
      <xdr:row>64</xdr:row>
      <xdr:rowOff>4572</xdr:rowOff>
    </xdr:to>
    <xdr:cxnSp macro="">
      <xdr:nvCxnSpPr>
        <xdr:cNvPr id="533" name="直線コネクタ 532"/>
        <xdr:cNvCxnSpPr/>
      </xdr:nvCxnSpPr>
      <xdr:spPr>
        <a:xfrm flipV="1">
          <a:off x="20434300" y="1097318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34"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35"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36"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42308</xdr:rowOff>
    </xdr:from>
    <xdr:ext cx="469744" cy="259045"/>
    <xdr:sp macro="" textlink="">
      <xdr:nvSpPr>
        <xdr:cNvPr id="537" name="n_1mainValue【学校施設】&#10;一人当たり面積"/>
        <xdr:cNvSpPr txBox="1"/>
      </xdr:nvSpPr>
      <xdr:spPr>
        <a:xfrm>
          <a:off x="21075727" y="110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46499</xdr:rowOff>
    </xdr:from>
    <xdr:ext cx="469744" cy="259045"/>
    <xdr:sp macro="" textlink="">
      <xdr:nvSpPr>
        <xdr:cNvPr id="538" name="n_2mainValue【学校施設】&#10;一人当たり面積"/>
        <xdr:cNvSpPr txBox="1"/>
      </xdr:nvSpPr>
      <xdr:spPr>
        <a:xfrm>
          <a:off x="201994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0" name="直線コネクタ 5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1" name="テキスト ボックス 55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2" name="直線コネクタ 5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3" name="テキスト ボックス 5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4" name="直線コネクタ 5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5" name="テキスト ボックス 5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6" name="直線コネクタ 5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7" name="テキスト ボックス 5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8" name="直線コネクタ 5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9" name="テキスト ボックス 55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63" name="直線コネクタ 562"/>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64"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65" name="直線コネクタ 564"/>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66"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67" name="直線コネクタ 566"/>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568"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69" name="フローチャート: 判断 568"/>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70" name="フローチャート: 判断 569"/>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71" name="フローチャート: 判断 570"/>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572" name="フローチャート: 判断 571"/>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29211</xdr:rowOff>
    </xdr:from>
    <xdr:to>
      <xdr:col>85</xdr:col>
      <xdr:colOff>177800</xdr:colOff>
      <xdr:row>78</xdr:row>
      <xdr:rowOff>130811</xdr:rowOff>
    </xdr:to>
    <xdr:sp macro="" textlink="">
      <xdr:nvSpPr>
        <xdr:cNvPr id="578" name="楕円 577"/>
        <xdr:cNvSpPr/>
      </xdr:nvSpPr>
      <xdr:spPr>
        <a:xfrm>
          <a:off x="162687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115588</xdr:rowOff>
    </xdr:from>
    <xdr:ext cx="405111" cy="259045"/>
    <xdr:sp macro="" textlink="">
      <xdr:nvSpPr>
        <xdr:cNvPr id="579" name="【児童館】&#10;有形固定資産減価償却率該当値テキスト"/>
        <xdr:cNvSpPr txBox="1"/>
      </xdr:nvSpPr>
      <xdr:spPr>
        <a:xfrm>
          <a:off x="16357600" y="1331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42545</xdr:rowOff>
    </xdr:from>
    <xdr:to>
      <xdr:col>81</xdr:col>
      <xdr:colOff>101600</xdr:colOff>
      <xdr:row>78</xdr:row>
      <xdr:rowOff>144145</xdr:rowOff>
    </xdr:to>
    <xdr:sp macro="" textlink="">
      <xdr:nvSpPr>
        <xdr:cNvPr id="580" name="楕円 579"/>
        <xdr:cNvSpPr/>
      </xdr:nvSpPr>
      <xdr:spPr>
        <a:xfrm>
          <a:off x="15430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80011</xdr:rowOff>
    </xdr:from>
    <xdr:to>
      <xdr:col>85</xdr:col>
      <xdr:colOff>127000</xdr:colOff>
      <xdr:row>78</xdr:row>
      <xdr:rowOff>93345</xdr:rowOff>
    </xdr:to>
    <xdr:cxnSp macro="">
      <xdr:nvCxnSpPr>
        <xdr:cNvPr id="581" name="直線コネクタ 580"/>
        <xdr:cNvCxnSpPr/>
      </xdr:nvCxnSpPr>
      <xdr:spPr>
        <a:xfrm flipV="1">
          <a:off x="15481300" y="134531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53975</xdr:rowOff>
    </xdr:from>
    <xdr:to>
      <xdr:col>76</xdr:col>
      <xdr:colOff>165100</xdr:colOff>
      <xdr:row>78</xdr:row>
      <xdr:rowOff>155575</xdr:rowOff>
    </xdr:to>
    <xdr:sp macro="" textlink="">
      <xdr:nvSpPr>
        <xdr:cNvPr id="582" name="楕円 581"/>
        <xdr:cNvSpPr/>
      </xdr:nvSpPr>
      <xdr:spPr>
        <a:xfrm>
          <a:off x="14541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93345</xdr:rowOff>
    </xdr:from>
    <xdr:to>
      <xdr:col>81</xdr:col>
      <xdr:colOff>50800</xdr:colOff>
      <xdr:row>78</xdr:row>
      <xdr:rowOff>104775</xdr:rowOff>
    </xdr:to>
    <xdr:cxnSp macro="">
      <xdr:nvCxnSpPr>
        <xdr:cNvPr id="583" name="直線コネクタ 582"/>
        <xdr:cNvCxnSpPr/>
      </xdr:nvCxnSpPr>
      <xdr:spPr>
        <a:xfrm flipV="1">
          <a:off x="14592300" y="134664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584"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585"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586"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160672</xdr:rowOff>
    </xdr:from>
    <xdr:ext cx="405111" cy="259045"/>
    <xdr:sp macro="" textlink="">
      <xdr:nvSpPr>
        <xdr:cNvPr id="587" name="n_1mainValue【児童館】&#10;有形固定資産減価償却率"/>
        <xdr:cNvSpPr txBox="1"/>
      </xdr:nvSpPr>
      <xdr:spPr>
        <a:xfrm>
          <a:off x="152660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652</xdr:rowOff>
    </xdr:from>
    <xdr:ext cx="405111" cy="259045"/>
    <xdr:sp macro="" textlink="">
      <xdr:nvSpPr>
        <xdr:cNvPr id="588" name="n_2mainValue【児童館】&#10;有形固定資産減価償却率"/>
        <xdr:cNvSpPr txBox="1"/>
      </xdr:nvSpPr>
      <xdr:spPr>
        <a:xfrm>
          <a:off x="14389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12" name="直線コネクタ 611"/>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3"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4" name="直線コネクタ 61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15"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16" name="直線コネクタ 615"/>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17"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18" name="フローチャート: 判断 617"/>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19" name="フローチャート: 判断 618"/>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20" name="フローチャート: 判断 619"/>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21" name="フローチャート: 判断 620"/>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27" name="楕円 626"/>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28"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29" name="楕円 628"/>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30" name="直線コネクタ 629"/>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31" name="楕円 630"/>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32" name="直線コネクタ 631"/>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33"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34"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35"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36"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37"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類似団体と比較して特に有形固定資産減価償却率が低くなっている施設は、公営住宅及び体育館・プールであり、一方で、特に高くなっている施設は、児童館である。</a:t>
          </a:r>
          <a:endParaRPr lang="ja-JP" altLang="ja-JP" sz="1100">
            <a:effectLst/>
            <a:latin typeface="+mn-ea"/>
            <a:ea typeface="+mn-ea"/>
          </a:endParaRPr>
        </a:p>
        <a:p>
          <a:r>
            <a:rPr kumimoji="1" lang="ja-JP" altLang="ja-JP" sz="1100">
              <a:solidFill>
                <a:schemeClr val="dk1"/>
              </a:solidFill>
              <a:effectLst/>
              <a:latin typeface="+mn-ea"/>
              <a:ea typeface="+mn-ea"/>
              <a:cs typeface="+mn-cs"/>
            </a:rPr>
            <a:t>公営住宅については、国庫補助金等を活用し、積極的に大規模改修を実施してきたことで、有形固定資産減価償却率が</a:t>
          </a:r>
          <a:r>
            <a:rPr kumimoji="1" lang="en-US" altLang="ja-JP" sz="1100">
              <a:solidFill>
                <a:schemeClr val="dk1"/>
              </a:solidFill>
              <a:effectLst/>
              <a:latin typeface="+mn-ea"/>
              <a:ea typeface="+mn-ea"/>
              <a:cs typeface="+mn-cs"/>
            </a:rPr>
            <a:t>40.6</a:t>
          </a:r>
          <a:r>
            <a:rPr kumimoji="1" lang="ja-JP" altLang="ja-JP" sz="1100">
              <a:solidFill>
                <a:schemeClr val="dk1"/>
              </a:solidFill>
              <a:effectLst/>
              <a:latin typeface="+mn-ea"/>
              <a:ea typeface="+mn-ea"/>
              <a:cs typeface="+mn-cs"/>
            </a:rPr>
            <a:t>％と抑えられている結果となっている。平成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2017</a:t>
          </a:r>
          <a:r>
            <a:rPr kumimoji="1" lang="ja-JP" altLang="ja-JP" sz="1100">
              <a:solidFill>
                <a:schemeClr val="dk1"/>
              </a:solidFill>
              <a:effectLst/>
              <a:latin typeface="+mn-ea"/>
              <a:ea typeface="+mn-ea"/>
              <a:cs typeface="+mn-cs"/>
            </a:rPr>
            <a:t>年度）に「市営住宅長寿命化計画」を策定したところであり、同計画に基づき、維持管理を行っていく。</a:t>
          </a:r>
          <a:endParaRPr lang="ja-JP" altLang="ja-JP" sz="1100">
            <a:effectLst/>
            <a:latin typeface="+mn-ea"/>
            <a:ea typeface="+mn-ea"/>
          </a:endParaRPr>
        </a:p>
        <a:p>
          <a:r>
            <a:rPr kumimoji="1" lang="ja-JP" altLang="ja-JP" sz="1100">
              <a:solidFill>
                <a:schemeClr val="dk1"/>
              </a:solidFill>
              <a:effectLst/>
              <a:latin typeface="+mn-ea"/>
              <a:ea typeface="+mn-ea"/>
              <a:cs typeface="+mn-cs"/>
            </a:rPr>
            <a:t>児童館については、一部学童保育所を併設した複合施設となっているが、建築から</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年以上経過しており、有形固定資産減価償却は高くなっている。今後、他施設との複合化などによる機能移転を進めることとしている。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endParaRPr lang="ja-JP" altLang="ja-JP" sz="11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2" name="楕円 71"/>
        <xdr:cNvSpPr/>
      </xdr:nvSpPr>
      <xdr:spPr>
        <a:xfrm>
          <a:off x="4584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100528</xdr:rowOff>
    </xdr:from>
    <xdr:ext cx="405111" cy="259045"/>
    <xdr:sp macro="" textlink="">
      <xdr:nvSpPr>
        <xdr:cNvPr id="73" name="【図書館】&#10;有形固定資産減価償却率該当値テキスト"/>
        <xdr:cNvSpPr txBox="1"/>
      </xdr:nvSpPr>
      <xdr:spPr>
        <a:xfrm>
          <a:off x="4673600" y="62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4" name="楕円 73"/>
        <xdr:cNvSpPr/>
      </xdr:nvSpPr>
      <xdr:spPr>
        <a:xfrm>
          <a:off x="3746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128451</xdr:rowOff>
    </xdr:from>
    <xdr:to>
      <xdr:col>24</xdr:col>
      <xdr:colOff>63500</xdr:colOff>
      <xdr:row>37</xdr:row>
      <xdr:rowOff>157843</xdr:rowOff>
    </xdr:to>
    <xdr:cxnSp macro="">
      <xdr:nvCxnSpPr>
        <xdr:cNvPr id="75" name="直線コネクタ 74"/>
        <xdr:cNvCxnSpPr/>
      </xdr:nvCxnSpPr>
      <xdr:spPr>
        <a:xfrm flipV="1">
          <a:off x="3797300" y="64721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138067</xdr:rowOff>
    </xdr:from>
    <xdr:to>
      <xdr:col>15</xdr:col>
      <xdr:colOff>101600</xdr:colOff>
      <xdr:row>38</xdr:row>
      <xdr:rowOff>68218</xdr:rowOff>
    </xdr:to>
    <xdr:sp macro="" textlink="">
      <xdr:nvSpPr>
        <xdr:cNvPr id="76" name="楕円 75"/>
        <xdr:cNvSpPr/>
      </xdr:nvSpPr>
      <xdr:spPr>
        <a:xfrm>
          <a:off x="2857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17417</xdr:rowOff>
    </xdr:to>
    <xdr:cxnSp macro="">
      <xdr:nvCxnSpPr>
        <xdr:cNvPr id="77" name="直線コネクタ 76"/>
        <xdr:cNvCxnSpPr/>
      </xdr:nvCxnSpPr>
      <xdr:spPr>
        <a:xfrm flipV="1">
          <a:off x="2908300" y="65014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53720</xdr:rowOff>
    </xdr:from>
    <xdr:ext cx="405111" cy="259045"/>
    <xdr:sp macro="" textlink="">
      <xdr:nvSpPr>
        <xdr:cNvPr id="81" name="n_1mainValue【図書館】&#10;有形固定資産減価償却率"/>
        <xdr:cNvSpPr txBox="1"/>
      </xdr:nvSpPr>
      <xdr:spPr>
        <a:xfrm>
          <a:off x="35820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84744</xdr:rowOff>
    </xdr:from>
    <xdr:ext cx="405111" cy="259045"/>
    <xdr:sp macro="" textlink="">
      <xdr:nvSpPr>
        <xdr:cNvPr id="82" name="n_2mainValue【図書館】&#10;有形固定資産減価償却率"/>
        <xdr:cNvSpPr txBox="1"/>
      </xdr:nvSpPr>
      <xdr:spPr>
        <a:xfrm>
          <a:off x="2705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1" name="楕円 120"/>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2"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3" name="楕円 122"/>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24" name="直線コネクタ 123"/>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25" name="楕円 124"/>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26" name="直線コネクタ 125"/>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0"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31"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42926</xdr:rowOff>
    </xdr:from>
    <xdr:to>
      <xdr:col>24</xdr:col>
      <xdr:colOff>114300</xdr:colOff>
      <xdr:row>63</xdr:row>
      <xdr:rowOff>144526</xdr:rowOff>
    </xdr:to>
    <xdr:sp macro="" textlink="">
      <xdr:nvSpPr>
        <xdr:cNvPr id="169" name="楕円 168"/>
        <xdr:cNvSpPr/>
      </xdr:nvSpPr>
      <xdr:spPr>
        <a:xfrm>
          <a:off x="4584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129303</xdr:rowOff>
    </xdr:from>
    <xdr:ext cx="405111" cy="259045"/>
    <xdr:sp macro="" textlink="">
      <xdr:nvSpPr>
        <xdr:cNvPr id="170" name="【体育館・プール】&#10;有形固定資産減価償却率該当値テキスト"/>
        <xdr:cNvSpPr txBox="1"/>
      </xdr:nvSpPr>
      <xdr:spPr>
        <a:xfrm>
          <a:off x="4673600" y="1075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93218</xdr:rowOff>
    </xdr:from>
    <xdr:to>
      <xdr:col>20</xdr:col>
      <xdr:colOff>38100</xdr:colOff>
      <xdr:row>64</xdr:row>
      <xdr:rowOff>23368</xdr:rowOff>
    </xdr:to>
    <xdr:sp macro="" textlink="">
      <xdr:nvSpPr>
        <xdr:cNvPr id="171" name="楕円 170"/>
        <xdr:cNvSpPr/>
      </xdr:nvSpPr>
      <xdr:spPr>
        <a:xfrm>
          <a:off x="3746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93726</xdr:rowOff>
    </xdr:from>
    <xdr:to>
      <xdr:col>24</xdr:col>
      <xdr:colOff>63500</xdr:colOff>
      <xdr:row>63</xdr:row>
      <xdr:rowOff>144018</xdr:rowOff>
    </xdr:to>
    <xdr:cxnSp macro="">
      <xdr:nvCxnSpPr>
        <xdr:cNvPr id="172" name="直線コネクタ 171"/>
        <xdr:cNvCxnSpPr/>
      </xdr:nvCxnSpPr>
      <xdr:spPr>
        <a:xfrm flipV="1">
          <a:off x="3797300" y="108950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141224</xdr:rowOff>
    </xdr:from>
    <xdr:to>
      <xdr:col>15</xdr:col>
      <xdr:colOff>101600</xdr:colOff>
      <xdr:row>64</xdr:row>
      <xdr:rowOff>71374</xdr:rowOff>
    </xdr:to>
    <xdr:sp macro="" textlink="">
      <xdr:nvSpPr>
        <xdr:cNvPr id="173" name="楕円 172"/>
        <xdr:cNvSpPr/>
      </xdr:nvSpPr>
      <xdr:spPr>
        <a:xfrm>
          <a:off x="28575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144018</xdr:rowOff>
    </xdr:from>
    <xdr:to>
      <xdr:col>19</xdr:col>
      <xdr:colOff>177800</xdr:colOff>
      <xdr:row>64</xdr:row>
      <xdr:rowOff>20574</xdr:rowOff>
    </xdr:to>
    <xdr:cxnSp macro="">
      <xdr:nvCxnSpPr>
        <xdr:cNvPr id="174" name="直線コネクタ 173"/>
        <xdr:cNvCxnSpPr/>
      </xdr:nvCxnSpPr>
      <xdr:spPr>
        <a:xfrm flipV="1">
          <a:off x="2908300" y="109453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75"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76"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14495</xdr:rowOff>
    </xdr:from>
    <xdr:ext cx="405111" cy="259045"/>
    <xdr:sp macro="" textlink="">
      <xdr:nvSpPr>
        <xdr:cNvPr id="178" name="n_1mainValue【体育館・プール】&#10;有形固定資産減価償却率"/>
        <xdr:cNvSpPr txBox="1"/>
      </xdr:nvSpPr>
      <xdr:spPr>
        <a:xfrm>
          <a:off x="35820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62501</xdr:rowOff>
    </xdr:from>
    <xdr:ext cx="405111" cy="259045"/>
    <xdr:sp macro="" textlink="">
      <xdr:nvSpPr>
        <xdr:cNvPr id="179" name="n_2mainValue【体育館・プール】&#10;有形固定資産減価償却率"/>
        <xdr:cNvSpPr txBox="1"/>
      </xdr:nvSpPr>
      <xdr:spPr>
        <a:xfrm>
          <a:off x="2705744" y="1103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114300</xdr:rowOff>
    </xdr:from>
    <xdr:to>
      <xdr:col>55</xdr:col>
      <xdr:colOff>50800</xdr:colOff>
      <xdr:row>64</xdr:row>
      <xdr:rowOff>44450</xdr:rowOff>
    </xdr:to>
    <xdr:sp macro="" textlink="">
      <xdr:nvSpPr>
        <xdr:cNvPr id="218" name="楕円 217"/>
        <xdr:cNvSpPr/>
      </xdr:nvSpPr>
      <xdr:spPr>
        <a:xfrm>
          <a:off x="104267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29227</xdr:rowOff>
    </xdr:from>
    <xdr:ext cx="469744" cy="259045"/>
    <xdr:sp macro="" textlink="">
      <xdr:nvSpPr>
        <xdr:cNvPr id="219" name="【体育館・プール】&#10;一人当たり面積該当値テキスト"/>
        <xdr:cNvSpPr txBox="1"/>
      </xdr:nvSpPr>
      <xdr:spPr>
        <a:xfrm>
          <a:off x="10515600" y="108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114300</xdr:rowOff>
    </xdr:from>
    <xdr:to>
      <xdr:col>50</xdr:col>
      <xdr:colOff>165100</xdr:colOff>
      <xdr:row>64</xdr:row>
      <xdr:rowOff>44450</xdr:rowOff>
    </xdr:to>
    <xdr:sp macro="" textlink="">
      <xdr:nvSpPr>
        <xdr:cNvPr id="220" name="楕円 219"/>
        <xdr:cNvSpPr/>
      </xdr:nvSpPr>
      <xdr:spPr>
        <a:xfrm>
          <a:off x="9588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165100</xdr:rowOff>
    </xdr:from>
    <xdr:to>
      <xdr:col>55</xdr:col>
      <xdr:colOff>0</xdr:colOff>
      <xdr:row>63</xdr:row>
      <xdr:rowOff>165100</xdr:rowOff>
    </xdr:to>
    <xdr:cxnSp macro="">
      <xdr:nvCxnSpPr>
        <xdr:cNvPr id="221" name="直線コネクタ 220"/>
        <xdr:cNvCxnSpPr/>
      </xdr:nvCxnSpPr>
      <xdr:spPr>
        <a:xfrm>
          <a:off x="9639300" y="10966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114300</xdr:rowOff>
    </xdr:from>
    <xdr:to>
      <xdr:col>46</xdr:col>
      <xdr:colOff>38100</xdr:colOff>
      <xdr:row>64</xdr:row>
      <xdr:rowOff>44450</xdr:rowOff>
    </xdr:to>
    <xdr:sp macro="" textlink="">
      <xdr:nvSpPr>
        <xdr:cNvPr id="222" name="楕円 221"/>
        <xdr:cNvSpPr/>
      </xdr:nvSpPr>
      <xdr:spPr>
        <a:xfrm>
          <a:off x="8699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165100</xdr:rowOff>
    </xdr:from>
    <xdr:to>
      <xdr:col>50</xdr:col>
      <xdr:colOff>114300</xdr:colOff>
      <xdr:row>63</xdr:row>
      <xdr:rowOff>165100</xdr:rowOff>
    </xdr:to>
    <xdr:cxnSp macro="">
      <xdr:nvCxnSpPr>
        <xdr:cNvPr id="223" name="直線コネクタ 222"/>
        <xdr:cNvCxnSpPr/>
      </xdr:nvCxnSpPr>
      <xdr:spPr>
        <a:xfrm>
          <a:off x="8750300" y="10966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35577</xdr:rowOff>
    </xdr:from>
    <xdr:ext cx="469744" cy="259045"/>
    <xdr:sp macro="" textlink="">
      <xdr:nvSpPr>
        <xdr:cNvPr id="227" name="n_1mainValue【体育館・プール】&#10;一人当たり面積"/>
        <xdr:cNvSpPr txBox="1"/>
      </xdr:nvSpPr>
      <xdr:spPr>
        <a:xfrm>
          <a:off x="9391727" y="1100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35577</xdr:rowOff>
    </xdr:from>
    <xdr:ext cx="469744" cy="259045"/>
    <xdr:sp macro="" textlink="">
      <xdr:nvSpPr>
        <xdr:cNvPr id="228" name="n_2mainValue【体育館・プール】&#10;一人当たり面積"/>
        <xdr:cNvSpPr txBox="1"/>
      </xdr:nvSpPr>
      <xdr:spPr>
        <a:xfrm>
          <a:off x="8515427" y="1100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58"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53975</xdr:rowOff>
    </xdr:from>
    <xdr:to>
      <xdr:col>24</xdr:col>
      <xdr:colOff>114300</xdr:colOff>
      <xdr:row>83</xdr:row>
      <xdr:rowOff>155575</xdr:rowOff>
    </xdr:to>
    <xdr:sp macro="" textlink="">
      <xdr:nvSpPr>
        <xdr:cNvPr id="268" name="楕円 267"/>
        <xdr:cNvSpPr/>
      </xdr:nvSpPr>
      <xdr:spPr>
        <a:xfrm>
          <a:off x="4584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32402</xdr:rowOff>
    </xdr:from>
    <xdr:ext cx="405111" cy="259045"/>
    <xdr:sp macro="" textlink="">
      <xdr:nvSpPr>
        <xdr:cNvPr id="269" name="【福祉施設】&#10;有形固定資産減価償却率該当値テキスト"/>
        <xdr:cNvSpPr txBox="1"/>
      </xdr:nvSpPr>
      <xdr:spPr>
        <a:xfrm>
          <a:off x="4673600"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92075</xdr:rowOff>
    </xdr:from>
    <xdr:to>
      <xdr:col>20</xdr:col>
      <xdr:colOff>38100</xdr:colOff>
      <xdr:row>84</xdr:row>
      <xdr:rowOff>22225</xdr:rowOff>
    </xdr:to>
    <xdr:sp macro="" textlink="">
      <xdr:nvSpPr>
        <xdr:cNvPr id="270" name="楕円 269"/>
        <xdr:cNvSpPr/>
      </xdr:nvSpPr>
      <xdr:spPr>
        <a:xfrm>
          <a:off x="3746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83</xdr:row>
      <xdr:rowOff>142875</xdr:rowOff>
    </xdr:to>
    <xdr:cxnSp macro="">
      <xdr:nvCxnSpPr>
        <xdr:cNvPr id="271" name="直線コネクタ 270"/>
        <xdr:cNvCxnSpPr/>
      </xdr:nvCxnSpPr>
      <xdr:spPr>
        <a:xfrm flipV="1">
          <a:off x="3797300" y="14335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111125</xdr:rowOff>
    </xdr:from>
    <xdr:to>
      <xdr:col>15</xdr:col>
      <xdr:colOff>101600</xdr:colOff>
      <xdr:row>84</xdr:row>
      <xdr:rowOff>41275</xdr:rowOff>
    </xdr:to>
    <xdr:sp macro="" textlink="">
      <xdr:nvSpPr>
        <xdr:cNvPr id="272" name="楕円 271"/>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83</xdr:row>
      <xdr:rowOff>161925</xdr:rowOff>
    </xdr:to>
    <xdr:cxnSp macro="">
      <xdr:nvCxnSpPr>
        <xdr:cNvPr id="273" name="直線コネクタ 272"/>
        <xdr:cNvCxnSpPr/>
      </xdr:nvCxnSpPr>
      <xdr:spPr>
        <a:xfrm flipV="1">
          <a:off x="2908300" y="14373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74"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75"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13352</xdr:rowOff>
    </xdr:from>
    <xdr:ext cx="405111" cy="259045"/>
    <xdr:sp macro="" textlink="">
      <xdr:nvSpPr>
        <xdr:cNvPr id="277" name="n_1mainValue【福祉施設】&#10;有形固定資産減価償却率"/>
        <xdr:cNvSpPr txBox="1"/>
      </xdr:nvSpPr>
      <xdr:spPr>
        <a:xfrm>
          <a:off x="3582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278" name="n_2mainValue【福祉施設】&#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317" name="楕円 316"/>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318" name="【福祉施設】&#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319" name="楕円 318"/>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45720</xdr:rowOff>
    </xdr:to>
    <xdr:cxnSp macro="">
      <xdr:nvCxnSpPr>
        <xdr:cNvPr id="320" name="直線コネクタ 319"/>
        <xdr:cNvCxnSpPr/>
      </xdr:nvCxnSpPr>
      <xdr:spPr>
        <a:xfrm>
          <a:off x="9639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21" name="楕円 320"/>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45720</xdr:rowOff>
    </xdr:to>
    <xdr:cxnSp macro="">
      <xdr:nvCxnSpPr>
        <xdr:cNvPr id="322" name="直線コネクタ 321"/>
        <xdr:cNvCxnSpPr/>
      </xdr:nvCxnSpPr>
      <xdr:spPr>
        <a:xfrm>
          <a:off x="8750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326" name="n_1mainValue【福祉施設】&#10;一人当たり面積"/>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27" name="n_2mainValue【福祉施設】&#10;一人当たり面積"/>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100512</xdr:rowOff>
    </xdr:from>
    <xdr:to>
      <xdr:col>24</xdr:col>
      <xdr:colOff>114300</xdr:colOff>
      <xdr:row>106</xdr:row>
      <xdr:rowOff>30662</xdr:rowOff>
    </xdr:to>
    <xdr:sp macro="" textlink="">
      <xdr:nvSpPr>
        <xdr:cNvPr id="368" name="楕円 367"/>
        <xdr:cNvSpPr/>
      </xdr:nvSpPr>
      <xdr:spPr>
        <a:xfrm>
          <a:off x="4584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78939</xdr:rowOff>
    </xdr:from>
    <xdr:ext cx="405111" cy="259045"/>
    <xdr:sp macro="" textlink="">
      <xdr:nvSpPr>
        <xdr:cNvPr id="369" name="【市民会館】&#10;有形固定資産減価償却率該当値テキスト"/>
        <xdr:cNvSpPr txBox="1"/>
      </xdr:nvSpPr>
      <xdr:spPr>
        <a:xfrm>
          <a:off x="4673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129902</xdr:rowOff>
    </xdr:from>
    <xdr:to>
      <xdr:col>20</xdr:col>
      <xdr:colOff>38100</xdr:colOff>
      <xdr:row>106</xdr:row>
      <xdr:rowOff>60052</xdr:rowOff>
    </xdr:to>
    <xdr:sp macro="" textlink="">
      <xdr:nvSpPr>
        <xdr:cNvPr id="370" name="楕円 369"/>
        <xdr:cNvSpPr/>
      </xdr:nvSpPr>
      <xdr:spPr>
        <a:xfrm>
          <a:off x="3746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151312</xdr:rowOff>
    </xdr:from>
    <xdr:to>
      <xdr:col>24</xdr:col>
      <xdr:colOff>63500</xdr:colOff>
      <xdr:row>106</xdr:row>
      <xdr:rowOff>9252</xdr:rowOff>
    </xdr:to>
    <xdr:cxnSp macro="">
      <xdr:nvCxnSpPr>
        <xdr:cNvPr id="371" name="直線コネクタ 370"/>
        <xdr:cNvCxnSpPr/>
      </xdr:nvCxnSpPr>
      <xdr:spPr>
        <a:xfrm flipV="1">
          <a:off x="3797300" y="1815356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160927</xdr:rowOff>
    </xdr:from>
    <xdr:to>
      <xdr:col>15</xdr:col>
      <xdr:colOff>101600</xdr:colOff>
      <xdr:row>106</xdr:row>
      <xdr:rowOff>91077</xdr:rowOff>
    </xdr:to>
    <xdr:sp macro="" textlink="">
      <xdr:nvSpPr>
        <xdr:cNvPr id="372" name="楕円 371"/>
        <xdr:cNvSpPr/>
      </xdr:nvSpPr>
      <xdr:spPr>
        <a:xfrm>
          <a:off x="2857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xdr:rowOff>
    </xdr:from>
    <xdr:to>
      <xdr:col>19</xdr:col>
      <xdr:colOff>177800</xdr:colOff>
      <xdr:row>106</xdr:row>
      <xdr:rowOff>40277</xdr:rowOff>
    </xdr:to>
    <xdr:cxnSp macro="">
      <xdr:nvCxnSpPr>
        <xdr:cNvPr id="373" name="直線コネクタ 372"/>
        <xdr:cNvCxnSpPr/>
      </xdr:nvCxnSpPr>
      <xdr:spPr>
        <a:xfrm flipV="1">
          <a:off x="2908300" y="181829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51179</xdr:rowOff>
    </xdr:from>
    <xdr:ext cx="405111" cy="259045"/>
    <xdr:sp macro="" textlink="">
      <xdr:nvSpPr>
        <xdr:cNvPr id="377" name="n_1mainValue【市民会館】&#10;有形固定資産減価償却率"/>
        <xdr:cNvSpPr txBox="1"/>
      </xdr:nvSpPr>
      <xdr:spPr>
        <a:xfrm>
          <a:off x="3582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82204</xdr:rowOff>
    </xdr:from>
    <xdr:ext cx="405111" cy="259045"/>
    <xdr:sp macro="" textlink="">
      <xdr:nvSpPr>
        <xdr:cNvPr id="378" name="n_2mainValue【市民会館】&#10;有形固定資産減価償却率"/>
        <xdr:cNvSpPr txBox="1"/>
      </xdr:nvSpPr>
      <xdr:spPr>
        <a:xfrm>
          <a:off x="2705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13" name="楕円 412"/>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118127</xdr:rowOff>
    </xdr:from>
    <xdr:ext cx="469744" cy="259045"/>
    <xdr:sp macro="" textlink="">
      <xdr:nvSpPr>
        <xdr:cNvPr id="414" name="【市民会館】&#10;一人当たり面積該当値テキスト"/>
        <xdr:cNvSpPr txBox="1"/>
      </xdr:nvSpPr>
      <xdr:spPr>
        <a:xfrm>
          <a:off x="10515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415" name="楕円 414"/>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19050</xdr:rowOff>
    </xdr:to>
    <xdr:cxnSp macro="">
      <xdr:nvCxnSpPr>
        <xdr:cNvPr id="416" name="直線コネクタ 415"/>
        <xdr:cNvCxnSpPr/>
      </xdr:nvCxnSpPr>
      <xdr:spPr>
        <a:xfrm>
          <a:off x="9639300" y="1819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17" name="楕円 416"/>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19050</xdr:rowOff>
    </xdr:to>
    <xdr:cxnSp macro="">
      <xdr:nvCxnSpPr>
        <xdr:cNvPr id="418" name="直線コネクタ 417"/>
        <xdr:cNvCxnSpPr/>
      </xdr:nvCxnSpPr>
      <xdr:spPr>
        <a:xfrm>
          <a:off x="8750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1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422" name="n_1mainValue【市民会館】&#10;一人当たり面積"/>
        <xdr:cNvSpPr txBox="1"/>
      </xdr:nvSpPr>
      <xdr:spPr>
        <a:xfrm>
          <a:off x="9391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23"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63" name="楕円 462"/>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464" name="【一般廃棄物処理施設】&#10;有形固定資産減価償却率該当値テキスト"/>
        <xdr:cNvSpPr txBox="1"/>
      </xdr:nvSpPr>
      <xdr:spPr>
        <a:xfrm>
          <a:off x="16357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465" name="楕円 464"/>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102870</xdr:rowOff>
    </xdr:from>
    <xdr:to>
      <xdr:col>85</xdr:col>
      <xdr:colOff>127000</xdr:colOff>
      <xdr:row>37</xdr:row>
      <xdr:rowOff>110490</xdr:rowOff>
    </xdr:to>
    <xdr:cxnSp macro="">
      <xdr:nvCxnSpPr>
        <xdr:cNvPr id="466" name="直線コネクタ 465"/>
        <xdr:cNvCxnSpPr/>
      </xdr:nvCxnSpPr>
      <xdr:spPr>
        <a:xfrm>
          <a:off x="15481300" y="6446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67" name="楕円 466"/>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102870</xdr:rowOff>
    </xdr:from>
    <xdr:to>
      <xdr:col>81</xdr:col>
      <xdr:colOff>50800</xdr:colOff>
      <xdr:row>37</xdr:row>
      <xdr:rowOff>133350</xdr:rowOff>
    </xdr:to>
    <xdr:cxnSp macro="">
      <xdr:nvCxnSpPr>
        <xdr:cNvPr id="468" name="直線コネクタ 467"/>
        <xdr:cNvCxnSpPr/>
      </xdr:nvCxnSpPr>
      <xdr:spPr>
        <a:xfrm flipV="1">
          <a:off x="14592300" y="6446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170197</xdr:rowOff>
    </xdr:from>
    <xdr:ext cx="405111" cy="259045"/>
    <xdr:sp macro="" textlink="">
      <xdr:nvSpPr>
        <xdr:cNvPr id="472" name="n_1mainValue【一般廃棄物処理施設】&#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73" name="n_2main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148082</xdr:rowOff>
    </xdr:from>
    <xdr:to>
      <xdr:col>116</xdr:col>
      <xdr:colOff>114300</xdr:colOff>
      <xdr:row>35</xdr:row>
      <xdr:rowOff>78232</xdr:rowOff>
    </xdr:to>
    <xdr:sp macro="" textlink="">
      <xdr:nvSpPr>
        <xdr:cNvPr id="514" name="楕円 513"/>
        <xdr:cNvSpPr/>
      </xdr:nvSpPr>
      <xdr:spPr>
        <a:xfrm>
          <a:off x="221107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170959</xdr:rowOff>
    </xdr:from>
    <xdr:ext cx="599010" cy="259045"/>
    <xdr:sp macro="" textlink="">
      <xdr:nvSpPr>
        <xdr:cNvPr id="515" name="【一般廃棄物処理施設】&#10;一人当たり有形固定資産（償却資産）額該当値テキスト"/>
        <xdr:cNvSpPr txBox="1"/>
      </xdr:nvSpPr>
      <xdr:spPr>
        <a:xfrm>
          <a:off x="22199600" y="582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37744</xdr:rowOff>
    </xdr:from>
    <xdr:to>
      <xdr:col>112</xdr:col>
      <xdr:colOff>38100</xdr:colOff>
      <xdr:row>35</xdr:row>
      <xdr:rowOff>139344</xdr:rowOff>
    </xdr:to>
    <xdr:sp macro="" textlink="">
      <xdr:nvSpPr>
        <xdr:cNvPr id="516" name="楕円 515"/>
        <xdr:cNvSpPr/>
      </xdr:nvSpPr>
      <xdr:spPr>
        <a:xfrm>
          <a:off x="21272500" y="60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27432</xdr:rowOff>
    </xdr:from>
    <xdr:to>
      <xdr:col>116</xdr:col>
      <xdr:colOff>63500</xdr:colOff>
      <xdr:row>35</xdr:row>
      <xdr:rowOff>88544</xdr:rowOff>
    </xdr:to>
    <xdr:cxnSp macro="">
      <xdr:nvCxnSpPr>
        <xdr:cNvPr id="517" name="直線コネクタ 516"/>
        <xdr:cNvCxnSpPr/>
      </xdr:nvCxnSpPr>
      <xdr:spPr>
        <a:xfrm flipV="1">
          <a:off x="21323300" y="6028182"/>
          <a:ext cx="8382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45016</xdr:rowOff>
    </xdr:from>
    <xdr:to>
      <xdr:col>107</xdr:col>
      <xdr:colOff>101600</xdr:colOff>
      <xdr:row>35</xdr:row>
      <xdr:rowOff>146616</xdr:rowOff>
    </xdr:to>
    <xdr:sp macro="" textlink="">
      <xdr:nvSpPr>
        <xdr:cNvPr id="518" name="楕円 517"/>
        <xdr:cNvSpPr/>
      </xdr:nvSpPr>
      <xdr:spPr>
        <a:xfrm>
          <a:off x="20383500" y="60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88544</xdr:rowOff>
    </xdr:from>
    <xdr:to>
      <xdr:col>111</xdr:col>
      <xdr:colOff>177800</xdr:colOff>
      <xdr:row>35</xdr:row>
      <xdr:rowOff>95816</xdr:rowOff>
    </xdr:to>
    <xdr:cxnSp macro="">
      <xdr:nvCxnSpPr>
        <xdr:cNvPr id="519" name="直線コネクタ 518"/>
        <xdr:cNvCxnSpPr/>
      </xdr:nvCxnSpPr>
      <xdr:spPr>
        <a:xfrm flipV="1">
          <a:off x="20434300" y="6089294"/>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155871</xdr:rowOff>
    </xdr:from>
    <xdr:ext cx="599010" cy="259045"/>
    <xdr:sp macro="" textlink="">
      <xdr:nvSpPr>
        <xdr:cNvPr id="523" name="n_1mainValue【一般廃棄物処理施設】&#10;一人当たり有形固定資産（償却資産）額"/>
        <xdr:cNvSpPr txBox="1"/>
      </xdr:nvSpPr>
      <xdr:spPr>
        <a:xfrm>
          <a:off x="21011095" y="581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163143</xdr:rowOff>
    </xdr:from>
    <xdr:ext cx="599010" cy="259045"/>
    <xdr:sp macro="" textlink="">
      <xdr:nvSpPr>
        <xdr:cNvPr id="524" name="n_2mainValue【一般廃棄物処理施設】&#10;一人当たり有形固定資産（償却資産）額"/>
        <xdr:cNvSpPr txBox="1"/>
      </xdr:nvSpPr>
      <xdr:spPr>
        <a:xfrm>
          <a:off x="20134795" y="582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149225</xdr:rowOff>
    </xdr:from>
    <xdr:to>
      <xdr:col>85</xdr:col>
      <xdr:colOff>177800</xdr:colOff>
      <xdr:row>59</xdr:row>
      <xdr:rowOff>79375</xdr:rowOff>
    </xdr:to>
    <xdr:sp macro="" textlink="">
      <xdr:nvSpPr>
        <xdr:cNvPr id="563" name="楕円 562"/>
        <xdr:cNvSpPr/>
      </xdr:nvSpPr>
      <xdr:spPr>
        <a:xfrm>
          <a:off x="16268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652</xdr:rowOff>
    </xdr:from>
    <xdr:ext cx="405111" cy="259045"/>
    <xdr:sp macro="" textlink="">
      <xdr:nvSpPr>
        <xdr:cNvPr id="564" name="【保健センター・保健所】&#10;有形固定資産減価償却率該当値テキスト"/>
        <xdr:cNvSpPr txBox="1"/>
      </xdr:nvSpPr>
      <xdr:spPr>
        <a:xfrm>
          <a:off x="16357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xdr:rowOff>
    </xdr:from>
    <xdr:to>
      <xdr:col>81</xdr:col>
      <xdr:colOff>101600</xdr:colOff>
      <xdr:row>59</xdr:row>
      <xdr:rowOff>115570</xdr:rowOff>
    </xdr:to>
    <xdr:sp macro="" textlink="">
      <xdr:nvSpPr>
        <xdr:cNvPr id="565" name="楕円 564"/>
        <xdr:cNvSpPr/>
      </xdr:nvSpPr>
      <xdr:spPr>
        <a:xfrm>
          <a:off x="1543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28575</xdr:rowOff>
    </xdr:from>
    <xdr:to>
      <xdr:col>85</xdr:col>
      <xdr:colOff>127000</xdr:colOff>
      <xdr:row>59</xdr:row>
      <xdr:rowOff>64770</xdr:rowOff>
    </xdr:to>
    <xdr:cxnSp macro="">
      <xdr:nvCxnSpPr>
        <xdr:cNvPr id="566" name="直線コネクタ 565"/>
        <xdr:cNvCxnSpPr/>
      </xdr:nvCxnSpPr>
      <xdr:spPr>
        <a:xfrm flipV="1">
          <a:off x="15481300" y="101441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53975</xdr:rowOff>
    </xdr:from>
    <xdr:to>
      <xdr:col>76</xdr:col>
      <xdr:colOff>165100</xdr:colOff>
      <xdr:row>59</xdr:row>
      <xdr:rowOff>155575</xdr:rowOff>
    </xdr:to>
    <xdr:sp macro="" textlink="">
      <xdr:nvSpPr>
        <xdr:cNvPr id="567" name="楕円 566"/>
        <xdr:cNvSpPr/>
      </xdr:nvSpPr>
      <xdr:spPr>
        <a:xfrm>
          <a:off x="14541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64770</xdr:rowOff>
    </xdr:from>
    <xdr:to>
      <xdr:col>81</xdr:col>
      <xdr:colOff>50800</xdr:colOff>
      <xdr:row>59</xdr:row>
      <xdr:rowOff>104775</xdr:rowOff>
    </xdr:to>
    <xdr:cxnSp macro="">
      <xdr:nvCxnSpPr>
        <xdr:cNvPr id="568" name="直線コネクタ 567"/>
        <xdr:cNvCxnSpPr/>
      </xdr:nvCxnSpPr>
      <xdr:spPr>
        <a:xfrm flipV="1">
          <a:off x="14592300" y="10180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132097</xdr:rowOff>
    </xdr:from>
    <xdr:ext cx="405111" cy="259045"/>
    <xdr:sp macro="" textlink="">
      <xdr:nvSpPr>
        <xdr:cNvPr id="572" name="n_1mainValue【保健センター・保健所】&#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652</xdr:rowOff>
    </xdr:from>
    <xdr:ext cx="405111" cy="259045"/>
    <xdr:sp macro="" textlink="">
      <xdr:nvSpPr>
        <xdr:cNvPr id="573" name="n_2mainValue【保健センター・保健所】&#10;有形固定資産減価償却率"/>
        <xdr:cNvSpPr txBox="1"/>
      </xdr:nvSpPr>
      <xdr:spPr>
        <a:xfrm>
          <a:off x="14389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12" name="楕円 611"/>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613"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614" name="楕円 613"/>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114300</xdr:rowOff>
    </xdr:to>
    <xdr:cxnSp macro="">
      <xdr:nvCxnSpPr>
        <xdr:cNvPr id="615" name="直線コネクタ 614"/>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16" name="楕円 615"/>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114300</xdr:rowOff>
    </xdr:to>
    <xdr:cxnSp macro="">
      <xdr:nvCxnSpPr>
        <xdr:cNvPr id="617" name="直線コネクタ 616"/>
        <xdr:cNvCxnSpPr/>
      </xdr:nvCxnSpPr>
      <xdr:spPr>
        <a:xfrm>
          <a:off x="20434300" y="1057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19" name="n_2ave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621" name="n_1main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10177</xdr:rowOff>
    </xdr:from>
    <xdr:ext cx="469744" cy="259045"/>
    <xdr:sp macro="" textlink="">
      <xdr:nvSpPr>
        <xdr:cNvPr id="622" name="n_2mainValue【保健センター・保健所】&#10;一人当たり面積"/>
        <xdr:cNvSpPr txBox="1"/>
      </xdr:nvSpPr>
      <xdr:spPr>
        <a:xfrm>
          <a:off x="20199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50"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35306</xdr:rowOff>
    </xdr:from>
    <xdr:to>
      <xdr:col>85</xdr:col>
      <xdr:colOff>177800</xdr:colOff>
      <xdr:row>80</xdr:row>
      <xdr:rowOff>136906</xdr:rowOff>
    </xdr:to>
    <xdr:sp macro="" textlink="">
      <xdr:nvSpPr>
        <xdr:cNvPr id="660" name="楕円 659"/>
        <xdr:cNvSpPr/>
      </xdr:nvSpPr>
      <xdr:spPr>
        <a:xfrm>
          <a:off x="162687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58183</xdr:rowOff>
    </xdr:from>
    <xdr:ext cx="405111" cy="259045"/>
    <xdr:sp macro="" textlink="">
      <xdr:nvSpPr>
        <xdr:cNvPr id="661" name="【消防施設】&#10;有形固定資産減価償却率該当値テキスト"/>
        <xdr:cNvSpPr txBox="1"/>
      </xdr:nvSpPr>
      <xdr:spPr>
        <a:xfrm>
          <a:off x="16357600" y="1360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662" name="楕円 661"/>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86106</xdr:rowOff>
    </xdr:from>
    <xdr:to>
      <xdr:col>85</xdr:col>
      <xdr:colOff>127000</xdr:colOff>
      <xdr:row>80</xdr:row>
      <xdr:rowOff>129539</xdr:rowOff>
    </xdr:to>
    <xdr:cxnSp macro="">
      <xdr:nvCxnSpPr>
        <xdr:cNvPr id="663" name="直線コネクタ 662"/>
        <xdr:cNvCxnSpPr/>
      </xdr:nvCxnSpPr>
      <xdr:spPr>
        <a:xfrm flipV="1">
          <a:off x="15481300" y="13802106"/>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103887</xdr:rowOff>
    </xdr:from>
    <xdr:to>
      <xdr:col>76</xdr:col>
      <xdr:colOff>165100</xdr:colOff>
      <xdr:row>81</xdr:row>
      <xdr:rowOff>34037</xdr:rowOff>
    </xdr:to>
    <xdr:sp macro="" textlink="">
      <xdr:nvSpPr>
        <xdr:cNvPr id="664" name="楕円 663"/>
        <xdr:cNvSpPr/>
      </xdr:nvSpPr>
      <xdr:spPr>
        <a:xfrm>
          <a:off x="14541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80</xdr:row>
      <xdr:rowOff>154687</xdr:rowOff>
    </xdr:to>
    <xdr:cxnSp macro="">
      <xdr:nvCxnSpPr>
        <xdr:cNvPr id="665" name="直線コネクタ 664"/>
        <xdr:cNvCxnSpPr/>
      </xdr:nvCxnSpPr>
      <xdr:spPr>
        <a:xfrm flipV="1">
          <a:off x="14592300" y="13845539"/>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66"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667"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25416</xdr:rowOff>
    </xdr:from>
    <xdr:ext cx="405111" cy="259045"/>
    <xdr:sp macro="" textlink="">
      <xdr:nvSpPr>
        <xdr:cNvPr id="669" name="n_1mainValue【消防施設】&#10;有形固定資産減価償却率"/>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50564</xdr:rowOff>
    </xdr:from>
    <xdr:ext cx="405111" cy="259045"/>
    <xdr:sp macro="" textlink="">
      <xdr:nvSpPr>
        <xdr:cNvPr id="670" name="n_2mainValue【消防施設】&#10;有形固定資産減価償却率"/>
        <xdr:cNvSpPr txBox="1"/>
      </xdr:nvSpPr>
      <xdr:spPr>
        <a:xfrm>
          <a:off x="14389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697"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707" name="楕円 706"/>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708" name="【消防施設】&#10;一人当たり面積該当値テキスト"/>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709" name="楕円 708"/>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710" name="直線コネクタ 709"/>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711" name="楕円 710"/>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712" name="直線コネクタ 711"/>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13"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14"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716" name="n_1mainValue【消防施設】&#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17" name="n_2mainValue【消防施設】&#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757" name="楕円 756"/>
        <xdr:cNvSpPr/>
      </xdr:nvSpPr>
      <xdr:spPr>
        <a:xfrm>
          <a:off x="16268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4463</xdr:rowOff>
    </xdr:from>
    <xdr:ext cx="405111" cy="259045"/>
    <xdr:sp macro="" textlink="">
      <xdr:nvSpPr>
        <xdr:cNvPr id="758" name="【庁舎】&#10;有形固定資産減価償却率該当値テキスト"/>
        <xdr:cNvSpPr txBox="1"/>
      </xdr:nvSpPr>
      <xdr:spPr>
        <a:xfrm>
          <a:off x="16357600"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31114</xdr:rowOff>
    </xdr:from>
    <xdr:to>
      <xdr:col>81</xdr:col>
      <xdr:colOff>101600</xdr:colOff>
      <xdr:row>104</xdr:row>
      <xdr:rowOff>132714</xdr:rowOff>
    </xdr:to>
    <xdr:sp macro="" textlink="">
      <xdr:nvSpPr>
        <xdr:cNvPr id="759" name="楕円 758"/>
        <xdr:cNvSpPr/>
      </xdr:nvSpPr>
      <xdr:spPr>
        <a:xfrm>
          <a:off x="15430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32386</xdr:rowOff>
    </xdr:from>
    <xdr:to>
      <xdr:col>85</xdr:col>
      <xdr:colOff>127000</xdr:colOff>
      <xdr:row>104</xdr:row>
      <xdr:rowOff>81914</xdr:rowOff>
    </xdr:to>
    <xdr:cxnSp macro="">
      <xdr:nvCxnSpPr>
        <xdr:cNvPr id="760" name="直線コネクタ 759"/>
        <xdr:cNvCxnSpPr/>
      </xdr:nvCxnSpPr>
      <xdr:spPr>
        <a:xfrm flipV="1">
          <a:off x="15481300" y="178631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61" name="楕円 760"/>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81914</xdr:rowOff>
    </xdr:from>
    <xdr:to>
      <xdr:col>81</xdr:col>
      <xdr:colOff>50800</xdr:colOff>
      <xdr:row>104</xdr:row>
      <xdr:rowOff>137161</xdr:rowOff>
    </xdr:to>
    <xdr:cxnSp macro="">
      <xdr:nvCxnSpPr>
        <xdr:cNvPr id="762" name="直線コネクタ 761"/>
        <xdr:cNvCxnSpPr/>
      </xdr:nvCxnSpPr>
      <xdr:spPr>
        <a:xfrm flipV="1">
          <a:off x="14592300" y="179127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149241</xdr:rowOff>
    </xdr:from>
    <xdr:ext cx="405111" cy="259045"/>
    <xdr:sp macro="" textlink="">
      <xdr:nvSpPr>
        <xdr:cNvPr id="766" name="n_1mainValue【庁舎】&#10;有形固定資産減価償却率"/>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767" name="n_2mainValue【庁舎】&#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806" name="楕円 805"/>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5097</xdr:rowOff>
    </xdr:from>
    <xdr:ext cx="469744" cy="259045"/>
    <xdr:sp macro="" textlink="">
      <xdr:nvSpPr>
        <xdr:cNvPr id="807" name="【庁舎】&#10;一人当たり面積該当値テキスト"/>
        <xdr:cNvSpPr txBox="1"/>
      </xdr:nvSpPr>
      <xdr:spPr>
        <a:xfrm>
          <a:off x="22199600" y="181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08" name="楕円 807"/>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144780</xdr:rowOff>
    </xdr:to>
    <xdr:cxnSp macro="">
      <xdr:nvCxnSpPr>
        <xdr:cNvPr id="809" name="直線コネクタ 808"/>
        <xdr:cNvCxnSpPr/>
      </xdr:nvCxnSpPr>
      <xdr:spPr>
        <a:xfrm flipV="1">
          <a:off x="21323300" y="1831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810" name="楕円 809"/>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144780</xdr:rowOff>
    </xdr:to>
    <xdr:cxnSp macro="">
      <xdr:nvCxnSpPr>
        <xdr:cNvPr id="811" name="直線コネクタ 810"/>
        <xdr:cNvCxnSpPr/>
      </xdr:nvCxnSpPr>
      <xdr:spPr>
        <a:xfrm>
          <a:off x="20434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12"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13"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815"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816" name="n_2mainValue【庁舎】&#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体育館</a:t>
          </a:r>
          <a:r>
            <a:rPr kumimoji="1" lang="ja-JP" altLang="en-US" sz="1100">
              <a:solidFill>
                <a:schemeClr val="dk1"/>
              </a:solidFill>
              <a:effectLst/>
              <a:latin typeface="+mn-ea"/>
              <a:ea typeface="+mn-ea"/>
              <a:cs typeface="+mn-cs"/>
            </a:rPr>
            <a:t>・プール</a:t>
          </a:r>
          <a:r>
            <a:rPr kumimoji="1" lang="ja-JP" altLang="ja-JP" sz="1100">
              <a:solidFill>
                <a:schemeClr val="dk1"/>
              </a:solidFill>
              <a:effectLst/>
              <a:latin typeface="+mn-ea"/>
              <a:ea typeface="+mn-ea"/>
              <a:cs typeface="+mn-cs"/>
            </a:rPr>
            <a:t>については、平成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2012</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2014</a:t>
          </a:r>
          <a:r>
            <a:rPr kumimoji="1" lang="ja-JP" altLang="ja-JP" sz="1100">
              <a:solidFill>
                <a:schemeClr val="dk1"/>
              </a:solidFill>
              <a:effectLst/>
              <a:latin typeface="+mn-ea"/>
              <a:ea typeface="+mn-ea"/>
              <a:cs typeface="+mn-cs"/>
            </a:rPr>
            <a:t>年）に</a:t>
          </a:r>
          <a:r>
            <a:rPr kumimoji="1" lang="en-US" altLang="ja-JP" sz="1100">
              <a:solidFill>
                <a:schemeClr val="dk1"/>
              </a:solidFill>
              <a:effectLst/>
              <a:latin typeface="+mn-ea"/>
              <a:ea typeface="+mn-ea"/>
              <a:cs typeface="+mn-cs"/>
            </a:rPr>
            <a:t>PFI</a:t>
          </a:r>
          <a:r>
            <a:rPr kumimoji="1" lang="ja-JP" altLang="ja-JP" sz="1100">
              <a:solidFill>
                <a:schemeClr val="dk1"/>
              </a:solidFill>
              <a:effectLst/>
              <a:latin typeface="+mn-ea"/>
              <a:ea typeface="+mn-ea"/>
              <a:cs typeface="+mn-cs"/>
            </a:rPr>
            <a:t>手法を用いて、総合体育館を新築するとともに、平成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2014</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2015</a:t>
          </a:r>
          <a:r>
            <a:rPr kumimoji="1" lang="ja-JP" altLang="ja-JP" sz="1100">
              <a:solidFill>
                <a:schemeClr val="dk1"/>
              </a:solidFill>
              <a:effectLst/>
              <a:latin typeface="+mn-ea"/>
              <a:ea typeface="+mn-ea"/>
              <a:cs typeface="+mn-cs"/>
            </a:rPr>
            <a:t>年）に既存の体育館の大規模改修を実施したことにより、有形固定資産減価償却率は</a:t>
          </a:r>
          <a:r>
            <a:rPr kumimoji="1" lang="en-US" altLang="ja-JP" sz="1100">
              <a:solidFill>
                <a:schemeClr val="dk1"/>
              </a:solidFill>
              <a:effectLst/>
              <a:latin typeface="+mn-ea"/>
              <a:ea typeface="+mn-ea"/>
              <a:cs typeface="+mn-cs"/>
            </a:rPr>
            <a:t>23.4</a:t>
          </a:r>
          <a:r>
            <a:rPr kumimoji="1" lang="ja-JP" altLang="ja-JP" sz="1100">
              <a:solidFill>
                <a:schemeClr val="dk1"/>
              </a:solidFill>
              <a:effectLst/>
              <a:latin typeface="+mn-ea"/>
              <a:ea typeface="+mn-ea"/>
              <a:cs typeface="+mn-cs"/>
            </a:rPr>
            <a:t>％と低く</a:t>
          </a:r>
          <a:r>
            <a:rPr kumimoji="1" lang="ja-JP" altLang="en-US" sz="1100">
              <a:solidFill>
                <a:schemeClr val="dk1"/>
              </a:solidFill>
              <a:effectLst/>
              <a:latin typeface="+mn-ea"/>
              <a:ea typeface="+mn-ea"/>
              <a:cs typeface="+mn-cs"/>
            </a:rPr>
            <a:t>なっ</a:t>
          </a:r>
          <a:r>
            <a:rPr kumimoji="1" lang="ja-JP" altLang="ja-JP" sz="1100">
              <a:solidFill>
                <a:schemeClr val="dk1"/>
              </a:solidFill>
              <a:effectLst/>
              <a:latin typeface="+mn-ea"/>
              <a:ea typeface="+mn-ea"/>
              <a:cs typeface="+mn-cs"/>
            </a:rPr>
            <a:t>ている。</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前年度と同値になった。これは、基準財政需要額において、単位費用の増により社会福祉費が、臨時財政対策債償還費の増により公債費が、それぞれ増になったものの、基準財政収入額において、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企業の増益など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により市町村民税（法人税割）が増になったことによるものである。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xdr:cNvCxnSpPr/>
      </xdr:nvCxnSpPr>
      <xdr:spPr>
        <a:xfrm flipV="1">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地方消費税交付金等税外収入の減により経常一般財源が減となったものの、職員数の減により人件費が、民間保育所運営経費の減などにより扶助費が、それぞれ減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63</xdr:row>
      <xdr:rowOff>157734</xdr:rowOff>
    </xdr:to>
    <xdr:cxnSp macro="">
      <xdr:nvCxnSpPr>
        <xdr:cNvPr id="130" name="直線コネクタ 129"/>
        <xdr:cNvCxnSpPr/>
      </xdr:nvCxnSpPr>
      <xdr:spPr>
        <a:xfrm flipV="1">
          <a:off x="4114800" y="1094460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5588</xdr:rowOff>
    </xdr:to>
    <xdr:cxnSp macro="">
      <xdr:nvCxnSpPr>
        <xdr:cNvPr id="133" name="直線コネクタ 132"/>
        <xdr:cNvCxnSpPr/>
      </xdr:nvCxnSpPr>
      <xdr:spPr>
        <a:xfrm flipV="1">
          <a:off x="3225800" y="1095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64</xdr:row>
      <xdr:rowOff>5588</xdr:rowOff>
    </xdr:to>
    <xdr:cxnSp macro="">
      <xdr:nvCxnSpPr>
        <xdr:cNvPr id="136" name="直線コネクタ 135"/>
        <xdr:cNvCxnSpPr/>
      </xdr:nvCxnSpPr>
      <xdr:spPr>
        <a:xfrm>
          <a:off x="2336800" y="1074674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94996</xdr:rowOff>
    </xdr:to>
    <xdr:cxnSp macro="">
      <xdr:nvCxnSpPr>
        <xdr:cNvPr id="139" name="直線コネクタ 138"/>
        <xdr:cNvCxnSpPr/>
      </xdr:nvCxnSpPr>
      <xdr:spPr>
        <a:xfrm flipV="1">
          <a:off x="1447800" y="1074674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49" name="楕円 148"/>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108983</xdr:rowOff>
    </xdr:from>
    <xdr:ext cx="762000" cy="259045"/>
    <xdr:sp macro="" textlink="">
      <xdr:nvSpPr>
        <xdr:cNvPr id="150" name="財政構造の弾力性該当値テキスト"/>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1" name="楕円 150"/>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2" name="テキスト ボックス 151"/>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3" name="楕円 152"/>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66565</xdr:rowOff>
    </xdr:from>
    <xdr:ext cx="762000" cy="259045"/>
    <xdr:sp macro="" textlink="">
      <xdr:nvSpPr>
        <xdr:cNvPr id="154" name="テキスト ボックス 153"/>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6" name="テキスト ボックス 15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7" name="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155973</xdr:rowOff>
    </xdr:from>
    <xdr:ext cx="762000" cy="259045"/>
    <xdr:sp macro="" textlink="">
      <xdr:nvSpPr>
        <xdr:cNvPr id="158" name="テキスト ボックス 157"/>
        <xdr:cNvSpPr txBox="1"/>
      </xdr:nvSpPr>
      <xdr:spPr>
        <a:xfrm>
          <a:off x="1066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円減少した。これは、物件費において、いずみの森小中学校整備や、ごみ等焼却・破砕処理に係る経費が増となった一方、人件費において職員数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91156</xdr:rowOff>
    </xdr:from>
    <xdr:to>
      <xdr:col>23</xdr:col>
      <xdr:colOff>133350</xdr:colOff>
      <xdr:row>80</xdr:row>
      <xdr:rowOff>98099</xdr:rowOff>
    </xdr:to>
    <xdr:cxnSp macro="">
      <xdr:nvCxnSpPr>
        <xdr:cNvPr id="193" name="直線コネクタ 192"/>
        <xdr:cNvCxnSpPr/>
      </xdr:nvCxnSpPr>
      <xdr:spPr>
        <a:xfrm flipV="1">
          <a:off x="4114800" y="13807156"/>
          <a:ext cx="8382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81798</xdr:rowOff>
    </xdr:from>
    <xdr:to>
      <xdr:col>19</xdr:col>
      <xdr:colOff>133350</xdr:colOff>
      <xdr:row>80</xdr:row>
      <xdr:rowOff>98099</xdr:rowOff>
    </xdr:to>
    <xdr:cxnSp macro="">
      <xdr:nvCxnSpPr>
        <xdr:cNvPr id="196" name="直線コネクタ 195"/>
        <xdr:cNvCxnSpPr/>
      </xdr:nvCxnSpPr>
      <xdr:spPr>
        <a:xfrm>
          <a:off x="3225800" y="13797798"/>
          <a:ext cx="889000" cy="1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81798</xdr:rowOff>
    </xdr:from>
    <xdr:to>
      <xdr:col>15</xdr:col>
      <xdr:colOff>82550</xdr:colOff>
      <xdr:row>80</xdr:row>
      <xdr:rowOff>102161</xdr:rowOff>
    </xdr:to>
    <xdr:cxnSp macro="">
      <xdr:nvCxnSpPr>
        <xdr:cNvPr id="199" name="直線コネクタ 198"/>
        <xdr:cNvCxnSpPr/>
      </xdr:nvCxnSpPr>
      <xdr:spPr>
        <a:xfrm flipV="1">
          <a:off x="2336800" y="13797798"/>
          <a:ext cx="889000" cy="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45255</xdr:rowOff>
    </xdr:from>
    <xdr:to>
      <xdr:col>11</xdr:col>
      <xdr:colOff>31750</xdr:colOff>
      <xdr:row>80</xdr:row>
      <xdr:rowOff>102161</xdr:rowOff>
    </xdr:to>
    <xdr:cxnSp macro="">
      <xdr:nvCxnSpPr>
        <xdr:cNvPr id="202" name="直線コネクタ 201"/>
        <xdr:cNvCxnSpPr/>
      </xdr:nvCxnSpPr>
      <xdr:spPr>
        <a:xfrm>
          <a:off x="1447800" y="13761255"/>
          <a:ext cx="889000" cy="5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149335</xdr:rowOff>
    </xdr:from>
    <xdr:to>
      <xdr:col>7</xdr:col>
      <xdr:colOff>31750</xdr:colOff>
      <xdr:row>82</xdr:row>
      <xdr:rowOff>79485</xdr:rowOff>
    </xdr:to>
    <xdr:sp macro="" textlink="">
      <xdr:nvSpPr>
        <xdr:cNvPr id="205" name="フローチャート: 判断 204"/>
        <xdr:cNvSpPr/>
      </xdr:nvSpPr>
      <xdr:spPr>
        <a:xfrm>
          <a:off x="1397000" y="140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64262</xdr:rowOff>
    </xdr:from>
    <xdr:ext cx="762000" cy="259045"/>
    <xdr:sp macro="" textlink="">
      <xdr:nvSpPr>
        <xdr:cNvPr id="206" name="テキスト ボックス 205"/>
        <xdr:cNvSpPr txBox="1"/>
      </xdr:nvSpPr>
      <xdr:spPr>
        <a:xfrm>
          <a:off x="1066800" y="141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40356</xdr:rowOff>
    </xdr:from>
    <xdr:to>
      <xdr:col>23</xdr:col>
      <xdr:colOff>184150</xdr:colOff>
      <xdr:row>80</xdr:row>
      <xdr:rowOff>141956</xdr:rowOff>
    </xdr:to>
    <xdr:sp macro="" textlink="">
      <xdr:nvSpPr>
        <xdr:cNvPr id="212" name="楕円 211"/>
        <xdr:cNvSpPr/>
      </xdr:nvSpPr>
      <xdr:spPr>
        <a:xfrm>
          <a:off x="4902200" y="137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133083</xdr:rowOff>
    </xdr:from>
    <xdr:ext cx="762000" cy="259045"/>
    <xdr:sp macro="" textlink="">
      <xdr:nvSpPr>
        <xdr:cNvPr id="213" name="人件費・物件費等の状況該当値テキスト"/>
        <xdr:cNvSpPr txBox="1"/>
      </xdr:nvSpPr>
      <xdr:spPr>
        <a:xfrm>
          <a:off x="5041900" y="136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47299</xdr:rowOff>
    </xdr:from>
    <xdr:to>
      <xdr:col>19</xdr:col>
      <xdr:colOff>184150</xdr:colOff>
      <xdr:row>80</xdr:row>
      <xdr:rowOff>148899</xdr:rowOff>
    </xdr:to>
    <xdr:sp macro="" textlink="">
      <xdr:nvSpPr>
        <xdr:cNvPr id="214" name="楕円 213"/>
        <xdr:cNvSpPr/>
      </xdr:nvSpPr>
      <xdr:spPr>
        <a:xfrm>
          <a:off x="4064000" y="137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159076</xdr:rowOff>
    </xdr:from>
    <xdr:ext cx="736600" cy="259045"/>
    <xdr:sp macro="" textlink="">
      <xdr:nvSpPr>
        <xdr:cNvPr id="215" name="テキスト ボックス 214"/>
        <xdr:cNvSpPr txBox="1"/>
      </xdr:nvSpPr>
      <xdr:spPr>
        <a:xfrm>
          <a:off x="3733800" y="13532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30998</xdr:rowOff>
    </xdr:from>
    <xdr:to>
      <xdr:col>15</xdr:col>
      <xdr:colOff>133350</xdr:colOff>
      <xdr:row>80</xdr:row>
      <xdr:rowOff>132598</xdr:rowOff>
    </xdr:to>
    <xdr:sp macro="" textlink="">
      <xdr:nvSpPr>
        <xdr:cNvPr id="216" name="楕円 215"/>
        <xdr:cNvSpPr/>
      </xdr:nvSpPr>
      <xdr:spPr>
        <a:xfrm>
          <a:off x="3175000" y="137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142775</xdr:rowOff>
    </xdr:from>
    <xdr:ext cx="762000" cy="259045"/>
    <xdr:sp macro="" textlink="">
      <xdr:nvSpPr>
        <xdr:cNvPr id="217" name="テキスト ボックス 216"/>
        <xdr:cNvSpPr txBox="1"/>
      </xdr:nvSpPr>
      <xdr:spPr>
        <a:xfrm>
          <a:off x="2844800" y="1351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51361</xdr:rowOff>
    </xdr:from>
    <xdr:to>
      <xdr:col>11</xdr:col>
      <xdr:colOff>82550</xdr:colOff>
      <xdr:row>80</xdr:row>
      <xdr:rowOff>152961</xdr:rowOff>
    </xdr:to>
    <xdr:sp macro="" textlink="">
      <xdr:nvSpPr>
        <xdr:cNvPr id="218" name="楕円 217"/>
        <xdr:cNvSpPr/>
      </xdr:nvSpPr>
      <xdr:spPr>
        <a:xfrm>
          <a:off x="2286000" y="137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163138</xdr:rowOff>
    </xdr:from>
    <xdr:ext cx="762000" cy="259045"/>
    <xdr:sp macro="" textlink="">
      <xdr:nvSpPr>
        <xdr:cNvPr id="219" name="テキスト ボックス 218"/>
        <xdr:cNvSpPr txBox="1"/>
      </xdr:nvSpPr>
      <xdr:spPr>
        <a:xfrm>
          <a:off x="1955800" y="1353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165905</xdr:rowOff>
    </xdr:from>
    <xdr:to>
      <xdr:col>7</xdr:col>
      <xdr:colOff>31750</xdr:colOff>
      <xdr:row>80</xdr:row>
      <xdr:rowOff>96055</xdr:rowOff>
    </xdr:to>
    <xdr:sp macro="" textlink="">
      <xdr:nvSpPr>
        <xdr:cNvPr id="220" name="楕円 219"/>
        <xdr:cNvSpPr/>
      </xdr:nvSpPr>
      <xdr:spPr>
        <a:xfrm>
          <a:off x="1397000" y="137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106232</xdr:rowOff>
    </xdr:from>
    <xdr:ext cx="762000" cy="259045"/>
    <xdr:sp macro="" textlink="">
      <xdr:nvSpPr>
        <xdr:cNvPr id="221" name="テキスト ボックス 220"/>
        <xdr:cNvSpPr txBox="1"/>
      </xdr:nvSpPr>
      <xdr:spPr>
        <a:xfrm>
          <a:off x="1066800" y="1347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本市の給料表は東京都の改定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に準じて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改定しており、国との給料表上の引き上げ率に相違があることと、職員の採用・退職に伴う職員構成の変動により給与水準が下がったため、ラスパイレス指数は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113241</xdr:rowOff>
    </xdr:to>
    <xdr:cxnSp macro="">
      <xdr:nvCxnSpPr>
        <xdr:cNvPr id="255" name="直線コネクタ 254"/>
        <xdr:cNvCxnSpPr/>
      </xdr:nvCxnSpPr>
      <xdr:spPr>
        <a:xfrm flipV="1">
          <a:off x="16179800" y="14243050"/>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83</xdr:row>
      <xdr:rowOff>113241</xdr:rowOff>
    </xdr:to>
    <xdr:cxnSp macro="">
      <xdr:nvCxnSpPr>
        <xdr:cNvPr id="258" name="直線コネクタ 257"/>
        <xdr:cNvCxnSpPr/>
      </xdr:nvCxnSpPr>
      <xdr:spPr>
        <a:xfrm>
          <a:off x="15290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113241</xdr:rowOff>
    </xdr:to>
    <xdr:cxnSp macro="">
      <xdr:nvCxnSpPr>
        <xdr:cNvPr id="261" name="直線コネクタ 260"/>
        <xdr:cNvCxnSpPr/>
      </xdr:nvCxnSpPr>
      <xdr:spPr>
        <a:xfrm>
          <a:off x="14401800" y="142832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83</xdr:row>
      <xdr:rowOff>52916</xdr:rowOff>
    </xdr:to>
    <xdr:cxnSp macro="">
      <xdr:nvCxnSpPr>
        <xdr:cNvPr id="264" name="直線コネクタ 263"/>
        <xdr:cNvCxnSpPr/>
      </xdr:nvCxnSpPr>
      <xdr:spPr>
        <a:xfrm>
          <a:off x="13512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7" name="フローチャート: 判断 266"/>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68" name="テキスト ボックス 267"/>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6" name="楕円 275"/>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7" name="テキスト ボックス 276"/>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78" name="楕円 277"/>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79" name="テキスト ボックス 278"/>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0" name="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2" name="楕円 281"/>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3" name="テキスト ボックス 282"/>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職員数は、東京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会開催に向け体制を強化したほか、受動喫煙対策などに必要な職員を増員した一方、水路維持業務の集約化及び学校給食調理業務などの合理化・効率化により、職員を減員した。その結果、前年と比較して同数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52070</xdr:rowOff>
    </xdr:to>
    <xdr:cxnSp macro="">
      <xdr:nvCxnSpPr>
        <xdr:cNvPr id="320" name="直線コネクタ 319"/>
        <xdr:cNvCxnSpPr/>
      </xdr:nvCxnSpPr>
      <xdr:spPr>
        <a:xfrm>
          <a:off x="16179800" y="10167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89988</xdr:rowOff>
    </xdr:to>
    <xdr:cxnSp macro="">
      <xdr:nvCxnSpPr>
        <xdr:cNvPr id="323" name="直線コネクタ 322"/>
        <xdr:cNvCxnSpPr/>
      </xdr:nvCxnSpPr>
      <xdr:spPr>
        <a:xfrm flipV="1">
          <a:off x="15290800" y="101676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72753</xdr:rowOff>
    </xdr:from>
    <xdr:to>
      <xdr:col>72</xdr:col>
      <xdr:colOff>203200</xdr:colOff>
      <xdr:row>59</xdr:row>
      <xdr:rowOff>89988</xdr:rowOff>
    </xdr:to>
    <xdr:cxnSp macro="">
      <xdr:nvCxnSpPr>
        <xdr:cNvPr id="326" name="直線コネクタ 325"/>
        <xdr:cNvCxnSpPr/>
      </xdr:nvCxnSpPr>
      <xdr:spPr>
        <a:xfrm>
          <a:off x="14401800" y="101883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58965</xdr:rowOff>
    </xdr:from>
    <xdr:to>
      <xdr:col>68</xdr:col>
      <xdr:colOff>152400</xdr:colOff>
      <xdr:row>59</xdr:row>
      <xdr:rowOff>72753</xdr:rowOff>
    </xdr:to>
    <xdr:cxnSp macro="">
      <xdr:nvCxnSpPr>
        <xdr:cNvPr id="329" name="直線コネクタ 328"/>
        <xdr:cNvCxnSpPr/>
      </xdr:nvCxnSpPr>
      <xdr:spPr>
        <a:xfrm>
          <a:off x="13512800" y="101745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1270</xdr:rowOff>
    </xdr:from>
    <xdr:to>
      <xdr:col>81</xdr:col>
      <xdr:colOff>95250</xdr:colOff>
      <xdr:row>59</xdr:row>
      <xdr:rowOff>102870</xdr:rowOff>
    </xdr:to>
    <xdr:sp macro="" textlink="">
      <xdr:nvSpPr>
        <xdr:cNvPr id="339" name="楕円 338"/>
        <xdr:cNvSpPr/>
      </xdr:nvSpPr>
      <xdr:spPr>
        <a:xfrm>
          <a:off x="16967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93997</xdr:rowOff>
    </xdr:from>
    <xdr:ext cx="762000" cy="259045"/>
    <xdr:sp macro="" textlink="">
      <xdr:nvSpPr>
        <xdr:cNvPr id="340" name="定員管理の状況該当値テキスト"/>
        <xdr:cNvSpPr txBox="1"/>
      </xdr:nvSpPr>
      <xdr:spPr>
        <a:xfrm>
          <a:off x="17106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1" name="楕円 340"/>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2" name="テキスト ボックス 341"/>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39188</xdr:rowOff>
    </xdr:from>
    <xdr:to>
      <xdr:col>73</xdr:col>
      <xdr:colOff>44450</xdr:colOff>
      <xdr:row>59</xdr:row>
      <xdr:rowOff>140788</xdr:rowOff>
    </xdr:to>
    <xdr:sp macro="" textlink="">
      <xdr:nvSpPr>
        <xdr:cNvPr id="343" name="楕円 342"/>
        <xdr:cNvSpPr/>
      </xdr:nvSpPr>
      <xdr:spPr>
        <a:xfrm>
          <a:off x="15240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150965</xdr:rowOff>
    </xdr:from>
    <xdr:ext cx="762000" cy="259045"/>
    <xdr:sp macro="" textlink="">
      <xdr:nvSpPr>
        <xdr:cNvPr id="344" name="テキスト ボックス 343"/>
        <xdr:cNvSpPr txBox="1"/>
      </xdr:nvSpPr>
      <xdr:spPr>
        <a:xfrm>
          <a:off x="14909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21953</xdr:rowOff>
    </xdr:from>
    <xdr:to>
      <xdr:col>68</xdr:col>
      <xdr:colOff>203200</xdr:colOff>
      <xdr:row>59</xdr:row>
      <xdr:rowOff>123553</xdr:rowOff>
    </xdr:to>
    <xdr:sp macro="" textlink="">
      <xdr:nvSpPr>
        <xdr:cNvPr id="345" name="楕円 344"/>
        <xdr:cNvSpPr/>
      </xdr:nvSpPr>
      <xdr:spPr>
        <a:xfrm>
          <a:off x="14351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133730</xdr:rowOff>
    </xdr:from>
    <xdr:ext cx="762000" cy="259045"/>
    <xdr:sp macro="" textlink="">
      <xdr:nvSpPr>
        <xdr:cNvPr id="346" name="テキスト ボックス 345"/>
        <xdr:cNvSpPr txBox="1"/>
      </xdr:nvSpPr>
      <xdr:spPr>
        <a:xfrm>
          <a:off x="14020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8165</xdr:rowOff>
    </xdr:from>
    <xdr:to>
      <xdr:col>64</xdr:col>
      <xdr:colOff>152400</xdr:colOff>
      <xdr:row>59</xdr:row>
      <xdr:rowOff>109765</xdr:rowOff>
    </xdr:to>
    <xdr:sp macro="" textlink="">
      <xdr:nvSpPr>
        <xdr:cNvPr id="347" name="楕円 346"/>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119942</xdr:rowOff>
    </xdr:from>
    <xdr:ext cx="762000" cy="259045"/>
    <xdr:sp macro="" textlink="">
      <xdr:nvSpPr>
        <xdr:cNvPr id="348" name="テキスト ボックス 347"/>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ポイント減少した。これは、長期債の元利償還金が減少したことによるものである。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30988</xdr:rowOff>
    </xdr:from>
    <xdr:to>
      <xdr:col>81</xdr:col>
      <xdr:colOff>44450</xdr:colOff>
      <xdr:row>36</xdr:row>
      <xdr:rowOff>40640</xdr:rowOff>
    </xdr:to>
    <xdr:cxnSp macro="">
      <xdr:nvCxnSpPr>
        <xdr:cNvPr id="380" name="直線コネクタ 379"/>
        <xdr:cNvCxnSpPr/>
      </xdr:nvCxnSpPr>
      <xdr:spPr>
        <a:xfrm flipV="1">
          <a:off x="16179800" y="62031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30988</xdr:rowOff>
    </xdr:from>
    <xdr:to>
      <xdr:col>77</xdr:col>
      <xdr:colOff>44450</xdr:colOff>
      <xdr:row>36</xdr:row>
      <xdr:rowOff>40640</xdr:rowOff>
    </xdr:to>
    <xdr:cxnSp macro="">
      <xdr:nvCxnSpPr>
        <xdr:cNvPr id="383" name="直線コネクタ 382"/>
        <xdr:cNvCxnSpPr/>
      </xdr:nvCxnSpPr>
      <xdr:spPr>
        <a:xfrm>
          <a:off x="15290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30988</xdr:rowOff>
    </xdr:from>
    <xdr:to>
      <xdr:col>72</xdr:col>
      <xdr:colOff>203200</xdr:colOff>
      <xdr:row>36</xdr:row>
      <xdr:rowOff>40640</xdr:rowOff>
    </xdr:to>
    <xdr:cxnSp macro="">
      <xdr:nvCxnSpPr>
        <xdr:cNvPr id="386" name="直線コネクタ 385"/>
        <xdr:cNvCxnSpPr/>
      </xdr:nvCxnSpPr>
      <xdr:spPr>
        <a:xfrm flipV="1">
          <a:off x="14401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40640</xdr:rowOff>
    </xdr:from>
    <xdr:to>
      <xdr:col>68</xdr:col>
      <xdr:colOff>152400</xdr:colOff>
      <xdr:row>36</xdr:row>
      <xdr:rowOff>59944</xdr:rowOff>
    </xdr:to>
    <xdr:cxnSp macro="">
      <xdr:nvCxnSpPr>
        <xdr:cNvPr id="389" name="直線コネクタ 388"/>
        <xdr:cNvCxnSpPr/>
      </xdr:nvCxnSpPr>
      <xdr:spPr>
        <a:xfrm flipV="1">
          <a:off x="13512800" y="62128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2" name="フローチャート: 判断 391"/>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112031</xdr:rowOff>
    </xdr:from>
    <xdr:ext cx="762000" cy="259045"/>
    <xdr:sp macro="" textlink="">
      <xdr:nvSpPr>
        <xdr:cNvPr id="393" name="テキスト ボックス 392"/>
        <xdr:cNvSpPr txBox="1"/>
      </xdr:nvSpPr>
      <xdr:spPr>
        <a:xfrm>
          <a:off x="13131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151638</xdr:rowOff>
    </xdr:from>
    <xdr:to>
      <xdr:col>81</xdr:col>
      <xdr:colOff>95250</xdr:colOff>
      <xdr:row>36</xdr:row>
      <xdr:rowOff>81788</xdr:rowOff>
    </xdr:to>
    <xdr:sp macro="" textlink="">
      <xdr:nvSpPr>
        <xdr:cNvPr id="399" name="楕円 398"/>
        <xdr:cNvSpPr/>
      </xdr:nvSpPr>
      <xdr:spPr>
        <a:xfrm>
          <a:off x="16967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72915</xdr:rowOff>
    </xdr:from>
    <xdr:ext cx="762000" cy="259045"/>
    <xdr:sp macro="" textlink="">
      <xdr:nvSpPr>
        <xdr:cNvPr id="400" name="公債費負担の状況該当値テキスト"/>
        <xdr:cNvSpPr txBox="1"/>
      </xdr:nvSpPr>
      <xdr:spPr>
        <a:xfrm>
          <a:off x="17106900" y="60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401" name="楕円 400"/>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402" name="テキスト ボックス 401"/>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151638</xdr:rowOff>
    </xdr:from>
    <xdr:to>
      <xdr:col>73</xdr:col>
      <xdr:colOff>44450</xdr:colOff>
      <xdr:row>36</xdr:row>
      <xdr:rowOff>81788</xdr:rowOff>
    </xdr:to>
    <xdr:sp macro="" textlink="">
      <xdr:nvSpPr>
        <xdr:cNvPr id="403" name="楕円 402"/>
        <xdr:cNvSpPr/>
      </xdr:nvSpPr>
      <xdr:spPr>
        <a:xfrm>
          <a:off x="1524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91965</xdr:rowOff>
    </xdr:from>
    <xdr:ext cx="762000" cy="259045"/>
    <xdr:sp macro="" textlink="">
      <xdr:nvSpPr>
        <xdr:cNvPr id="404" name="テキスト ボックス 403"/>
        <xdr:cNvSpPr txBox="1"/>
      </xdr:nvSpPr>
      <xdr:spPr>
        <a:xfrm>
          <a:off x="1490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161290</xdr:rowOff>
    </xdr:from>
    <xdr:to>
      <xdr:col>68</xdr:col>
      <xdr:colOff>203200</xdr:colOff>
      <xdr:row>36</xdr:row>
      <xdr:rowOff>91440</xdr:rowOff>
    </xdr:to>
    <xdr:sp macro="" textlink="">
      <xdr:nvSpPr>
        <xdr:cNvPr id="405" name="楕円 404"/>
        <xdr:cNvSpPr/>
      </xdr:nvSpPr>
      <xdr:spPr>
        <a:xfrm>
          <a:off x="14351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101617</xdr:rowOff>
    </xdr:from>
    <xdr:ext cx="762000" cy="259045"/>
    <xdr:sp macro="" textlink="">
      <xdr:nvSpPr>
        <xdr:cNvPr id="406" name="テキスト ボックス 405"/>
        <xdr:cNvSpPr txBox="1"/>
      </xdr:nvSpPr>
      <xdr:spPr>
        <a:xfrm>
          <a:off x="14020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9144</xdr:rowOff>
    </xdr:from>
    <xdr:to>
      <xdr:col>64</xdr:col>
      <xdr:colOff>152400</xdr:colOff>
      <xdr:row>36</xdr:row>
      <xdr:rowOff>110744</xdr:rowOff>
    </xdr:to>
    <xdr:sp macro="" textlink="">
      <xdr:nvSpPr>
        <xdr:cNvPr id="407" name="楕円 406"/>
        <xdr:cNvSpPr/>
      </xdr:nvSpPr>
      <xdr:spPr>
        <a:xfrm>
          <a:off x="13462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120921</xdr:rowOff>
    </xdr:from>
    <xdr:ext cx="762000" cy="259045"/>
    <xdr:sp macro="" textlink="">
      <xdr:nvSpPr>
        <xdr:cNvPr id="408" name="テキスト ボックス 407"/>
        <xdr:cNvSpPr txBox="1"/>
      </xdr:nvSpPr>
      <xdr:spPr>
        <a:xfrm>
          <a:off x="13131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将来収入される見込みの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返済に充てられる財源が減少したものの、特別会計の借入金の返済に係る繰出金などの将来負担額が減少したことにより、計算結果が０％以下となったため、「－」となった。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2"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3" name="フローチャート: 判断 442"/>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6" name="フローチャート: 判断 445"/>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47" name="テキスト ボックス 446"/>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48" name="フローチャート: 判断 447"/>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49" name="テキスト ボックス 448"/>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0" name="フローチャート: 判断 449"/>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79815</xdr:rowOff>
    </xdr:from>
    <xdr:ext cx="762000" cy="259045"/>
    <xdr:sp macro="" textlink="">
      <xdr:nvSpPr>
        <xdr:cNvPr id="451" name="テキスト ボックス 450"/>
        <xdr:cNvSpPr txBox="1"/>
      </xdr:nvSpPr>
      <xdr:spPr>
        <a:xfrm>
          <a:off x="13131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129625</xdr:rowOff>
    </xdr:from>
    <xdr:to>
      <xdr:col>64</xdr:col>
      <xdr:colOff>152400</xdr:colOff>
      <xdr:row>14</xdr:row>
      <xdr:rowOff>59775</xdr:rowOff>
    </xdr:to>
    <xdr:sp macro="" textlink="">
      <xdr:nvSpPr>
        <xdr:cNvPr id="457" name="楕円 456"/>
        <xdr:cNvSpPr/>
      </xdr:nvSpPr>
      <xdr:spPr>
        <a:xfrm>
          <a:off x="13462000" y="2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69952</xdr:rowOff>
    </xdr:from>
    <xdr:ext cx="762000" cy="259045"/>
    <xdr:sp macro="" textlink="">
      <xdr:nvSpPr>
        <xdr:cNvPr id="458" name="テキスト ボックス 457"/>
        <xdr:cNvSpPr txBox="1"/>
      </xdr:nvSpPr>
      <xdr:spPr>
        <a:xfrm>
          <a:off x="13131800" y="212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ポイント減少した。これは、職員数の減により職員費が減になったことによるものである。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111760</xdr:rowOff>
    </xdr:to>
    <xdr:cxnSp macro="">
      <xdr:nvCxnSpPr>
        <xdr:cNvPr id="66" name="直線コネクタ 65"/>
        <xdr:cNvCxnSpPr/>
      </xdr:nvCxnSpPr>
      <xdr:spPr>
        <a:xfrm flipV="1">
          <a:off x="3987800" y="623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165100</xdr:rowOff>
    </xdr:to>
    <xdr:cxnSp macro="">
      <xdr:nvCxnSpPr>
        <xdr:cNvPr id="69" name="直線コネクタ 68"/>
        <xdr:cNvCxnSpPr/>
      </xdr:nvCxnSpPr>
      <xdr:spPr>
        <a:xfrm flipV="1">
          <a:off x="3098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165100</xdr:rowOff>
    </xdr:to>
    <xdr:cxnSp macro="">
      <xdr:nvCxnSpPr>
        <xdr:cNvPr id="72" name="直線コネクタ 71"/>
        <xdr:cNvCxnSpPr/>
      </xdr:nvCxnSpPr>
      <xdr:spPr>
        <a:xfrm>
          <a:off x="2209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37</xdr:row>
      <xdr:rowOff>24130</xdr:rowOff>
    </xdr:to>
    <xdr:cxnSp macro="">
      <xdr:nvCxnSpPr>
        <xdr:cNvPr id="75" name="直線コネクタ 74"/>
        <xdr:cNvCxnSpPr/>
      </xdr:nvCxnSpPr>
      <xdr:spPr>
        <a:xfrm flipV="1">
          <a:off x="1320800" y="6245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4" name="テキスト ボックス 93"/>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ポイント上昇した。これは、いずみの森小中学校整備に係る経費や、ごみ等焼却・破砕処理がそれぞれ増になったことによるものである。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0</xdr:rowOff>
    </xdr:from>
    <xdr:to>
      <xdr:col>82</xdr:col>
      <xdr:colOff>107950</xdr:colOff>
      <xdr:row>14</xdr:row>
      <xdr:rowOff>50800</xdr:rowOff>
    </xdr:to>
    <xdr:cxnSp macro="">
      <xdr:nvCxnSpPr>
        <xdr:cNvPr id="127" name="直線コネクタ 126"/>
        <xdr:cNvCxnSpPr/>
      </xdr:nvCxnSpPr>
      <xdr:spPr>
        <a:xfrm>
          <a:off x="15671800" y="2400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14</xdr:row>
      <xdr:rowOff>0</xdr:rowOff>
    </xdr:to>
    <xdr:cxnSp macro="">
      <xdr:nvCxnSpPr>
        <xdr:cNvPr id="130" name="直線コネクタ 129"/>
        <xdr:cNvCxnSpPr/>
      </xdr:nvCxnSpPr>
      <xdr:spPr>
        <a:xfrm>
          <a:off x="14782800" y="234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120650</xdr:rowOff>
    </xdr:to>
    <xdr:cxnSp macro="">
      <xdr:nvCxnSpPr>
        <xdr:cNvPr id="133" name="直線コネクタ 132"/>
        <xdr:cNvCxnSpPr/>
      </xdr:nvCxnSpPr>
      <xdr:spPr>
        <a:xfrm>
          <a:off x="13893800" y="226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13</xdr:row>
      <xdr:rowOff>31750</xdr:rowOff>
    </xdr:to>
    <xdr:cxnSp macro="">
      <xdr:nvCxnSpPr>
        <xdr:cNvPr id="136" name="直線コネクタ 135"/>
        <xdr:cNvCxnSpPr/>
      </xdr:nvCxnSpPr>
      <xdr:spPr>
        <a:xfrm>
          <a:off x="13004800" y="224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9" name="フローチャート: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120650</xdr:rowOff>
    </xdr:from>
    <xdr:to>
      <xdr:col>78</xdr:col>
      <xdr:colOff>120650</xdr:colOff>
      <xdr:row>14</xdr:row>
      <xdr:rowOff>50800</xdr:rowOff>
    </xdr:to>
    <xdr:sp macro="" textlink="">
      <xdr:nvSpPr>
        <xdr:cNvPr id="148" name="楕円 147"/>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60977</xdr:rowOff>
    </xdr:from>
    <xdr:ext cx="736600" cy="259045"/>
    <xdr:sp macro="" textlink="">
      <xdr:nvSpPr>
        <xdr:cNvPr id="149" name="テキスト ボックス 148"/>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50" name="楕円 149"/>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51" name="テキスト ボックス 150"/>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52" name="楕円 151"/>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53" name="テキスト ボックス 152"/>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139700</xdr:rowOff>
    </xdr:from>
    <xdr:to>
      <xdr:col>65</xdr:col>
      <xdr:colOff>53975</xdr:colOff>
      <xdr:row>13</xdr:row>
      <xdr:rowOff>69850</xdr:rowOff>
    </xdr:to>
    <xdr:sp macro="" textlink="">
      <xdr:nvSpPr>
        <xdr:cNvPr id="154" name="楕円 153"/>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80027</xdr:rowOff>
    </xdr:from>
    <xdr:ext cx="762000" cy="259045"/>
    <xdr:sp macro="" textlink="">
      <xdr:nvSpPr>
        <xdr:cNvPr id="155" name="テキスト ボックス 154"/>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サービス利用者数の増により障害者自立支援給付が、施設数の増に伴う利用者数の増により認定こども園運営が、それぞれ増になった一方、事業終了に伴い臨時福祉給付金が減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76200</xdr:rowOff>
    </xdr:to>
    <xdr:cxnSp macro="">
      <xdr:nvCxnSpPr>
        <xdr:cNvPr id="188" name="直線コネクタ 187"/>
        <xdr:cNvCxnSpPr/>
      </xdr:nvCxnSpPr>
      <xdr:spPr>
        <a:xfrm flipV="1">
          <a:off x="3987800" y="10299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63500</xdr:rowOff>
    </xdr:from>
    <xdr:to>
      <xdr:col>19</xdr:col>
      <xdr:colOff>187325</xdr:colOff>
      <xdr:row>60</xdr:row>
      <xdr:rowOff>76200</xdr:rowOff>
    </xdr:to>
    <xdr:cxnSp macro="">
      <xdr:nvCxnSpPr>
        <xdr:cNvPr id="191" name="直線コネクタ 190"/>
        <xdr:cNvCxnSpPr/>
      </xdr:nvCxnSpPr>
      <xdr:spPr>
        <a:xfrm>
          <a:off x="3098800" y="1035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63500</xdr:rowOff>
    </xdr:to>
    <xdr:cxnSp macro="">
      <xdr:nvCxnSpPr>
        <xdr:cNvPr id="194" name="直線コネクタ 193"/>
        <xdr:cNvCxnSpPr/>
      </xdr:nvCxnSpPr>
      <xdr:spPr>
        <a:xfrm>
          <a:off x="2209800" y="10223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107950</xdr:rowOff>
    </xdr:to>
    <xdr:cxnSp macro="">
      <xdr:nvCxnSpPr>
        <xdr:cNvPr id="197" name="直線コネクタ 196"/>
        <xdr:cNvCxnSpPr/>
      </xdr:nvCxnSpPr>
      <xdr:spPr>
        <a:xfrm>
          <a:off x="1320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0" name="フローチャート: 判断 199"/>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1" name="テキスト ボックス 200"/>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8"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25400</xdr:rowOff>
    </xdr:from>
    <xdr:to>
      <xdr:col>20</xdr:col>
      <xdr:colOff>38100</xdr:colOff>
      <xdr:row>60</xdr:row>
      <xdr:rowOff>127000</xdr:rowOff>
    </xdr:to>
    <xdr:sp macro="" textlink="">
      <xdr:nvSpPr>
        <xdr:cNvPr id="209" name="楕円 208"/>
        <xdr:cNvSpPr/>
      </xdr:nvSpPr>
      <xdr:spPr>
        <a:xfrm>
          <a:off x="3937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111777</xdr:rowOff>
    </xdr:from>
    <xdr:ext cx="736600" cy="259045"/>
    <xdr:sp macro="" textlink="">
      <xdr:nvSpPr>
        <xdr:cNvPr id="210" name="テキスト ボックス 209"/>
        <xdr:cNvSpPr txBox="1"/>
      </xdr:nvSpPr>
      <xdr:spPr>
        <a:xfrm>
          <a:off x="3606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12700</xdr:rowOff>
    </xdr:from>
    <xdr:to>
      <xdr:col>15</xdr:col>
      <xdr:colOff>149225</xdr:colOff>
      <xdr:row>60</xdr:row>
      <xdr:rowOff>114300</xdr:rowOff>
    </xdr:to>
    <xdr:sp macro="" textlink="">
      <xdr:nvSpPr>
        <xdr:cNvPr id="211" name="楕円 210"/>
        <xdr:cNvSpPr/>
      </xdr:nvSpPr>
      <xdr:spPr>
        <a:xfrm>
          <a:off x="3048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99077</xdr:rowOff>
    </xdr:from>
    <xdr:ext cx="762000" cy="259045"/>
    <xdr:sp macro="" textlink="">
      <xdr:nvSpPr>
        <xdr:cNvPr id="212" name="テキスト ボックス 211"/>
        <xdr:cNvSpPr txBox="1"/>
      </xdr:nvSpPr>
      <xdr:spPr>
        <a:xfrm>
          <a:off x="2717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3" name="楕円 212"/>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4" name="テキスト ボックス 213"/>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ポイント上昇した。これは、国民健康保険事業特別会計、後期高齢者医療特別会計及び介護保険特別会計への繰出金が増になったことによるものである。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146050</xdr:rowOff>
    </xdr:to>
    <xdr:cxnSp macro="">
      <xdr:nvCxnSpPr>
        <xdr:cNvPr id="249" name="直線コネクタ 248"/>
        <xdr:cNvCxnSpPr/>
      </xdr:nvCxnSpPr>
      <xdr:spPr>
        <a:xfrm>
          <a:off x="15671800" y="9872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100330</xdr:rowOff>
    </xdr:to>
    <xdr:cxnSp macro="">
      <xdr:nvCxnSpPr>
        <xdr:cNvPr id="252" name="直線コネクタ 251"/>
        <xdr:cNvCxnSpPr/>
      </xdr:nvCxnSpPr>
      <xdr:spPr>
        <a:xfrm>
          <a:off x="14782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77470</xdr:rowOff>
    </xdr:to>
    <xdr:cxnSp macro="">
      <xdr:nvCxnSpPr>
        <xdr:cNvPr id="255" name="直線コネクタ 254"/>
        <xdr:cNvCxnSpPr/>
      </xdr:nvCxnSpPr>
      <xdr:spPr>
        <a:xfrm>
          <a:off x="13893800" y="9743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56</xdr:row>
      <xdr:rowOff>149860</xdr:rowOff>
    </xdr:to>
    <xdr:cxnSp macro="">
      <xdr:nvCxnSpPr>
        <xdr:cNvPr id="258" name="直線コネクタ 257"/>
        <xdr:cNvCxnSpPr/>
      </xdr:nvCxnSpPr>
      <xdr:spPr>
        <a:xfrm flipV="1">
          <a:off x="13004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1" name="フローチャート: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1" name="テキスト ボックス 27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2" name="楕円 271"/>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3" name="テキスト ボックス 272"/>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75" name="テキスト ボックス 274"/>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7" name="テキスト ボックス 276"/>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前年度と同率になった。これは、国都支出金返還金が増になったものの、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都市緑化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はちおうじ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フェアの開催に伴う負担金が減になったことによるものである。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35</xdr:row>
      <xdr:rowOff>146050</xdr:rowOff>
    </xdr:to>
    <xdr:cxnSp macro="">
      <xdr:nvCxnSpPr>
        <xdr:cNvPr id="310" name="直線コネクタ 309"/>
        <xdr:cNvCxnSpPr/>
      </xdr:nvCxnSpPr>
      <xdr:spPr>
        <a:xfrm>
          <a:off x="15671800" y="614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25400</xdr:rowOff>
    </xdr:to>
    <xdr:cxnSp macro="">
      <xdr:nvCxnSpPr>
        <xdr:cNvPr id="313" name="直線コネクタ 312"/>
        <xdr:cNvCxnSpPr/>
      </xdr:nvCxnSpPr>
      <xdr:spPr>
        <a:xfrm flipV="1">
          <a:off x="14782800" y="614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25400</xdr:rowOff>
    </xdr:to>
    <xdr:cxnSp macro="">
      <xdr:nvCxnSpPr>
        <xdr:cNvPr id="316" name="直線コネクタ 315"/>
        <xdr:cNvCxnSpPr/>
      </xdr:nvCxnSpPr>
      <xdr:spPr>
        <a:xfrm>
          <a:off x="138938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152400</xdr:rowOff>
    </xdr:to>
    <xdr:cxnSp macro="">
      <xdr:nvCxnSpPr>
        <xdr:cNvPr id="319" name="直線コネクタ 318"/>
        <xdr:cNvCxnSpPr/>
      </xdr:nvCxnSpPr>
      <xdr:spPr>
        <a:xfrm flipV="1">
          <a:off x="13004800" y="6184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2" name="フローチャート: 判断 321"/>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3" name="テキスト ボックス 322"/>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29" name="楕円 328"/>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0"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1" name="楕円 330"/>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2" name="テキスト ボックス 331"/>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146050</xdr:rowOff>
    </xdr:from>
    <xdr:to>
      <xdr:col>74</xdr:col>
      <xdr:colOff>31750</xdr:colOff>
      <xdr:row>36</xdr:row>
      <xdr:rowOff>76200</xdr:rowOff>
    </xdr:to>
    <xdr:sp macro="" textlink="">
      <xdr:nvSpPr>
        <xdr:cNvPr id="333" name="楕円 332"/>
        <xdr:cNvSpPr/>
      </xdr:nvSpPr>
      <xdr:spPr>
        <a:xfrm>
          <a:off x="14732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86377</xdr:rowOff>
    </xdr:from>
    <xdr:ext cx="762000" cy="259045"/>
    <xdr:sp macro="" textlink="">
      <xdr:nvSpPr>
        <xdr:cNvPr id="334" name="テキスト ボックス 333"/>
        <xdr:cNvSpPr txBox="1"/>
      </xdr:nvSpPr>
      <xdr:spPr>
        <a:xfrm>
          <a:off x="14401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5" name="楕円 334"/>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6" name="テキスト ボックス 335"/>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37" name="楕円 336"/>
        <xdr:cNvSpPr/>
      </xdr:nvSpPr>
      <xdr:spPr>
        <a:xfrm>
          <a:off x="12954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41927</xdr:rowOff>
    </xdr:from>
    <xdr:ext cx="762000" cy="259045"/>
    <xdr:sp macro="" textlink="">
      <xdr:nvSpPr>
        <xdr:cNvPr id="338" name="テキスト ボックス 337"/>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償還の進行により、市債の元利償還金が減になったことによるものである。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54610</xdr:rowOff>
    </xdr:to>
    <xdr:cxnSp macro="">
      <xdr:nvCxnSpPr>
        <xdr:cNvPr id="371" name="直線コネクタ 370"/>
        <xdr:cNvCxnSpPr/>
      </xdr:nvCxnSpPr>
      <xdr:spPr>
        <a:xfrm flipV="1">
          <a:off x="3987800" y="12898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62230</xdr:rowOff>
    </xdr:to>
    <xdr:cxnSp macro="">
      <xdr:nvCxnSpPr>
        <xdr:cNvPr id="374" name="直線コネクタ 373"/>
        <xdr:cNvCxnSpPr/>
      </xdr:nvCxnSpPr>
      <xdr:spPr>
        <a:xfrm flipV="1">
          <a:off x="3098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62230</xdr:rowOff>
    </xdr:to>
    <xdr:cxnSp macro="">
      <xdr:nvCxnSpPr>
        <xdr:cNvPr id="377" name="直線コネクタ 376"/>
        <xdr:cNvCxnSpPr/>
      </xdr:nvCxnSpPr>
      <xdr:spPr>
        <a:xfrm>
          <a:off x="2209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107950</xdr:rowOff>
    </xdr:to>
    <xdr:cxnSp macro="">
      <xdr:nvCxnSpPr>
        <xdr:cNvPr id="380" name="直線コネクタ 379"/>
        <xdr:cNvCxnSpPr/>
      </xdr:nvCxnSpPr>
      <xdr:spPr>
        <a:xfrm flipV="1">
          <a:off x="1320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3" name="フローチャート: 判断 382"/>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4" name="テキスト ボックス 383"/>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90" name="楕円 389"/>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91"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2" name="楕円 391"/>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3" name="テキスト ボックス 392"/>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4" name="楕円 393"/>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5" name="テキスト ボックス 394"/>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6" name="楕円 395"/>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7" name="テキスト ボックス 396"/>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8" name="楕円 397"/>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9" name="テキスト ボックス 398"/>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ポイント減少した。これは、物件費が増になったものの、人件費が減になったことが主な要因である。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明朝" panose="02020600040205080304" pitchFamily="18" charset="-128"/>
            <a:ea typeface="ＭＳ Ｐ明朝" panose="02020600040205080304"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40132</xdr:rowOff>
    </xdr:to>
    <xdr:cxnSp macro="">
      <xdr:nvCxnSpPr>
        <xdr:cNvPr id="430" name="直線コネクタ 429"/>
        <xdr:cNvCxnSpPr/>
      </xdr:nvCxnSpPr>
      <xdr:spPr>
        <a:xfrm flipV="1">
          <a:off x="15671800" y="134086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53848</xdr:rowOff>
    </xdr:to>
    <xdr:cxnSp macro="">
      <xdr:nvCxnSpPr>
        <xdr:cNvPr id="433" name="直線コネクタ 432"/>
        <xdr:cNvCxnSpPr/>
      </xdr:nvCxnSpPr>
      <xdr:spPr>
        <a:xfrm flipV="1">
          <a:off x="14782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53848</xdr:rowOff>
    </xdr:to>
    <xdr:cxnSp macro="">
      <xdr:nvCxnSpPr>
        <xdr:cNvPr id="436" name="直線コネクタ 435"/>
        <xdr:cNvCxnSpPr/>
      </xdr:nvCxnSpPr>
      <xdr:spPr>
        <a:xfrm>
          <a:off x="13893800" y="132257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120142</xdr:rowOff>
    </xdr:to>
    <xdr:cxnSp macro="">
      <xdr:nvCxnSpPr>
        <xdr:cNvPr id="439" name="直線コネクタ 438"/>
        <xdr:cNvCxnSpPr/>
      </xdr:nvCxnSpPr>
      <xdr:spPr>
        <a:xfrm flipV="1">
          <a:off x="13004800" y="132257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2" name="フローチャート: 判断 441"/>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3" name="テキスト ボックス 442"/>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9" name="楕円 44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0"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1" name="楕円 450"/>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2" name="テキスト ボックス 451"/>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3" name="楕円 452"/>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4" name="テキスト ボックス 453"/>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5" name="楕円 45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6" name="テキスト ボックス 45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7" name="楕円 456"/>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8" name="テキスト ボックス 457"/>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24599</xdr:rowOff>
    </xdr:from>
    <xdr:ext cx="762000" cy="259045"/>
    <xdr:sp macro="" textlink="">
      <xdr:nvSpPr>
        <xdr:cNvPr id="44" name="人口1人当たり決算額の推移最小値テキスト130"/>
        <xdr:cNvSpPr txBox="1"/>
      </xdr:nvSpPr>
      <xdr:spPr>
        <a:xfrm>
          <a:off x="5740400" y="350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157114</xdr:rowOff>
    </xdr:from>
    <xdr:to>
      <xdr:col>29</xdr:col>
      <xdr:colOff>127000</xdr:colOff>
      <xdr:row>20</xdr:row>
      <xdr:rowOff>14422</xdr:rowOff>
    </xdr:to>
    <xdr:cxnSp macro="">
      <xdr:nvCxnSpPr>
        <xdr:cNvPr id="48" name="直線コネクタ 47"/>
        <xdr:cNvCxnSpPr/>
      </xdr:nvCxnSpPr>
      <xdr:spPr bwMode="auto">
        <a:xfrm>
          <a:off x="5003800" y="3462289"/>
          <a:ext cx="6477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154463</xdr:rowOff>
    </xdr:from>
    <xdr:to>
      <xdr:col>26</xdr:col>
      <xdr:colOff>50800</xdr:colOff>
      <xdr:row>19</xdr:row>
      <xdr:rowOff>157114</xdr:rowOff>
    </xdr:to>
    <xdr:cxnSp macro="">
      <xdr:nvCxnSpPr>
        <xdr:cNvPr id="51" name="直線コネクタ 50"/>
        <xdr:cNvCxnSpPr/>
      </xdr:nvCxnSpPr>
      <xdr:spPr bwMode="auto">
        <a:xfrm>
          <a:off x="4305300" y="3459638"/>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145273</xdr:rowOff>
    </xdr:from>
    <xdr:to>
      <xdr:col>22</xdr:col>
      <xdr:colOff>114300</xdr:colOff>
      <xdr:row>19</xdr:row>
      <xdr:rowOff>154463</xdr:rowOff>
    </xdr:to>
    <xdr:cxnSp macro="">
      <xdr:nvCxnSpPr>
        <xdr:cNvPr id="54" name="直線コネクタ 53"/>
        <xdr:cNvCxnSpPr/>
      </xdr:nvCxnSpPr>
      <xdr:spPr bwMode="auto">
        <a:xfrm>
          <a:off x="3606800" y="3450448"/>
          <a:ext cx="698500" cy="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145273</xdr:rowOff>
    </xdr:from>
    <xdr:to>
      <xdr:col>18</xdr:col>
      <xdr:colOff>177800</xdr:colOff>
      <xdr:row>20</xdr:row>
      <xdr:rowOff>5690</xdr:rowOff>
    </xdr:to>
    <xdr:cxnSp macro="">
      <xdr:nvCxnSpPr>
        <xdr:cNvPr id="57" name="直線コネクタ 56"/>
        <xdr:cNvCxnSpPr/>
      </xdr:nvCxnSpPr>
      <xdr:spPr bwMode="auto">
        <a:xfrm flipV="1">
          <a:off x="2908300" y="3450448"/>
          <a:ext cx="698500" cy="3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135072</xdr:rowOff>
    </xdr:from>
    <xdr:to>
      <xdr:col>29</xdr:col>
      <xdr:colOff>177800</xdr:colOff>
      <xdr:row>20</xdr:row>
      <xdr:rowOff>65222</xdr:rowOff>
    </xdr:to>
    <xdr:sp macro="" textlink="">
      <xdr:nvSpPr>
        <xdr:cNvPr id="67" name="楕円 66"/>
        <xdr:cNvSpPr/>
      </xdr:nvSpPr>
      <xdr:spPr bwMode="auto">
        <a:xfrm>
          <a:off x="5600700" y="344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43649</xdr:rowOff>
    </xdr:from>
    <xdr:ext cx="762000" cy="259045"/>
    <xdr:sp macro="" textlink="">
      <xdr:nvSpPr>
        <xdr:cNvPr id="68" name="人口1人当たり決算額の推移該当値テキスト130"/>
        <xdr:cNvSpPr txBox="1"/>
      </xdr:nvSpPr>
      <xdr:spPr>
        <a:xfrm>
          <a:off x="5740400" y="334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106314</xdr:rowOff>
    </xdr:from>
    <xdr:to>
      <xdr:col>26</xdr:col>
      <xdr:colOff>101600</xdr:colOff>
      <xdr:row>20</xdr:row>
      <xdr:rowOff>36464</xdr:rowOff>
    </xdr:to>
    <xdr:sp macro="" textlink="">
      <xdr:nvSpPr>
        <xdr:cNvPr id="69" name="楕円 68"/>
        <xdr:cNvSpPr/>
      </xdr:nvSpPr>
      <xdr:spPr bwMode="auto">
        <a:xfrm>
          <a:off x="4953000" y="34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21241</xdr:rowOff>
    </xdr:from>
    <xdr:ext cx="736600" cy="259045"/>
    <xdr:sp macro="" textlink="">
      <xdr:nvSpPr>
        <xdr:cNvPr id="70" name="テキスト ボックス 69"/>
        <xdr:cNvSpPr txBox="1"/>
      </xdr:nvSpPr>
      <xdr:spPr>
        <a:xfrm>
          <a:off x="4622800" y="3497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103663</xdr:rowOff>
    </xdr:from>
    <xdr:to>
      <xdr:col>22</xdr:col>
      <xdr:colOff>165100</xdr:colOff>
      <xdr:row>20</xdr:row>
      <xdr:rowOff>33813</xdr:rowOff>
    </xdr:to>
    <xdr:sp macro="" textlink="">
      <xdr:nvSpPr>
        <xdr:cNvPr id="71" name="楕円 70"/>
        <xdr:cNvSpPr/>
      </xdr:nvSpPr>
      <xdr:spPr bwMode="auto">
        <a:xfrm>
          <a:off x="4254500" y="340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18590</xdr:rowOff>
    </xdr:from>
    <xdr:ext cx="762000" cy="259045"/>
    <xdr:sp macro="" textlink="">
      <xdr:nvSpPr>
        <xdr:cNvPr id="72" name="テキスト ボックス 71"/>
        <xdr:cNvSpPr txBox="1"/>
      </xdr:nvSpPr>
      <xdr:spPr>
        <a:xfrm>
          <a:off x="3924300" y="34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94473</xdr:rowOff>
    </xdr:from>
    <xdr:to>
      <xdr:col>19</xdr:col>
      <xdr:colOff>38100</xdr:colOff>
      <xdr:row>20</xdr:row>
      <xdr:rowOff>24623</xdr:rowOff>
    </xdr:to>
    <xdr:sp macro="" textlink="">
      <xdr:nvSpPr>
        <xdr:cNvPr id="73" name="楕円 72"/>
        <xdr:cNvSpPr/>
      </xdr:nvSpPr>
      <xdr:spPr bwMode="auto">
        <a:xfrm>
          <a:off x="3556000" y="339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9400</xdr:rowOff>
    </xdr:from>
    <xdr:ext cx="762000" cy="259045"/>
    <xdr:sp macro="" textlink="">
      <xdr:nvSpPr>
        <xdr:cNvPr id="74" name="テキスト ボックス 73"/>
        <xdr:cNvSpPr txBox="1"/>
      </xdr:nvSpPr>
      <xdr:spPr>
        <a:xfrm>
          <a:off x="3225800" y="34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126340</xdr:rowOff>
    </xdr:from>
    <xdr:to>
      <xdr:col>15</xdr:col>
      <xdr:colOff>101600</xdr:colOff>
      <xdr:row>20</xdr:row>
      <xdr:rowOff>56490</xdr:rowOff>
    </xdr:to>
    <xdr:sp macro="" textlink="">
      <xdr:nvSpPr>
        <xdr:cNvPr id="75" name="楕円 74"/>
        <xdr:cNvSpPr/>
      </xdr:nvSpPr>
      <xdr:spPr bwMode="auto">
        <a:xfrm>
          <a:off x="2857500" y="34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41267</xdr:rowOff>
    </xdr:from>
    <xdr:ext cx="762000" cy="259045"/>
    <xdr:sp macro="" textlink="">
      <xdr:nvSpPr>
        <xdr:cNvPr id="76" name="テキスト ボックス 75"/>
        <xdr:cNvSpPr txBox="1"/>
      </xdr:nvSpPr>
      <xdr:spPr>
        <a:xfrm>
          <a:off x="2527300" y="35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60843</xdr:rowOff>
    </xdr:from>
    <xdr:to>
      <xdr:col>29</xdr:col>
      <xdr:colOff>127000</xdr:colOff>
      <xdr:row>38</xdr:row>
      <xdr:rowOff>73416</xdr:rowOff>
    </xdr:to>
    <xdr:cxnSp macro="">
      <xdr:nvCxnSpPr>
        <xdr:cNvPr id="108" name="直線コネクタ 107"/>
        <xdr:cNvCxnSpPr/>
      </xdr:nvCxnSpPr>
      <xdr:spPr bwMode="auto">
        <a:xfrm>
          <a:off x="5003800" y="7528443"/>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49688</xdr:rowOff>
    </xdr:from>
    <xdr:to>
      <xdr:col>26</xdr:col>
      <xdr:colOff>50800</xdr:colOff>
      <xdr:row>38</xdr:row>
      <xdr:rowOff>60843</xdr:rowOff>
    </xdr:to>
    <xdr:cxnSp macro="">
      <xdr:nvCxnSpPr>
        <xdr:cNvPr id="111" name="直線コネクタ 110"/>
        <xdr:cNvCxnSpPr/>
      </xdr:nvCxnSpPr>
      <xdr:spPr bwMode="auto">
        <a:xfrm>
          <a:off x="4305300" y="7517288"/>
          <a:ext cx="698500" cy="1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49459</xdr:rowOff>
    </xdr:from>
    <xdr:to>
      <xdr:col>22</xdr:col>
      <xdr:colOff>114300</xdr:colOff>
      <xdr:row>38</xdr:row>
      <xdr:rowOff>49688</xdr:rowOff>
    </xdr:to>
    <xdr:cxnSp macro="">
      <xdr:nvCxnSpPr>
        <xdr:cNvPr id="114" name="直線コネクタ 113"/>
        <xdr:cNvCxnSpPr/>
      </xdr:nvCxnSpPr>
      <xdr:spPr bwMode="auto">
        <a:xfrm>
          <a:off x="3606800" y="7517059"/>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49459</xdr:rowOff>
    </xdr:from>
    <xdr:to>
      <xdr:col>18</xdr:col>
      <xdr:colOff>177800</xdr:colOff>
      <xdr:row>38</xdr:row>
      <xdr:rowOff>95590</xdr:rowOff>
    </xdr:to>
    <xdr:cxnSp macro="">
      <xdr:nvCxnSpPr>
        <xdr:cNvPr id="117" name="直線コネクタ 116"/>
        <xdr:cNvCxnSpPr/>
      </xdr:nvCxnSpPr>
      <xdr:spPr bwMode="auto">
        <a:xfrm flipV="1">
          <a:off x="2908300" y="7517059"/>
          <a:ext cx="698500" cy="4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116982</xdr:rowOff>
    </xdr:from>
    <xdr:to>
      <xdr:col>15</xdr:col>
      <xdr:colOff>101600</xdr:colOff>
      <xdr:row>37</xdr:row>
      <xdr:rowOff>47132</xdr:rowOff>
    </xdr:to>
    <xdr:sp macro="" textlink="">
      <xdr:nvSpPr>
        <xdr:cNvPr id="120" name="フローチャート: 判断 119"/>
        <xdr:cNvSpPr/>
      </xdr:nvSpPr>
      <xdr:spPr bwMode="auto">
        <a:xfrm>
          <a:off x="28575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228759</xdr:rowOff>
    </xdr:from>
    <xdr:ext cx="762000" cy="259045"/>
    <xdr:sp macro="" textlink="">
      <xdr:nvSpPr>
        <xdr:cNvPr id="121" name="テキスト ボックス 120"/>
        <xdr:cNvSpPr txBox="1"/>
      </xdr:nvSpPr>
      <xdr:spPr>
        <a:xfrm>
          <a:off x="2527300" y="683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22616</xdr:rowOff>
    </xdr:from>
    <xdr:to>
      <xdr:col>29</xdr:col>
      <xdr:colOff>177800</xdr:colOff>
      <xdr:row>38</xdr:row>
      <xdr:rowOff>124216</xdr:rowOff>
    </xdr:to>
    <xdr:sp macro="" textlink="">
      <xdr:nvSpPr>
        <xdr:cNvPr id="127" name="楕円 126"/>
        <xdr:cNvSpPr/>
      </xdr:nvSpPr>
      <xdr:spPr bwMode="auto">
        <a:xfrm>
          <a:off x="5600700" y="749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274093</xdr:rowOff>
    </xdr:from>
    <xdr:ext cx="762000" cy="259045"/>
    <xdr:sp macro="" textlink="">
      <xdr:nvSpPr>
        <xdr:cNvPr id="128" name="人口1人当たり決算額の推移該当値テキスト445"/>
        <xdr:cNvSpPr txBox="1"/>
      </xdr:nvSpPr>
      <xdr:spPr>
        <a:xfrm>
          <a:off x="5740400" y="739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10043</xdr:rowOff>
    </xdr:from>
    <xdr:to>
      <xdr:col>26</xdr:col>
      <xdr:colOff>101600</xdr:colOff>
      <xdr:row>38</xdr:row>
      <xdr:rowOff>111643</xdr:rowOff>
    </xdr:to>
    <xdr:sp macro="" textlink="">
      <xdr:nvSpPr>
        <xdr:cNvPr id="129" name="楕円 128"/>
        <xdr:cNvSpPr/>
      </xdr:nvSpPr>
      <xdr:spPr bwMode="auto">
        <a:xfrm>
          <a:off x="4953000" y="747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96420</xdr:rowOff>
    </xdr:from>
    <xdr:ext cx="736600" cy="259045"/>
    <xdr:sp macro="" textlink="">
      <xdr:nvSpPr>
        <xdr:cNvPr id="130" name="テキスト ボックス 129"/>
        <xdr:cNvSpPr txBox="1"/>
      </xdr:nvSpPr>
      <xdr:spPr>
        <a:xfrm>
          <a:off x="4622800" y="75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341788</xdr:rowOff>
    </xdr:from>
    <xdr:to>
      <xdr:col>22</xdr:col>
      <xdr:colOff>165100</xdr:colOff>
      <xdr:row>38</xdr:row>
      <xdr:rowOff>100488</xdr:rowOff>
    </xdr:to>
    <xdr:sp macro="" textlink="">
      <xdr:nvSpPr>
        <xdr:cNvPr id="131" name="楕円 130"/>
        <xdr:cNvSpPr/>
      </xdr:nvSpPr>
      <xdr:spPr bwMode="auto">
        <a:xfrm>
          <a:off x="4254500" y="746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85265</xdr:rowOff>
    </xdr:from>
    <xdr:ext cx="762000" cy="259045"/>
    <xdr:sp macro="" textlink="">
      <xdr:nvSpPr>
        <xdr:cNvPr id="132" name="テキスト ボックス 131"/>
        <xdr:cNvSpPr txBox="1"/>
      </xdr:nvSpPr>
      <xdr:spPr>
        <a:xfrm>
          <a:off x="3924300" y="755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341559</xdr:rowOff>
    </xdr:from>
    <xdr:to>
      <xdr:col>19</xdr:col>
      <xdr:colOff>38100</xdr:colOff>
      <xdr:row>38</xdr:row>
      <xdr:rowOff>100259</xdr:rowOff>
    </xdr:to>
    <xdr:sp macro="" textlink="">
      <xdr:nvSpPr>
        <xdr:cNvPr id="133" name="楕円 132"/>
        <xdr:cNvSpPr/>
      </xdr:nvSpPr>
      <xdr:spPr bwMode="auto">
        <a:xfrm>
          <a:off x="3556000" y="746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85036</xdr:rowOff>
    </xdr:from>
    <xdr:ext cx="762000" cy="259045"/>
    <xdr:sp macro="" textlink="">
      <xdr:nvSpPr>
        <xdr:cNvPr id="134" name="テキスト ボックス 133"/>
        <xdr:cNvSpPr txBox="1"/>
      </xdr:nvSpPr>
      <xdr:spPr>
        <a:xfrm>
          <a:off x="3225800" y="755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44790</xdr:rowOff>
    </xdr:from>
    <xdr:to>
      <xdr:col>15</xdr:col>
      <xdr:colOff>101600</xdr:colOff>
      <xdr:row>38</xdr:row>
      <xdr:rowOff>146390</xdr:rowOff>
    </xdr:to>
    <xdr:sp macro="" textlink="">
      <xdr:nvSpPr>
        <xdr:cNvPr id="135" name="楕円 134"/>
        <xdr:cNvSpPr/>
      </xdr:nvSpPr>
      <xdr:spPr bwMode="auto">
        <a:xfrm>
          <a:off x="2857500" y="751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131167</xdr:rowOff>
    </xdr:from>
    <xdr:ext cx="762000" cy="259045"/>
    <xdr:sp macro="" textlink="">
      <xdr:nvSpPr>
        <xdr:cNvPr id="136" name="テキスト ボックス 135"/>
        <xdr:cNvSpPr txBox="1"/>
      </xdr:nvSpPr>
      <xdr:spPr>
        <a:xfrm>
          <a:off x="2527300" y="759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43193</xdr:rowOff>
    </xdr:from>
    <xdr:to>
      <xdr:col>24</xdr:col>
      <xdr:colOff>63500</xdr:colOff>
      <xdr:row>37</xdr:row>
      <xdr:rowOff>104496</xdr:rowOff>
    </xdr:to>
    <xdr:cxnSp macro="">
      <xdr:nvCxnSpPr>
        <xdr:cNvPr id="61" name="直線コネクタ 60"/>
        <xdr:cNvCxnSpPr/>
      </xdr:nvCxnSpPr>
      <xdr:spPr>
        <a:xfrm>
          <a:off x="3797300" y="6386843"/>
          <a:ext cx="8382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43116</xdr:rowOff>
    </xdr:from>
    <xdr:to>
      <xdr:col>19</xdr:col>
      <xdr:colOff>177800</xdr:colOff>
      <xdr:row>37</xdr:row>
      <xdr:rowOff>43193</xdr:rowOff>
    </xdr:to>
    <xdr:cxnSp macro="">
      <xdr:nvCxnSpPr>
        <xdr:cNvPr id="64" name="直線コネクタ 63"/>
        <xdr:cNvCxnSpPr/>
      </xdr:nvCxnSpPr>
      <xdr:spPr>
        <a:xfrm>
          <a:off x="2908300" y="638676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43116</xdr:rowOff>
    </xdr:from>
    <xdr:to>
      <xdr:col>15</xdr:col>
      <xdr:colOff>50800</xdr:colOff>
      <xdr:row>37</xdr:row>
      <xdr:rowOff>54737</xdr:rowOff>
    </xdr:to>
    <xdr:cxnSp macro="">
      <xdr:nvCxnSpPr>
        <xdr:cNvPr id="67" name="直線コネクタ 66"/>
        <xdr:cNvCxnSpPr/>
      </xdr:nvCxnSpPr>
      <xdr:spPr>
        <a:xfrm flipV="1">
          <a:off x="2019300" y="6386766"/>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27343</xdr:rowOff>
    </xdr:from>
    <xdr:to>
      <xdr:col>10</xdr:col>
      <xdr:colOff>114300</xdr:colOff>
      <xdr:row>37</xdr:row>
      <xdr:rowOff>54737</xdr:rowOff>
    </xdr:to>
    <xdr:cxnSp macro="">
      <xdr:nvCxnSpPr>
        <xdr:cNvPr id="70" name="直線コネクタ 69"/>
        <xdr:cNvCxnSpPr/>
      </xdr:nvCxnSpPr>
      <xdr:spPr>
        <a:xfrm>
          <a:off x="1130300" y="6370993"/>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53696</xdr:rowOff>
    </xdr:from>
    <xdr:to>
      <xdr:col>24</xdr:col>
      <xdr:colOff>114300</xdr:colOff>
      <xdr:row>37</xdr:row>
      <xdr:rowOff>155296</xdr:rowOff>
    </xdr:to>
    <xdr:sp macro="" textlink="">
      <xdr:nvSpPr>
        <xdr:cNvPr id="80" name="楕円 79"/>
        <xdr:cNvSpPr/>
      </xdr:nvSpPr>
      <xdr:spPr>
        <a:xfrm>
          <a:off x="45847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32123</xdr:rowOff>
    </xdr:from>
    <xdr:ext cx="534377" cy="259045"/>
    <xdr:sp macro="" textlink="">
      <xdr:nvSpPr>
        <xdr:cNvPr id="81" name="人件費該当値テキスト"/>
        <xdr:cNvSpPr txBox="1"/>
      </xdr:nvSpPr>
      <xdr:spPr>
        <a:xfrm>
          <a:off x="4686300" y="63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163843</xdr:rowOff>
    </xdr:from>
    <xdr:to>
      <xdr:col>20</xdr:col>
      <xdr:colOff>38100</xdr:colOff>
      <xdr:row>37</xdr:row>
      <xdr:rowOff>93993</xdr:rowOff>
    </xdr:to>
    <xdr:sp macro="" textlink="">
      <xdr:nvSpPr>
        <xdr:cNvPr id="82" name="楕円 81"/>
        <xdr:cNvSpPr/>
      </xdr:nvSpPr>
      <xdr:spPr>
        <a:xfrm>
          <a:off x="3746500" y="63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85120</xdr:rowOff>
    </xdr:from>
    <xdr:ext cx="534377" cy="259045"/>
    <xdr:sp macro="" textlink="">
      <xdr:nvSpPr>
        <xdr:cNvPr id="83" name="テキスト ボックス 82"/>
        <xdr:cNvSpPr txBox="1"/>
      </xdr:nvSpPr>
      <xdr:spPr>
        <a:xfrm>
          <a:off x="3530111" y="64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163766</xdr:rowOff>
    </xdr:from>
    <xdr:to>
      <xdr:col>15</xdr:col>
      <xdr:colOff>101600</xdr:colOff>
      <xdr:row>37</xdr:row>
      <xdr:rowOff>93916</xdr:rowOff>
    </xdr:to>
    <xdr:sp macro="" textlink="">
      <xdr:nvSpPr>
        <xdr:cNvPr id="84" name="楕円 83"/>
        <xdr:cNvSpPr/>
      </xdr:nvSpPr>
      <xdr:spPr>
        <a:xfrm>
          <a:off x="2857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85043</xdr:rowOff>
    </xdr:from>
    <xdr:ext cx="534377" cy="259045"/>
    <xdr:sp macro="" textlink="">
      <xdr:nvSpPr>
        <xdr:cNvPr id="85" name="テキスト ボックス 84"/>
        <xdr:cNvSpPr txBox="1"/>
      </xdr:nvSpPr>
      <xdr:spPr>
        <a:xfrm>
          <a:off x="2641111" y="6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3937</xdr:rowOff>
    </xdr:from>
    <xdr:to>
      <xdr:col>10</xdr:col>
      <xdr:colOff>165100</xdr:colOff>
      <xdr:row>37</xdr:row>
      <xdr:rowOff>105537</xdr:rowOff>
    </xdr:to>
    <xdr:sp macro="" textlink="">
      <xdr:nvSpPr>
        <xdr:cNvPr id="86" name="楕円 85"/>
        <xdr:cNvSpPr/>
      </xdr:nvSpPr>
      <xdr:spPr>
        <a:xfrm>
          <a:off x="1968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96664</xdr:rowOff>
    </xdr:from>
    <xdr:ext cx="534377" cy="259045"/>
    <xdr:sp macro="" textlink="">
      <xdr:nvSpPr>
        <xdr:cNvPr id="87" name="テキスト ボックス 86"/>
        <xdr:cNvSpPr txBox="1"/>
      </xdr:nvSpPr>
      <xdr:spPr>
        <a:xfrm>
          <a:off x="1752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147993</xdr:rowOff>
    </xdr:from>
    <xdr:to>
      <xdr:col>6</xdr:col>
      <xdr:colOff>38100</xdr:colOff>
      <xdr:row>37</xdr:row>
      <xdr:rowOff>78143</xdr:rowOff>
    </xdr:to>
    <xdr:sp macro="" textlink="">
      <xdr:nvSpPr>
        <xdr:cNvPr id="88" name="楕円 87"/>
        <xdr:cNvSpPr/>
      </xdr:nvSpPr>
      <xdr:spPr>
        <a:xfrm>
          <a:off x="1079500" y="63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69270</xdr:rowOff>
    </xdr:from>
    <xdr:ext cx="534377" cy="259045"/>
    <xdr:sp macro="" textlink="">
      <xdr:nvSpPr>
        <xdr:cNvPr id="89" name="テキスト ボックス 88"/>
        <xdr:cNvSpPr txBox="1"/>
      </xdr:nvSpPr>
      <xdr:spPr>
        <a:xfrm>
          <a:off x="863111" y="64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64783</xdr:rowOff>
    </xdr:from>
    <xdr:to>
      <xdr:col>24</xdr:col>
      <xdr:colOff>63500</xdr:colOff>
      <xdr:row>58</xdr:row>
      <xdr:rowOff>72695</xdr:rowOff>
    </xdr:to>
    <xdr:cxnSp macro="">
      <xdr:nvCxnSpPr>
        <xdr:cNvPr id="119" name="直線コネクタ 118"/>
        <xdr:cNvCxnSpPr/>
      </xdr:nvCxnSpPr>
      <xdr:spPr>
        <a:xfrm flipV="1">
          <a:off x="3797300" y="10008883"/>
          <a:ext cx="838200" cy="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72695</xdr:rowOff>
    </xdr:from>
    <xdr:to>
      <xdr:col>19</xdr:col>
      <xdr:colOff>177800</xdr:colOff>
      <xdr:row>58</xdr:row>
      <xdr:rowOff>87567</xdr:rowOff>
    </xdr:to>
    <xdr:cxnSp macro="">
      <xdr:nvCxnSpPr>
        <xdr:cNvPr id="122" name="直線コネクタ 121"/>
        <xdr:cNvCxnSpPr/>
      </xdr:nvCxnSpPr>
      <xdr:spPr>
        <a:xfrm flipV="1">
          <a:off x="2908300" y="1001679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72136</xdr:rowOff>
    </xdr:from>
    <xdr:to>
      <xdr:col>15</xdr:col>
      <xdr:colOff>50800</xdr:colOff>
      <xdr:row>58</xdr:row>
      <xdr:rowOff>87567</xdr:rowOff>
    </xdr:to>
    <xdr:cxnSp macro="">
      <xdr:nvCxnSpPr>
        <xdr:cNvPr id="125" name="直線コネクタ 124"/>
        <xdr:cNvCxnSpPr/>
      </xdr:nvCxnSpPr>
      <xdr:spPr>
        <a:xfrm>
          <a:off x="2019300" y="1001623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72136</xdr:rowOff>
    </xdr:from>
    <xdr:to>
      <xdr:col>10</xdr:col>
      <xdr:colOff>114300</xdr:colOff>
      <xdr:row>58</xdr:row>
      <xdr:rowOff>117526</xdr:rowOff>
    </xdr:to>
    <xdr:cxnSp macro="">
      <xdr:nvCxnSpPr>
        <xdr:cNvPr id="128" name="直線コネクタ 127"/>
        <xdr:cNvCxnSpPr/>
      </xdr:nvCxnSpPr>
      <xdr:spPr>
        <a:xfrm flipV="1">
          <a:off x="1130300" y="10016236"/>
          <a:ext cx="8890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16967</xdr:rowOff>
    </xdr:from>
    <xdr:to>
      <xdr:col>6</xdr:col>
      <xdr:colOff>38100</xdr:colOff>
      <xdr:row>57</xdr:row>
      <xdr:rowOff>118567</xdr:rowOff>
    </xdr:to>
    <xdr:sp macro="" textlink="">
      <xdr:nvSpPr>
        <xdr:cNvPr id="131" name="フローチャート: 判断 130"/>
        <xdr:cNvSpPr/>
      </xdr:nvSpPr>
      <xdr:spPr>
        <a:xfrm>
          <a:off x="1079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135094</xdr:rowOff>
    </xdr:from>
    <xdr:ext cx="534377" cy="259045"/>
    <xdr:sp macro="" textlink="">
      <xdr:nvSpPr>
        <xdr:cNvPr id="132" name="テキスト ボックス 131"/>
        <xdr:cNvSpPr txBox="1"/>
      </xdr:nvSpPr>
      <xdr:spPr>
        <a:xfrm>
          <a:off x="863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13983</xdr:rowOff>
    </xdr:from>
    <xdr:to>
      <xdr:col>24</xdr:col>
      <xdr:colOff>114300</xdr:colOff>
      <xdr:row>58</xdr:row>
      <xdr:rowOff>115583</xdr:rowOff>
    </xdr:to>
    <xdr:sp macro="" textlink="">
      <xdr:nvSpPr>
        <xdr:cNvPr id="138" name="楕円 137"/>
        <xdr:cNvSpPr/>
      </xdr:nvSpPr>
      <xdr:spPr>
        <a:xfrm>
          <a:off x="4584700" y="99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100360</xdr:rowOff>
    </xdr:from>
    <xdr:ext cx="534377" cy="259045"/>
    <xdr:sp macro="" textlink="">
      <xdr:nvSpPr>
        <xdr:cNvPr id="139" name="物件費該当値テキスト"/>
        <xdr:cNvSpPr txBox="1"/>
      </xdr:nvSpPr>
      <xdr:spPr>
        <a:xfrm>
          <a:off x="4686300" y="98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21895</xdr:rowOff>
    </xdr:from>
    <xdr:to>
      <xdr:col>20</xdr:col>
      <xdr:colOff>38100</xdr:colOff>
      <xdr:row>58</xdr:row>
      <xdr:rowOff>123495</xdr:rowOff>
    </xdr:to>
    <xdr:sp macro="" textlink="">
      <xdr:nvSpPr>
        <xdr:cNvPr id="140" name="楕円 139"/>
        <xdr:cNvSpPr/>
      </xdr:nvSpPr>
      <xdr:spPr>
        <a:xfrm>
          <a:off x="3746500" y="99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114622</xdr:rowOff>
    </xdr:from>
    <xdr:ext cx="534377" cy="259045"/>
    <xdr:sp macro="" textlink="">
      <xdr:nvSpPr>
        <xdr:cNvPr id="141" name="テキスト ボックス 140"/>
        <xdr:cNvSpPr txBox="1"/>
      </xdr:nvSpPr>
      <xdr:spPr>
        <a:xfrm>
          <a:off x="3530111" y="100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36767</xdr:rowOff>
    </xdr:from>
    <xdr:to>
      <xdr:col>15</xdr:col>
      <xdr:colOff>101600</xdr:colOff>
      <xdr:row>58</xdr:row>
      <xdr:rowOff>138367</xdr:rowOff>
    </xdr:to>
    <xdr:sp macro="" textlink="">
      <xdr:nvSpPr>
        <xdr:cNvPr id="142" name="楕円 141"/>
        <xdr:cNvSpPr/>
      </xdr:nvSpPr>
      <xdr:spPr>
        <a:xfrm>
          <a:off x="2857500" y="99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129494</xdr:rowOff>
    </xdr:from>
    <xdr:ext cx="534377" cy="259045"/>
    <xdr:sp macro="" textlink="">
      <xdr:nvSpPr>
        <xdr:cNvPr id="143" name="テキスト ボックス 142"/>
        <xdr:cNvSpPr txBox="1"/>
      </xdr:nvSpPr>
      <xdr:spPr>
        <a:xfrm>
          <a:off x="2641111" y="100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21336</xdr:rowOff>
    </xdr:from>
    <xdr:to>
      <xdr:col>10</xdr:col>
      <xdr:colOff>165100</xdr:colOff>
      <xdr:row>58</xdr:row>
      <xdr:rowOff>122936</xdr:rowOff>
    </xdr:to>
    <xdr:sp macro="" textlink="">
      <xdr:nvSpPr>
        <xdr:cNvPr id="144" name="楕円 143"/>
        <xdr:cNvSpPr/>
      </xdr:nvSpPr>
      <xdr:spPr>
        <a:xfrm>
          <a:off x="19685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114063</xdr:rowOff>
    </xdr:from>
    <xdr:ext cx="534377" cy="259045"/>
    <xdr:sp macro="" textlink="">
      <xdr:nvSpPr>
        <xdr:cNvPr id="145" name="テキスト ボックス 144"/>
        <xdr:cNvSpPr txBox="1"/>
      </xdr:nvSpPr>
      <xdr:spPr>
        <a:xfrm>
          <a:off x="1752111" y="100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66726</xdr:rowOff>
    </xdr:from>
    <xdr:to>
      <xdr:col>6</xdr:col>
      <xdr:colOff>38100</xdr:colOff>
      <xdr:row>58</xdr:row>
      <xdr:rowOff>168326</xdr:rowOff>
    </xdr:to>
    <xdr:sp macro="" textlink="">
      <xdr:nvSpPr>
        <xdr:cNvPr id="146" name="楕円 145"/>
        <xdr:cNvSpPr/>
      </xdr:nvSpPr>
      <xdr:spPr>
        <a:xfrm>
          <a:off x="1079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159453</xdr:rowOff>
    </xdr:from>
    <xdr:ext cx="534377" cy="259045"/>
    <xdr:sp macro="" textlink="">
      <xdr:nvSpPr>
        <xdr:cNvPr id="147" name="テキスト ボックス 146"/>
        <xdr:cNvSpPr txBox="1"/>
      </xdr:nvSpPr>
      <xdr:spPr>
        <a:xfrm>
          <a:off x="863111" y="101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16909</xdr:rowOff>
    </xdr:from>
    <xdr:to>
      <xdr:col>24</xdr:col>
      <xdr:colOff>63500</xdr:colOff>
      <xdr:row>77</xdr:row>
      <xdr:rowOff>27687</xdr:rowOff>
    </xdr:to>
    <xdr:cxnSp macro="">
      <xdr:nvCxnSpPr>
        <xdr:cNvPr id="178" name="直線コネクタ 177"/>
        <xdr:cNvCxnSpPr/>
      </xdr:nvCxnSpPr>
      <xdr:spPr>
        <a:xfrm>
          <a:off x="3797300" y="13218559"/>
          <a:ext cx="8382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16909</xdr:rowOff>
    </xdr:from>
    <xdr:to>
      <xdr:col>19</xdr:col>
      <xdr:colOff>177800</xdr:colOff>
      <xdr:row>77</xdr:row>
      <xdr:rowOff>27468</xdr:rowOff>
    </xdr:to>
    <xdr:cxnSp macro="">
      <xdr:nvCxnSpPr>
        <xdr:cNvPr id="181" name="直線コネクタ 180"/>
        <xdr:cNvCxnSpPr/>
      </xdr:nvCxnSpPr>
      <xdr:spPr>
        <a:xfrm flipV="1">
          <a:off x="2908300" y="13218559"/>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26271</xdr:rowOff>
    </xdr:from>
    <xdr:to>
      <xdr:col>15</xdr:col>
      <xdr:colOff>50800</xdr:colOff>
      <xdr:row>77</xdr:row>
      <xdr:rowOff>27468</xdr:rowOff>
    </xdr:to>
    <xdr:cxnSp macro="">
      <xdr:nvCxnSpPr>
        <xdr:cNvPr id="184" name="直線コネクタ 183"/>
        <xdr:cNvCxnSpPr/>
      </xdr:nvCxnSpPr>
      <xdr:spPr>
        <a:xfrm>
          <a:off x="2019300" y="13227921"/>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26271</xdr:rowOff>
    </xdr:from>
    <xdr:to>
      <xdr:col>10</xdr:col>
      <xdr:colOff>114300</xdr:colOff>
      <xdr:row>77</xdr:row>
      <xdr:rowOff>36068</xdr:rowOff>
    </xdr:to>
    <xdr:cxnSp macro="">
      <xdr:nvCxnSpPr>
        <xdr:cNvPr id="187" name="直線コネクタ 186"/>
        <xdr:cNvCxnSpPr/>
      </xdr:nvCxnSpPr>
      <xdr:spPr>
        <a:xfrm flipV="1">
          <a:off x="1130300" y="1322792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13788</xdr:rowOff>
    </xdr:from>
    <xdr:to>
      <xdr:col>6</xdr:col>
      <xdr:colOff>38100</xdr:colOff>
      <xdr:row>77</xdr:row>
      <xdr:rowOff>115388</xdr:rowOff>
    </xdr:to>
    <xdr:sp macro="" textlink="">
      <xdr:nvSpPr>
        <xdr:cNvPr id="190" name="フローチャート: 判断 189"/>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106515</xdr:rowOff>
    </xdr:from>
    <xdr:ext cx="469744" cy="259045"/>
    <xdr:sp macro="" textlink="">
      <xdr:nvSpPr>
        <xdr:cNvPr id="191" name="テキスト ボックス 190"/>
        <xdr:cNvSpPr txBox="1"/>
      </xdr:nvSpPr>
      <xdr:spPr>
        <a:xfrm>
          <a:off x="895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148337</xdr:rowOff>
    </xdr:from>
    <xdr:to>
      <xdr:col>24</xdr:col>
      <xdr:colOff>114300</xdr:colOff>
      <xdr:row>77</xdr:row>
      <xdr:rowOff>78487</xdr:rowOff>
    </xdr:to>
    <xdr:sp macro="" textlink="">
      <xdr:nvSpPr>
        <xdr:cNvPr id="197" name="楕円 196"/>
        <xdr:cNvSpPr/>
      </xdr:nvSpPr>
      <xdr:spPr>
        <a:xfrm>
          <a:off x="45847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126764</xdr:rowOff>
    </xdr:from>
    <xdr:ext cx="469744" cy="259045"/>
    <xdr:sp macro="" textlink="">
      <xdr:nvSpPr>
        <xdr:cNvPr id="198" name="維持補修費該当値テキスト"/>
        <xdr:cNvSpPr txBox="1"/>
      </xdr:nvSpPr>
      <xdr:spPr>
        <a:xfrm>
          <a:off x="4686300" y="1315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137559</xdr:rowOff>
    </xdr:from>
    <xdr:to>
      <xdr:col>20</xdr:col>
      <xdr:colOff>38100</xdr:colOff>
      <xdr:row>77</xdr:row>
      <xdr:rowOff>67709</xdr:rowOff>
    </xdr:to>
    <xdr:sp macro="" textlink="">
      <xdr:nvSpPr>
        <xdr:cNvPr id="199" name="楕円 198"/>
        <xdr:cNvSpPr/>
      </xdr:nvSpPr>
      <xdr:spPr>
        <a:xfrm>
          <a:off x="3746500" y="131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58836</xdr:rowOff>
    </xdr:from>
    <xdr:ext cx="469744" cy="259045"/>
    <xdr:sp macro="" textlink="">
      <xdr:nvSpPr>
        <xdr:cNvPr id="200" name="テキスト ボックス 199"/>
        <xdr:cNvSpPr txBox="1"/>
      </xdr:nvSpPr>
      <xdr:spPr>
        <a:xfrm>
          <a:off x="3562428" y="132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148118</xdr:rowOff>
    </xdr:from>
    <xdr:to>
      <xdr:col>15</xdr:col>
      <xdr:colOff>101600</xdr:colOff>
      <xdr:row>77</xdr:row>
      <xdr:rowOff>78268</xdr:rowOff>
    </xdr:to>
    <xdr:sp macro="" textlink="">
      <xdr:nvSpPr>
        <xdr:cNvPr id="201" name="楕円 200"/>
        <xdr:cNvSpPr/>
      </xdr:nvSpPr>
      <xdr:spPr>
        <a:xfrm>
          <a:off x="2857500" y="131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69395</xdr:rowOff>
    </xdr:from>
    <xdr:ext cx="469744" cy="259045"/>
    <xdr:sp macro="" textlink="">
      <xdr:nvSpPr>
        <xdr:cNvPr id="202" name="テキスト ボックス 201"/>
        <xdr:cNvSpPr txBox="1"/>
      </xdr:nvSpPr>
      <xdr:spPr>
        <a:xfrm>
          <a:off x="2673428" y="1327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146921</xdr:rowOff>
    </xdr:from>
    <xdr:to>
      <xdr:col>10</xdr:col>
      <xdr:colOff>165100</xdr:colOff>
      <xdr:row>77</xdr:row>
      <xdr:rowOff>77071</xdr:rowOff>
    </xdr:to>
    <xdr:sp macro="" textlink="">
      <xdr:nvSpPr>
        <xdr:cNvPr id="203" name="楕円 202"/>
        <xdr:cNvSpPr/>
      </xdr:nvSpPr>
      <xdr:spPr>
        <a:xfrm>
          <a:off x="1968500" y="131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68198</xdr:rowOff>
    </xdr:from>
    <xdr:ext cx="469744" cy="259045"/>
    <xdr:sp macro="" textlink="">
      <xdr:nvSpPr>
        <xdr:cNvPr id="204" name="テキスト ボックス 203"/>
        <xdr:cNvSpPr txBox="1"/>
      </xdr:nvSpPr>
      <xdr:spPr>
        <a:xfrm>
          <a:off x="1784428" y="132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156718</xdr:rowOff>
    </xdr:from>
    <xdr:to>
      <xdr:col>6</xdr:col>
      <xdr:colOff>38100</xdr:colOff>
      <xdr:row>77</xdr:row>
      <xdr:rowOff>86868</xdr:rowOff>
    </xdr:to>
    <xdr:sp macro="" textlink="">
      <xdr:nvSpPr>
        <xdr:cNvPr id="205" name="楕円 204"/>
        <xdr:cNvSpPr/>
      </xdr:nvSpPr>
      <xdr:spPr>
        <a:xfrm>
          <a:off x="1079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103395</xdr:rowOff>
    </xdr:from>
    <xdr:ext cx="469744" cy="259045"/>
    <xdr:sp macro="" textlink="">
      <xdr:nvSpPr>
        <xdr:cNvPr id="206" name="テキスト ボックス 205"/>
        <xdr:cNvSpPr txBox="1"/>
      </xdr:nvSpPr>
      <xdr:spPr>
        <a:xfrm>
          <a:off x="895428" y="1296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100964</xdr:rowOff>
    </xdr:from>
    <xdr:to>
      <xdr:col>24</xdr:col>
      <xdr:colOff>63500</xdr:colOff>
      <xdr:row>94</xdr:row>
      <xdr:rowOff>115875</xdr:rowOff>
    </xdr:to>
    <xdr:cxnSp macro="">
      <xdr:nvCxnSpPr>
        <xdr:cNvPr id="236" name="直線コネクタ 235"/>
        <xdr:cNvCxnSpPr/>
      </xdr:nvCxnSpPr>
      <xdr:spPr>
        <a:xfrm>
          <a:off x="3797300" y="16217264"/>
          <a:ext cx="8382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100964</xdr:rowOff>
    </xdr:from>
    <xdr:to>
      <xdr:col>19</xdr:col>
      <xdr:colOff>177800</xdr:colOff>
      <xdr:row>94</xdr:row>
      <xdr:rowOff>121882</xdr:rowOff>
    </xdr:to>
    <xdr:cxnSp macro="">
      <xdr:nvCxnSpPr>
        <xdr:cNvPr id="239" name="直線コネクタ 238"/>
        <xdr:cNvCxnSpPr/>
      </xdr:nvCxnSpPr>
      <xdr:spPr>
        <a:xfrm flipV="1">
          <a:off x="2908300" y="16217264"/>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121882</xdr:rowOff>
    </xdr:from>
    <xdr:to>
      <xdr:col>15</xdr:col>
      <xdr:colOff>50800</xdr:colOff>
      <xdr:row>94</xdr:row>
      <xdr:rowOff>165418</xdr:rowOff>
    </xdr:to>
    <xdr:cxnSp macro="">
      <xdr:nvCxnSpPr>
        <xdr:cNvPr id="242" name="直線コネクタ 241"/>
        <xdr:cNvCxnSpPr/>
      </xdr:nvCxnSpPr>
      <xdr:spPr>
        <a:xfrm flipV="1">
          <a:off x="2019300" y="16238182"/>
          <a:ext cx="889000" cy="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165418</xdr:rowOff>
    </xdr:from>
    <xdr:to>
      <xdr:col>10</xdr:col>
      <xdr:colOff>114300</xdr:colOff>
      <xdr:row>95</xdr:row>
      <xdr:rowOff>39484</xdr:rowOff>
    </xdr:to>
    <xdr:cxnSp macro="">
      <xdr:nvCxnSpPr>
        <xdr:cNvPr id="245" name="直線コネクタ 244"/>
        <xdr:cNvCxnSpPr/>
      </xdr:nvCxnSpPr>
      <xdr:spPr>
        <a:xfrm flipV="1">
          <a:off x="1130300" y="16281718"/>
          <a:ext cx="889000" cy="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154191</xdr:rowOff>
    </xdr:from>
    <xdr:to>
      <xdr:col>6</xdr:col>
      <xdr:colOff>38100</xdr:colOff>
      <xdr:row>97</xdr:row>
      <xdr:rowOff>84341</xdr:rowOff>
    </xdr:to>
    <xdr:sp macro="" textlink="">
      <xdr:nvSpPr>
        <xdr:cNvPr id="248" name="フローチャート: 判断 247"/>
        <xdr:cNvSpPr/>
      </xdr:nvSpPr>
      <xdr:spPr>
        <a:xfrm>
          <a:off x="1079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75468</xdr:rowOff>
    </xdr:from>
    <xdr:ext cx="534377" cy="259045"/>
    <xdr:sp macro="" textlink="">
      <xdr:nvSpPr>
        <xdr:cNvPr id="249" name="テキスト ボックス 248"/>
        <xdr:cNvSpPr txBox="1"/>
      </xdr:nvSpPr>
      <xdr:spPr>
        <a:xfrm>
          <a:off x="863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65075</xdr:rowOff>
    </xdr:from>
    <xdr:to>
      <xdr:col>24</xdr:col>
      <xdr:colOff>114300</xdr:colOff>
      <xdr:row>94</xdr:row>
      <xdr:rowOff>166675</xdr:rowOff>
    </xdr:to>
    <xdr:sp macro="" textlink="">
      <xdr:nvSpPr>
        <xdr:cNvPr id="255" name="楕円 254"/>
        <xdr:cNvSpPr/>
      </xdr:nvSpPr>
      <xdr:spPr>
        <a:xfrm>
          <a:off x="4584700" y="161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87952</xdr:rowOff>
    </xdr:from>
    <xdr:ext cx="599010" cy="259045"/>
    <xdr:sp macro="" textlink="">
      <xdr:nvSpPr>
        <xdr:cNvPr id="256" name="扶助費該当値テキスト"/>
        <xdr:cNvSpPr txBox="1"/>
      </xdr:nvSpPr>
      <xdr:spPr>
        <a:xfrm>
          <a:off x="4686300" y="1603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50164</xdr:rowOff>
    </xdr:from>
    <xdr:to>
      <xdr:col>20</xdr:col>
      <xdr:colOff>38100</xdr:colOff>
      <xdr:row>94</xdr:row>
      <xdr:rowOff>151764</xdr:rowOff>
    </xdr:to>
    <xdr:sp macro="" textlink="">
      <xdr:nvSpPr>
        <xdr:cNvPr id="257" name="楕円 256"/>
        <xdr:cNvSpPr/>
      </xdr:nvSpPr>
      <xdr:spPr>
        <a:xfrm>
          <a:off x="3746500" y="16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168291</xdr:rowOff>
    </xdr:from>
    <xdr:ext cx="599010" cy="259045"/>
    <xdr:sp macro="" textlink="">
      <xdr:nvSpPr>
        <xdr:cNvPr id="258" name="テキスト ボックス 257"/>
        <xdr:cNvSpPr txBox="1"/>
      </xdr:nvSpPr>
      <xdr:spPr>
        <a:xfrm>
          <a:off x="3497795" y="1594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71082</xdr:rowOff>
    </xdr:from>
    <xdr:to>
      <xdr:col>15</xdr:col>
      <xdr:colOff>101600</xdr:colOff>
      <xdr:row>95</xdr:row>
      <xdr:rowOff>1232</xdr:rowOff>
    </xdr:to>
    <xdr:sp macro="" textlink="">
      <xdr:nvSpPr>
        <xdr:cNvPr id="259" name="楕円 258"/>
        <xdr:cNvSpPr/>
      </xdr:nvSpPr>
      <xdr:spPr>
        <a:xfrm>
          <a:off x="2857500" y="161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17759</xdr:rowOff>
    </xdr:from>
    <xdr:ext cx="599010" cy="259045"/>
    <xdr:sp macro="" textlink="">
      <xdr:nvSpPr>
        <xdr:cNvPr id="260" name="テキスト ボックス 259"/>
        <xdr:cNvSpPr txBox="1"/>
      </xdr:nvSpPr>
      <xdr:spPr>
        <a:xfrm>
          <a:off x="2608795" y="1596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114618</xdr:rowOff>
    </xdr:from>
    <xdr:to>
      <xdr:col>10</xdr:col>
      <xdr:colOff>165100</xdr:colOff>
      <xdr:row>95</xdr:row>
      <xdr:rowOff>44768</xdr:rowOff>
    </xdr:to>
    <xdr:sp macro="" textlink="">
      <xdr:nvSpPr>
        <xdr:cNvPr id="261" name="楕円 260"/>
        <xdr:cNvSpPr/>
      </xdr:nvSpPr>
      <xdr:spPr>
        <a:xfrm>
          <a:off x="19685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61295</xdr:rowOff>
    </xdr:from>
    <xdr:ext cx="599010" cy="259045"/>
    <xdr:sp macro="" textlink="">
      <xdr:nvSpPr>
        <xdr:cNvPr id="262" name="テキスト ボックス 261"/>
        <xdr:cNvSpPr txBox="1"/>
      </xdr:nvSpPr>
      <xdr:spPr>
        <a:xfrm>
          <a:off x="1719795" y="1600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160134</xdr:rowOff>
    </xdr:from>
    <xdr:to>
      <xdr:col>6</xdr:col>
      <xdr:colOff>38100</xdr:colOff>
      <xdr:row>95</xdr:row>
      <xdr:rowOff>90284</xdr:rowOff>
    </xdr:to>
    <xdr:sp macro="" textlink="">
      <xdr:nvSpPr>
        <xdr:cNvPr id="263" name="楕円 262"/>
        <xdr:cNvSpPr/>
      </xdr:nvSpPr>
      <xdr:spPr>
        <a:xfrm>
          <a:off x="1079500" y="162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106811</xdr:rowOff>
    </xdr:from>
    <xdr:ext cx="599010" cy="259045"/>
    <xdr:sp macro="" textlink="">
      <xdr:nvSpPr>
        <xdr:cNvPr id="264" name="テキスト ボックス 263"/>
        <xdr:cNvSpPr txBox="1"/>
      </xdr:nvSpPr>
      <xdr:spPr>
        <a:xfrm>
          <a:off x="830795" y="1605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29991</xdr:rowOff>
    </xdr:from>
    <xdr:to>
      <xdr:col>55</xdr:col>
      <xdr:colOff>0</xdr:colOff>
      <xdr:row>36</xdr:row>
      <xdr:rowOff>59976</xdr:rowOff>
    </xdr:to>
    <xdr:cxnSp macro="">
      <xdr:nvCxnSpPr>
        <xdr:cNvPr id="293" name="直線コネクタ 292"/>
        <xdr:cNvCxnSpPr/>
      </xdr:nvCxnSpPr>
      <xdr:spPr>
        <a:xfrm>
          <a:off x="9639300" y="6202191"/>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29991</xdr:rowOff>
    </xdr:from>
    <xdr:to>
      <xdr:col>50</xdr:col>
      <xdr:colOff>114300</xdr:colOff>
      <xdr:row>36</xdr:row>
      <xdr:rowOff>31153</xdr:rowOff>
    </xdr:to>
    <xdr:cxnSp macro="">
      <xdr:nvCxnSpPr>
        <xdr:cNvPr id="296" name="直線コネクタ 295"/>
        <xdr:cNvCxnSpPr/>
      </xdr:nvCxnSpPr>
      <xdr:spPr>
        <a:xfrm flipV="1">
          <a:off x="8750300" y="6202191"/>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31153</xdr:rowOff>
    </xdr:from>
    <xdr:to>
      <xdr:col>45</xdr:col>
      <xdr:colOff>177800</xdr:colOff>
      <xdr:row>36</xdr:row>
      <xdr:rowOff>43174</xdr:rowOff>
    </xdr:to>
    <xdr:cxnSp macro="">
      <xdr:nvCxnSpPr>
        <xdr:cNvPr id="299" name="直線コネクタ 298"/>
        <xdr:cNvCxnSpPr/>
      </xdr:nvCxnSpPr>
      <xdr:spPr>
        <a:xfrm flipV="1">
          <a:off x="7861300" y="6203353"/>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2273</xdr:rowOff>
    </xdr:from>
    <xdr:to>
      <xdr:col>41</xdr:col>
      <xdr:colOff>50800</xdr:colOff>
      <xdr:row>36</xdr:row>
      <xdr:rowOff>43174</xdr:rowOff>
    </xdr:to>
    <xdr:cxnSp macro="">
      <xdr:nvCxnSpPr>
        <xdr:cNvPr id="302" name="直線コネクタ 301"/>
        <xdr:cNvCxnSpPr/>
      </xdr:nvCxnSpPr>
      <xdr:spPr>
        <a:xfrm>
          <a:off x="6972300" y="6174473"/>
          <a:ext cx="889000" cy="4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162719</xdr:rowOff>
    </xdr:from>
    <xdr:to>
      <xdr:col>36</xdr:col>
      <xdr:colOff>165100</xdr:colOff>
      <xdr:row>36</xdr:row>
      <xdr:rowOff>92869</xdr:rowOff>
    </xdr:to>
    <xdr:sp macro="" textlink="">
      <xdr:nvSpPr>
        <xdr:cNvPr id="305" name="フローチャート: 判断 304"/>
        <xdr:cNvSpPr/>
      </xdr:nvSpPr>
      <xdr:spPr>
        <a:xfrm>
          <a:off x="6921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83996</xdr:rowOff>
    </xdr:from>
    <xdr:ext cx="534377" cy="259045"/>
    <xdr:sp macro="" textlink="">
      <xdr:nvSpPr>
        <xdr:cNvPr id="306" name="テキスト ボックス 305"/>
        <xdr:cNvSpPr txBox="1"/>
      </xdr:nvSpPr>
      <xdr:spPr>
        <a:xfrm>
          <a:off x="6705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9176</xdr:rowOff>
    </xdr:from>
    <xdr:to>
      <xdr:col>55</xdr:col>
      <xdr:colOff>50800</xdr:colOff>
      <xdr:row>36</xdr:row>
      <xdr:rowOff>110776</xdr:rowOff>
    </xdr:to>
    <xdr:sp macro="" textlink="">
      <xdr:nvSpPr>
        <xdr:cNvPr id="312" name="楕円 311"/>
        <xdr:cNvSpPr/>
      </xdr:nvSpPr>
      <xdr:spPr>
        <a:xfrm>
          <a:off x="10426700" y="61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159053</xdr:rowOff>
    </xdr:from>
    <xdr:ext cx="534377" cy="259045"/>
    <xdr:sp macro="" textlink="">
      <xdr:nvSpPr>
        <xdr:cNvPr id="313" name="補助費等該当値テキスト"/>
        <xdr:cNvSpPr txBox="1"/>
      </xdr:nvSpPr>
      <xdr:spPr>
        <a:xfrm>
          <a:off x="10528300" y="61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150641</xdr:rowOff>
    </xdr:from>
    <xdr:to>
      <xdr:col>50</xdr:col>
      <xdr:colOff>165100</xdr:colOff>
      <xdr:row>36</xdr:row>
      <xdr:rowOff>80791</xdr:rowOff>
    </xdr:to>
    <xdr:sp macro="" textlink="">
      <xdr:nvSpPr>
        <xdr:cNvPr id="314" name="楕円 313"/>
        <xdr:cNvSpPr/>
      </xdr:nvSpPr>
      <xdr:spPr>
        <a:xfrm>
          <a:off x="9588500" y="61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71918</xdr:rowOff>
    </xdr:from>
    <xdr:ext cx="534377" cy="259045"/>
    <xdr:sp macro="" textlink="">
      <xdr:nvSpPr>
        <xdr:cNvPr id="315" name="テキスト ボックス 314"/>
        <xdr:cNvSpPr txBox="1"/>
      </xdr:nvSpPr>
      <xdr:spPr>
        <a:xfrm>
          <a:off x="9372111" y="62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151803</xdr:rowOff>
    </xdr:from>
    <xdr:to>
      <xdr:col>46</xdr:col>
      <xdr:colOff>38100</xdr:colOff>
      <xdr:row>36</xdr:row>
      <xdr:rowOff>81953</xdr:rowOff>
    </xdr:to>
    <xdr:sp macro="" textlink="">
      <xdr:nvSpPr>
        <xdr:cNvPr id="316" name="楕円 315"/>
        <xdr:cNvSpPr/>
      </xdr:nvSpPr>
      <xdr:spPr>
        <a:xfrm>
          <a:off x="8699500" y="61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73080</xdr:rowOff>
    </xdr:from>
    <xdr:ext cx="534377" cy="259045"/>
    <xdr:sp macro="" textlink="">
      <xdr:nvSpPr>
        <xdr:cNvPr id="317" name="テキスト ボックス 316"/>
        <xdr:cNvSpPr txBox="1"/>
      </xdr:nvSpPr>
      <xdr:spPr>
        <a:xfrm>
          <a:off x="8483111" y="62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163824</xdr:rowOff>
    </xdr:from>
    <xdr:to>
      <xdr:col>41</xdr:col>
      <xdr:colOff>101600</xdr:colOff>
      <xdr:row>36</xdr:row>
      <xdr:rowOff>93974</xdr:rowOff>
    </xdr:to>
    <xdr:sp macro="" textlink="">
      <xdr:nvSpPr>
        <xdr:cNvPr id="318" name="楕円 317"/>
        <xdr:cNvSpPr/>
      </xdr:nvSpPr>
      <xdr:spPr>
        <a:xfrm>
          <a:off x="7810500" y="61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85101</xdr:rowOff>
    </xdr:from>
    <xdr:ext cx="534377" cy="259045"/>
    <xdr:sp macro="" textlink="">
      <xdr:nvSpPr>
        <xdr:cNvPr id="319" name="テキスト ボックス 318"/>
        <xdr:cNvSpPr txBox="1"/>
      </xdr:nvSpPr>
      <xdr:spPr>
        <a:xfrm>
          <a:off x="7594111" y="625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122923</xdr:rowOff>
    </xdr:from>
    <xdr:to>
      <xdr:col>36</xdr:col>
      <xdr:colOff>165100</xdr:colOff>
      <xdr:row>36</xdr:row>
      <xdr:rowOff>53073</xdr:rowOff>
    </xdr:to>
    <xdr:sp macro="" textlink="">
      <xdr:nvSpPr>
        <xdr:cNvPr id="320" name="楕円 319"/>
        <xdr:cNvSpPr/>
      </xdr:nvSpPr>
      <xdr:spPr>
        <a:xfrm>
          <a:off x="6921500" y="61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69600</xdr:rowOff>
    </xdr:from>
    <xdr:ext cx="534377" cy="259045"/>
    <xdr:sp macro="" textlink="">
      <xdr:nvSpPr>
        <xdr:cNvPr id="321" name="テキスト ボックス 320"/>
        <xdr:cNvSpPr txBox="1"/>
      </xdr:nvSpPr>
      <xdr:spPr>
        <a:xfrm>
          <a:off x="6705111" y="5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93828</xdr:rowOff>
    </xdr:from>
    <xdr:to>
      <xdr:col>55</xdr:col>
      <xdr:colOff>0</xdr:colOff>
      <xdr:row>58</xdr:row>
      <xdr:rowOff>78607</xdr:rowOff>
    </xdr:to>
    <xdr:cxnSp macro="">
      <xdr:nvCxnSpPr>
        <xdr:cNvPr id="351" name="直線コネクタ 350"/>
        <xdr:cNvCxnSpPr/>
      </xdr:nvCxnSpPr>
      <xdr:spPr>
        <a:xfrm flipV="1">
          <a:off x="9639300" y="9866478"/>
          <a:ext cx="838200" cy="15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149168</xdr:rowOff>
    </xdr:from>
    <xdr:to>
      <xdr:col>50</xdr:col>
      <xdr:colOff>114300</xdr:colOff>
      <xdr:row>58</xdr:row>
      <xdr:rowOff>78607</xdr:rowOff>
    </xdr:to>
    <xdr:cxnSp macro="">
      <xdr:nvCxnSpPr>
        <xdr:cNvPr id="354" name="直線コネクタ 353"/>
        <xdr:cNvCxnSpPr/>
      </xdr:nvCxnSpPr>
      <xdr:spPr>
        <a:xfrm>
          <a:off x="8750300" y="9921818"/>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149168</xdr:rowOff>
    </xdr:from>
    <xdr:to>
      <xdr:col>45</xdr:col>
      <xdr:colOff>177800</xdr:colOff>
      <xdr:row>58</xdr:row>
      <xdr:rowOff>49479</xdr:rowOff>
    </xdr:to>
    <xdr:cxnSp macro="">
      <xdr:nvCxnSpPr>
        <xdr:cNvPr id="357" name="直線コネクタ 356"/>
        <xdr:cNvCxnSpPr/>
      </xdr:nvCxnSpPr>
      <xdr:spPr>
        <a:xfrm flipV="1">
          <a:off x="7861300" y="9921818"/>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129013</xdr:rowOff>
    </xdr:from>
    <xdr:to>
      <xdr:col>41</xdr:col>
      <xdr:colOff>50800</xdr:colOff>
      <xdr:row>58</xdr:row>
      <xdr:rowOff>49479</xdr:rowOff>
    </xdr:to>
    <xdr:cxnSp macro="">
      <xdr:nvCxnSpPr>
        <xdr:cNvPr id="360" name="直線コネクタ 359"/>
        <xdr:cNvCxnSpPr/>
      </xdr:nvCxnSpPr>
      <xdr:spPr>
        <a:xfrm>
          <a:off x="6972300" y="9901663"/>
          <a:ext cx="889000" cy="9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3" name="フローチャート: 判断 362"/>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147648</xdr:rowOff>
    </xdr:from>
    <xdr:ext cx="534377" cy="259045"/>
    <xdr:sp macro="" textlink="">
      <xdr:nvSpPr>
        <xdr:cNvPr id="364" name="テキスト ボックス 363"/>
        <xdr:cNvSpPr txBox="1"/>
      </xdr:nvSpPr>
      <xdr:spPr>
        <a:xfrm>
          <a:off x="6705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43028</xdr:rowOff>
    </xdr:from>
    <xdr:to>
      <xdr:col>55</xdr:col>
      <xdr:colOff>50800</xdr:colOff>
      <xdr:row>57</xdr:row>
      <xdr:rowOff>144628</xdr:rowOff>
    </xdr:to>
    <xdr:sp macro="" textlink="">
      <xdr:nvSpPr>
        <xdr:cNvPr id="370" name="楕円 369"/>
        <xdr:cNvSpPr/>
      </xdr:nvSpPr>
      <xdr:spPr>
        <a:xfrm>
          <a:off x="10426700" y="98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21455</xdr:rowOff>
    </xdr:from>
    <xdr:ext cx="534377" cy="259045"/>
    <xdr:sp macro="" textlink="">
      <xdr:nvSpPr>
        <xdr:cNvPr id="371" name="普通建設事業費該当値テキスト"/>
        <xdr:cNvSpPr txBox="1"/>
      </xdr:nvSpPr>
      <xdr:spPr>
        <a:xfrm>
          <a:off x="10528300" y="97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27807</xdr:rowOff>
    </xdr:from>
    <xdr:to>
      <xdr:col>50</xdr:col>
      <xdr:colOff>165100</xdr:colOff>
      <xdr:row>58</xdr:row>
      <xdr:rowOff>129407</xdr:rowOff>
    </xdr:to>
    <xdr:sp macro="" textlink="">
      <xdr:nvSpPr>
        <xdr:cNvPr id="372" name="楕円 371"/>
        <xdr:cNvSpPr/>
      </xdr:nvSpPr>
      <xdr:spPr>
        <a:xfrm>
          <a:off x="9588500" y="99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120534</xdr:rowOff>
    </xdr:from>
    <xdr:ext cx="534377" cy="259045"/>
    <xdr:sp macro="" textlink="">
      <xdr:nvSpPr>
        <xdr:cNvPr id="373" name="テキスト ボックス 372"/>
        <xdr:cNvSpPr txBox="1"/>
      </xdr:nvSpPr>
      <xdr:spPr>
        <a:xfrm>
          <a:off x="9372111" y="1006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98368</xdr:rowOff>
    </xdr:from>
    <xdr:to>
      <xdr:col>46</xdr:col>
      <xdr:colOff>38100</xdr:colOff>
      <xdr:row>58</xdr:row>
      <xdr:rowOff>28518</xdr:rowOff>
    </xdr:to>
    <xdr:sp macro="" textlink="">
      <xdr:nvSpPr>
        <xdr:cNvPr id="374" name="楕円 373"/>
        <xdr:cNvSpPr/>
      </xdr:nvSpPr>
      <xdr:spPr>
        <a:xfrm>
          <a:off x="8699500" y="9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19645</xdr:rowOff>
    </xdr:from>
    <xdr:ext cx="534377" cy="259045"/>
    <xdr:sp macro="" textlink="">
      <xdr:nvSpPr>
        <xdr:cNvPr id="375" name="テキスト ボックス 374"/>
        <xdr:cNvSpPr txBox="1"/>
      </xdr:nvSpPr>
      <xdr:spPr>
        <a:xfrm>
          <a:off x="8483111" y="99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170129</xdr:rowOff>
    </xdr:from>
    <xdr:to>
      <xdr:col>41</xdr:col>
      <xdr:colOff>101600</xdr:colOff>
      <xdr:row>58</xdr:row>
      <xdr:rowOff>100279</xdr:rowOff>
    </xdr:to>
    <xdr:sp macro="" textlink="">
      <xdr:nvSpPr>
        <xdr:cNvPr id="376" name="楕円 375"/>
        <xdr:cNvSpPr/>
      </xdr:nvSpPr>
      <xdr:spPr>
        <a:xfrm>
          <a:off x="7810500" y="99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91406</xdr:rowOff>
    </xdr:from>
    <xdr:ext cx="534377" cy="259045"/>
    <xdr:sp macro="" textlink="">
      <xdr:nvSpPr>
        <xdr:cNvPr id="377" name="テキスト ボックス 376"/>
        <xdr:cNvSpPr txBox="1"/>
      </xdr:nvSpPr>
      <xdr:spPr>
        <a:xfrm>
          <a:off x="7594111" y="100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78213</xdr:rowOff>
    </xdr:from>
    <xdr:to>
      <xdr:col>36</xdr:col>
      <xdr:colOff>165100</xdr:colOff>
      <xdr:row>58</xdr:row>
      <xdr:rowOff>8363</xdr:rowOff>
    </xdr:to>
    <xdr:sp macro="" textlink="">
      <xdr:nvSpPr>
        <xdr:cNvPr id="378" name="楕円 377"/>
        <xdr:cNvSpPr/>
      </xdr:nvSpPr>
      <xdr:spPr>
        <a:xfrm>
          <a:off x="6921500" y="98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170940</xdr:rowOff>
    </xdr:from>
    <xdr:ext cx="534377" cy="259045"/>
    <xdr:sp macro="" textlink="">
      <xdr:nvSpPr>
        <xdr:cNvPr id="379" name="テキスト ボックス 378"/>
        <xdr:cNvSpPr txBox="1"/>
      </xdr:nvSpPr>
      <xdr:spPr>
        <a:xfrm>
          <a:off x="6705111" y="9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8353</xdr:rowOff>
    </xdr:from>
    <xdr:to>
      <xdr:col>55</xdr:col>
      <xdr:colOff>0</xdr:colOff>
      <xdr:row>78</xdr:row>
      <xdr:rowOff>55380</xdr:rowOff>
    </xdr:to>
    <xdr:cxnSp macro="">
      <xdr:nvCxnSpPr>
        <xdr:cNvPr id="410" name="直線コネクタ 409"/>
        <xdr:cNvCxnSpPr/>
      </xdr:nvCxnSpPr>
      <xdr:spPr>
        <a:xfrm flipV="1">
          <a:off x="9639300" y="13381453"/>
          <a:ext cx="8382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137088</xdr:rowOff>
    </xdr:from>
    <xdr:to>
      <xdr:col>50</xdr:col>
      <xdr:colOff>114300</xdr:colOff>
      <xdr:row>78</xdr:row>
      <xdr:rowOff>55380</xdr:rowOff>
    </xdr:to>
    <xdr:cxnSp macro="">
      <xdr:nvCxnSpPr>
        <xdr:cNvPr id="413" name="直線コネクタ 412"/>
        <xdr:cNvCxnSpPr/>
      </xdr:nvCxnSpPr>
      <xdr:spPr>
        <a:xfrm>
          <a:off x="8750300" y="13338738"/>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120204</xdr:rowOff>
    </xdr:from>
    <xdr:to>
      <xdr:col>45</xdr:col>
      <xdr:colOff>177800</xdr:colOff>
      <xdr:row>77</xdr:row>
      <xdr:rowOff>137088</xdr:rowOff>
    </xdr:to>
    <xdr:cxnSp macro="">
      <xdr:nvCxnSpPr>
        <xdr:cNvPr id="416" name="直線コネクタ 415"/>
        <xdr:cNvCxnSpPr/>
      </xdr:nvCxnSpPr>
      <xdr:spPr>
        <a:xfrm>
          <a:off x="7861300" y="13321854"/>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69945</xdr:rowOff>
    </xdr:from>
    <xdr:to>
      <xdr:col>41</xdr:col>
      <xdr:colOff>50800</xdr:colOff>
      <xdr:row>77</xdr:row>
      <xdr:rowOff>120204</xdr:rowOff>
    </xdr:to>
    <xdr:cxnSp macro="">
      <xdr:nvCxnSpPr>
        <xdr:cNvPr id="419" name="直線コネクタ 418"/>
        <xdr:cNvCxnSpPr/>
      </xdr:nvCxnSpPr>
      <xdr:spPr>
        <a:xfrm>
          <a:off x="6972300" y="13100145"/>
          <a:ext cx="889000" cy="2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2" name="フローチャート: 判断 421"/>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3" name="テキスト ボックス 422"/>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129003</xdr:rowOff>
    </xdr:from>
    <xdr:to>
      <xdr:col>55</xdr:col>
      <xdr:colOff>50800</xdr:colOff>
      <xdr:row>78</xdr:row>
      <xdr:rowOff>59153</xdr:rowOff>
    </xdr:to>
    <xdr:sp macro="" textlink="">
      <xdr:nvSpPr>
        <xdr:cNvPr id="429" name="楕円 428"/>
        <xdr:cNvSpPr/>
      </xdr:nvSpPr>
      <xdr:spPr>
        <a:xfrm>
          <a:off x="10426700" y="133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107430</xdr:rowOff>
    </xdr:from>
    <xdr:ext cx="469744" cy="259045"/>
    <xdr:sp macro="" textlink="">
      <xdr:nvSpPr>
        <xdr:cNvPr id="430" name="普通建設事業費 （ うち新規整備　）該当値テキスト"/>
        <xdr:cNvSpPr txBox="1"/>
      </xdr:nvSpPr>
      <xdr:spPr>
        <a:xfrm>
          <a:off x="10528300" y="1330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4580</xdr:rowOff>
    </xdr:from>
    <xdr:to>
      <xdr:col>50</xdr:col>
      <xdr:colOff>165100</xdr:colOff>
      <xdr:row>78</xdr:row>
      <xdr:rowOff>106180</xdr:rowOff>
    </xdr:to>
    <xdr:sp macro="" textlink="">
      <xdr:nvSpPr>
        <xdr:cNvPr id="431" name="楕円 430"/>
        <xdr:cNvSpPr/>
      </xdr:nvSpPr>
      <xdr:spPr>
        <a:xfrm>
          <a:off x="9588500" y="13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97307</xdr:rowOff>
    </xdr:from>
    <xdr:ext cx="469744" cy="259045"/>
    <xdr:sp macro="" textlink="">
      <xdr:nvSpPr>
        <xdr:cNvPr id="432" name="テキスト ボックス 431"/>
        <xdr:cNvSpPr txBox="1"/>
      </xdr:nvSpPr>
      <xdr:spPr>
        <a:xfrm>
          <a:off x="9404428" y="13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86288</xdr:rowOff>
    </xdr:from>
    <xdr:to>
      <xdr:col>46</xdr:col>
      <xdr:colOff>38100</xdr:colOff>
      <xdr:row>78</xdr:row>
      <xdr:rowOff>16438</xdr:rowOff>
    </xdr:to>
    <xdr:sp macro="" textlink="">
      <xdr:nvSpPr>
        <xdr:cNvPr id="433" name="楕円 432"/>
        <xdr:cNvSpPr/>
      </xdr:nvSpPr>
      <xdr:spPr>
        <a:xfrm>
          <a:off x="8699500" y="132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7565</xdr:rowOff>
    </xdr:from>
    <xdr:ext cx="469744" cy="259045"/>
    <xdr:sp macro="" textlink="">
      <xdr:nvSpPr>
        <xdr:cNvPr id="434" name="テキスト ボックス 433"/>
        <xdr:cNvSpPr txBox="1"/>
      </xdr:nvSpPr>
      <xdr:spPr>
        <a:xfrm>
          <a:off x="8515428" y="1338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69404</xdr:rowOff>
    </xdr:from>
    <xdr:to>
      <xdr:col>41</xdr:col>
      <xdr:colOff>101600</xdr:colOff>
      <xdr:row>77</xdr:row>
      <xdr:rowOff>171004</xdr:rowOff>
    </xdr:to>
    <xdr:sp macro="" textlink="">
      <xdr:nvSpPr>
        <xdr:cNvPr id="435" name="楕円 434"/>
        <xdr:cNvSpPr/>
      </xdr:nvSpPr>
      <xdr:spPr>
        <a:xfrm>
          <a:off x="7810500" y="132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162131</xdr:rowOff>
    </xdr:from>
    <xdr:ext cx="469744" cy="259045"/>
    <xdr:sp macro="" textlink="">
      <xdr:nvSpPr>
        <xdr:cNvPr id="436" name="テキスト ボックス 435"/>
        <xdr:cNvSpPr txBox="1"/>
      </xdr:nvSpPr>
      <xdr:spPr>
        <a:xfrm>
          <a:off x="7626428" y="1336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19145</xdr:rowOff>
    </xdr:from>
    <xdr:to>
      <xdr:col>36</xdr:col>
      <xdr:colOff>165100</xdr:colOff>
      <xdr:row>76</xdr:row>
      <xdr:rowOff>120745</xdr:rowOff>
    </xdr:to>
    <xdr:sp macro="" textlink="">
      <xdr:nvSpPr>
        <xdr:cNvPr id="437" name="楕円 436"/>
        <xdr:cNvSpPr/>
      </xdr:nvSpPr>
      <xdr:spPr>
        <a:xfrm>
          <a:off x="6921500" y="130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137272</xdr:rowOff>
    </xdr:from>
    <xdr:ext cx="534377" cy="259045"/>
    <xdr:sp macro="" textlink="">
      <xdr:nvSpPr>
        <xdr:cNvPr id="438" name="テキスト ボックス 437"/>
        <xdr:cNvSpPr txBox="1"/>
      </xdr:nvSpPr>
      <xdr:spPr>
        <a:xfrm>
          <a:off x="6705111" y="128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36525</xdr:rowOff>
    </xdr:from>
    <xdr:to>
      <xdr:col>55</xdr:col>
      <xdr:colOff>0</xdr:colOff>
      <xdr:row>97</xdr:row>
      <xdr:rowOff>124461</xdr:rowOff>
    </xdr:to>
    <xdr:cxnSp macro="">
      <xdr:nvCxnSpPr>
        <xdr:cNvPr id="467" name="直線コネクタ 466"/>
        <xdr:cNvCxnSpPr/>
      </xdr:nvCxnSpPr>
      <xdr:spPr>
        <a:xfrm flipV="1">
          <a:off x="9639300" y="16667175"/>
          <a:ext cx="838200" cy="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91046</xdr:rowOff>
    </xdr:from>
    <xdr:to>
      <xdr:col>50</xdr:col>
      <xdr:colOff>114300</xdr:colOff>
      <xdr:row>97</xdr:row>
      <xdr:rowOff>124461</xdr:rowOff>
    </xdr:to>
    <xdr:cxnSp macro="">
      <xdr:nvCxnSpPr>
        <xdr:cNvPr id="470" name="直線コネクタ 469"/>
        <xdr:cNvCxnSpPr/>
      </xdr:nvCxnSpPr>
      <xdr:spPr>
        <a:xfrm>
          <a:off x="8750300" y="16721696"/>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91046</xdr:rowOff>
    </xdr:from>
    <xdr:to>
      <xdr:col>45</xdr:col>
      <xdr:colOff>177800</xdr:colOff>
      <xdr:row>97</xdr:row>
      <xdr:rowOff>130651</xdr:rowOff>
    </xdr:to>
    <xdr:cxnSp macro="">
      <xdr:nvCxnSpPr>
        <xdr:cNvPr id="473" name="直線コネクタ 472"/>
        <xdr:cNvCxnSpPr/>
      </xdr:nvCxnSpPr>
      <xdr:spPr>
        <a:xfrm flipV="1">
          <a:off x="7861300" y="16721696"/>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130651</xdr:rowOff>
    </xdr:from>
    <xdr:to>
      <xdr:col>41</xdr:col>
      <xdr:colOff>50800</xdr:colOff>
      <xdr:row>98</xdr:row>
      <xdr:rowOff>55366</xdr:rowOff>
    </xdr:to>
    <xdr:cxnSp macro="">
      <xdr:nvCxnSpPr>
        <xdr:cNvPr id="476" name="直線コネクタ 475"/>
        <xdr:cNvCxnSpPr/>
      </xdr:nvCxnSpPr>
      <xdr:spPr>
        <a:xfrm flipV="1">
          <a:off x="6972300" y="16761301"/>
          <a:ext cx="889000" cy="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139706</xdr:rowOff>
    </xdr:from>
    <xdr:to>
      <xdr:col>36</xdr:col>
      <xdr:colOff>165100</xdr:colOff>
      <xdr:row>97</xdr:row>
      <xdr:rowOff>69856</xdr:rowOff>
    </xdr:to>
    <xdr:sp macro="" textlink="">
      <xdr:nvSpPr>
        <xdr:cNvPr id="479" name="フローチャート: 判断 478"/>
        <xdr:cNvSpPr/>
      </xdr:nvSpPr>
      <xdr:spPr>
        <a:xfrm>
          <a:off x="6921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86383</xdr:rowOff>
    </xdr:from>
    <xdr:ext cx="534377" cy="259045"/>
    <xdr:sp macro="" textlink="">
      <xdr:nvSpPr>
        <xdr:cNvPr id="480" name="テキスト ボックス 479"/>
        <xdr:cNvSpPr txBox="1"/>
      </xdr:nvSpPr>
      <xdr:spPr>
        <a:xfrm>
          <a:off x="6705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157175</xdr:rowOff>
    </xdr:from>
    <xdr:to>
      <xdr:col>55</xdr:col>
      <xdr:colOff>50800</xdr:colOff>
      <xdr:row>97</xdr:row>
      <xdr:rowOff>87325</xdr:rowOff>
    </xdr:to>
    <xdr:sp macro="" textlink="">
      <xdr:nvSpPr>
        <xdr:cNvPr id="486" name="楕円 485"/>
        <xdr:cNvSpPr/>
      </xdr:nvSpPr>
      <xdr:spPr>
        <a:xfrm>
          <a:off x="104267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135602</xdr:rowOff>
    </xdr:from>
    <xdr:ext cx="534377" cy="259045"/>
    <xdr:sp macro="" textlink="">
      <xdr:nvSpPr>
        <xdr:cNvPr id="487" name="普通建設事業費 （ うち更新整備　）該当値テキスト"/>
        <xdr:cNvSpPr txBox="1"/>
      </xdr:nvSpPr>
      <xdr:spPr>
        <a:xfrm>
          <a:off x="10528300" y="165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73661</xdr:rowOff>
    </xdr:from>
    <xdr:to>
      <xdr:col>50</xdr:col>
      <xdr:colOff>165100</xdr:colOff>
      <xdr:row>98</xdr:row>
      <xdr:rowOff>3811</xdr:rowOff>
    </xdr:to>
    <xdr:sp macro="" textlink="">
      <xdr:nvSpPr>
        <xdr:cNvPr id="488" name="楕円 487"/>
        <xdr:cNvSpPr/>
      </xdr:nvSpPr>
      <xdr:spPr>
        <a:xfrm>
          <a:off x="9588500" y="167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166388</xdr:rowOff>
    </xdr:from>
    <xdr:ext cx="534377" cy="259045"/>
    <xdr:sp macro="" textlink="">
      <xdr:nvSpPr>
        <xdr:cNvPr id="489" name="テキスト ボックス 488"/>
        <xdr:cNvSpPr txBox="1"/>
      </xdr:nvSpPr>
      <xdr:spPr>
        <a:xfrm>
          <a:off x="9372111" y="167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40246</xdr:rowOff>
    </xdr:from>
    <xdr:to>
      <xdr:col>46</xdr:col>
      <xdr:colOff>38100</xdr:colOff>
      <xdr:row>97</xdr:row>
      <xdr:rowOff>141846</xdr:rowOff>
    </xdr:to>
    <xdr:sp macro="" textlink="">
      <xdr:nvSpPr>
        <xdr:cNvPr id="490" name="楕円 489"/>
        <xdr:cNvSpPr/>
      </xdr:nvSpPr>
      <xdr:spPr>
        <a:xfrm>
          <a:off x="8699500" y="166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132973</xdr:rowOff>
    </xdr:from>
    <xdr:ext cx="534377" cy="259045"/>
    <xdr:sp macro="" textlink="">
      <xdr:nvSpPr>
        <xdr:cNvPr id="491" name="テキスト ボックス 490"/>
        <xdr:cNvSpPr txBox="1"/>
      </xdr:nvSpPr>
      <xdr:spPr>
        <a:xfrm>
          <a:off x="8483111" y="1676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79851</xdr:rowOff>
    </xdr:from>
    <xdr:to>
      <xdr:col>41</xdr:col>
      <xdr:colOff>101600</xdr:colOff>
      <xdr:row>98</xdr:row>
      <xdr:rowOff>10001</xdr:rowOff>
    </xdr:to>
    <xdr:sp macro="" textlink="">
      <xdr:nvSpPr>
        <xdr:cNvPr id="492" name="楕円 491"/>
        <xdr:cNvSpPr/>
      </xdr:nvSpPr>
      <xdr:spPr>
        <a:xfrm>
          <a:off x="7810500" y="167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1128</xdr:rowOff>
    </xdr:from>
    <xdr:ext cx="534377" cy="259045"/>
    <xdr:sp macro="" textlink="">
      <xdr:nvSpPr>
        <xdr:cNvPr id="493" name="テキスト ボックス 492"/>
        <xdr:cNvSpPr txBox="1"/>
      </xdr:nvSpPr>
      <xdr:spPr>
        <a:xfrm>
          <a:off x="7594111" y="168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4566</xdr:rowOff>
    </xdr:from>
    <xdr:to>
      <xdr:col>36</xdr:col>
      <xdr:colOff>165100</xdr:colOff>
      <xdr:row>98</xdr:row>
      <xdr:rowOff>106166</xdr:rowOff>
    </xdr:to>
    <xdr:sp macro="" textlink="">
      <xdr:nvSpPr>
        <xdr:cNvPr id="494" name="楕円 493"/>
        <xdr:cNvSpPr/>
      </xdr:nvSpPr>
      <xdr:spPr>
        <a:xfrm>
          <a:off x="6921500" y="168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97293</xdr:rowOff>
    </xdr:from>
    <xdr:ext cx="469744" cy="259045"/>
    <xdr:sp macro="" textlink="">
      <xdr:nvSpPr>
        <xdr:cNvPr id="495" name="テキスト ボックス 494"/>
        <xdr:cNvSpPr txBox="1"/>
      </xdr:nvSpPr>
      <xdr:spPr>
        <a:xfrm>
          <a:off x="6737428" y="168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8674</xdr:rowOff>
    </xdr:from>
    <xdr:to>
      <xdr:col>85</xdr:col>
      <xdr:colOff>127000</xdr:colOff>
      <xdr:row>39</xdr:row>
      <xdr:rowOff>34201</xdr:rowOff>
    </xdr:to>
    <xdr:cxnSp macro="">
      <xdr:nvCxnSpPr>
        <xdr:cNvPr id="524" name="直線コネクタ 523"/>
        <xdr:cNvCxnSpPr/>
      </xdr:nvCxnSpPr>
      <xdr:spPr>
        <a:xfrm flipV="1">
          <a:off x="15481300" y="6695224"/>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34201</xdr:rowOff>
    </xdr:from>
    <xdr:to>
      <xdr:col>81</xdr:col>
      <xdr:colOff>50800</xdr:colOff>
      <xdr:row>39</xdr:row>
      <xdr:rowOff>44450</xdr:rowOff>
    </xdr:to>
    <xdr:cxnSp macro="">
      <xdr:nvCxnSpPr>
        <xdr:cNvPr id="527" name="直線コネクタ 526"/>
        <xdr:cNvCxnSpPr/>
      </xdr:nvCxnSpPr>
      <xdr:spPr>
        <a:xfrm flipV="1">
          <a:off x="14592300" y="6720751"/>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93929</xdr:rowOff>
    </xdr:from>
    <xdr:to>
      <xdr:col>67</xdr:col>
      <xdr:colOff>101600</xdr:colOff>
      <xdr:row>39</xdr:row>
      <xdr:rowOff>24079</xdr:rowOff>
    </xdr:to>
    <xdr:sp macro="" textlink="">
      <xdr:nvSpPr>
        <xdr:cNvPr id="536" name="フローチャート: 判断 535"/>
        <xdr:cNvSpPr/>
      </xdr:nvSpPr>
      <xdr:spPr>
        <a:xfrm>
          <a:off x="127635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40606</xdr:rowOff>
    </xdr:from>
    <xdr:ext cx="469744" cy="259045"/>
    <xdr:sp macro="" textlink="">
      <xdr:nvSpPr>
        <xdr:cNvPr id="537" name="テキスト ボックス 536"/>
        <xdr:cNvSpPr txBox="1"/>
      </xdr:nvSpPr>
      <xdr:spPr>
        <a:xfrm>
          <a:off x="12579428" y="63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129324</xdr:rowOff>
    </xdr:from>
    <xdr:to>
      <xdr:col>85</xdr:col>
      <xdr:colOff>177800</xdr:colOff>
      <xdr:row>39</xdr:row>
      <xdr:rowOff>59474</xdr:rowOff>
    </xdr:to>
    <xdr:sp macro="" textlink="">
      <xdr:nvSpPr>
        <xdr:cNvPr id="543" name="楕円 542"/>
        <xdr:cNvSpPr/>
      </xdr:nvSpPr>
      <xdr:spPr>
        <a:xfrm>
          <a:off x="16268700" y="66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154851</xdr:rowOff>
    </xdr:from>
    <xdr:to>
      <xdr:col>81</xdr:col>
      <xdr:colOff>101600</xdr:colOff>
      <xdr:row>39</xdr:row>
      <xdr:rowOff>85001</xdr:rowOff>
    </xdr:to>
    <xdr:sp macro="" textlink="">
      <xdr:nvSpPr>
        <xdr:cNvPr id="545" name="楕円 544"/>
        <xdr:cNvSpPr/>
      </xdr:nvSpPr>
      <xdr:spPr>
        <a:xfrm>
          <a:off x="15430500" y="6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76128</xdr:rowOff>
    </xdr:from>
    <xdr:ext cx="378565" cy="259045"/>
    <xdr:sp macro="" textlink="">
      <xdr:nvSpPr>
        <xdr:cNvPr id="546" name="テキスト ボックス 545"/>
        <xdr:cNvSpPr txBox="1"/>
      </xdr:nvSpPr>
      <xdr:spPr>
        <a:xfrm>
          <a:off x="15292017" y="6762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39945</xdr:rowOff>
    </xdr:from>
    <xdr:to>
      <xdr:col>85</xdr:col>
      <xdr:colOff>127000</xdr:colOff>
      <xdr:row>77</xdr:row>
      <xdr:rowOff>127270</xdr:rowOff>
    </xdr:to>
    <xdr:cxnSp macro="">
      <xdr:nvCxnSpPr>
        <xdr:cNvPr id="627" name="直線コネクタ 626"/>
        <xdr:cNvCxnSpPr/>
      </xdr:nvCxnSpPr>
      <xdr:spPr>
        <a:xfrm flipV="1">
          <a:off x="15481300" y="13241595"/>
          <a:ext cx="8382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126670</xdr:rowOff>
    </xdr:from>
    <xdr:to>
      <xdr:col>81</xdr:col>
      <xdr:colOff>50800</xdr:colOff>
      <xdr:row>77</xdr:row>
      <xdr:rowOff>127270</xdr:rowOff>
    </xdr:to>
    <xdr:cxnSp macro="">
      <xdr:nvCxnSpPr>
        <xdr:cNvPr id="630" name="直線コネクタ 629"/>
        <xdr:cNvCxnSpPr/>
      </xdr:nvCxnSpPr>
      <xdr:spPr>
        <a:xfrm>
          <a:off x="14592300" y="1332832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124413</xdr:rowOff>
    </xdr:from>
    <xdr:to>
      <xdr:col>76</xdr:col>
      <xdr:colOff>114300</xdr:colOff>
      <xdr:row>77</xdr:row>
      <xdr:rowOff>126670</xdr:rowOff>
    </xdr:to>
    <xdr:cxnSp macro="">
      <xdr:nvCxnSpPr>
        <xdr:cNvPr id="633" name="直線コネクタ 632"/>
        <xdr:cNvCxnSpPr/>
      </xdr:nvCxnSpPr>
      <xdr:spPr>
        <a:xfrm>
          <a:off x="13703300" y="13326063"/>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97723</xdr:rowOff>
    </xdr:from>
    <xdr:to>
      <xdr:col>71</xdr:col>
      <xdr:colOff>177800</xdr:colOff>
      <xdr:row>77</xdr:row>
      <xdr:rowOff>124413</xdr:rowOff>
    </xdr:to>
    <xdr:cxnSp macro="">
      <xdr:nvCxnSpPr>
        <xdr:cNvPr id="636" name="直線コネクタ 635"/>
        <xdr:cNvCxnSpPr/>
      </xdr:nvCxnSpPr>
      <xdr:spPr>
        <a:xfrm>
          <a:off x="12814300" y="13299373"/>
          <a:ext cx="8890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138192</xdr:rowOff>
    </xdr:from>
    <xdr:to>
      <xdr:col>67</xdr:col>
      <xdr:colOff>101600</xdr:colOff>
      <xdr:row>76</xdr:row>
      <xdr:rowOff>68342</xdr:rowOff>
    </xdr:to>
    <xdr:sp macro="" textlink="">
      <xdr:nvSpPr>
        <xdr:cNvPr id="639" name="フローチャート: 判断 638"/>
        <xdr:cNvSpPr/>
      </xdr:nvSpPr>
      <xdr:spPr>
        <a:xfrm>
          <a:off x="12763500" y="12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84869</xdr:rowOff>
    </xdr:from>
    <xdr:ext cx="534377" cy="259045"/>
    <xdr:sp macro="" textlink="">
      <xdr:nvSpPr>
        <xdr:cNvPr id="640" name="テキスト ボックス 639"/>
        <xdr:cNvSpPr txBox="1"/>
      </xdr:nvSpPr>
      <xdr:spPr>
        <a:xfrm>
          <a:off x="12547111" y="12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160595</xdr:rowOff>
    </xdr:from>
    <xdr:to>
      <xdr:col>85</xdr:col>
      <xdr:colOff>177800</xdr:colOff>
      <xdr:row>77</xdr:row>
      <xdr:rowOff>90745</xdr:rowOff>
    </xdr:to>
    <xdr:sp macro="" textlink="">
      <xdr:nvSpPr>
        <xdr:cNvPr id="646" name="楕円 645"/>
        <xdr:cNvSpPr/>
      </xdr:nvSpPr>
      <xdr:spPr>
        <a:xfrm>
          <a:off x="16268700" y="131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139022</xdr:rowOff>
    </xdr:from>
    <xdr:ext cx="534377" cy="259045"/>
    <xdr:sp macro="" textlink="">
      <xdr:nvSpPr>
        <xdr:cNvPr id="647" name="公債費該当値テキスト"/>
        <xdr:cNvSpPr txBox="1"/>
      </xdr:nvSpPr>
      <xdr:spPr>
        <a:xfrm>
          <a:off x="16370300" y="1316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76470</xdr:rowOff>
    </xdr:from>
    <xdr:to>
      <xdr:col>81</xdr:col>
      <xdr:colOff>101600</xdr:colOff>
      <xdr:row>78</xdr:row>
      <xdr:rowOff>6620</xdr:rowOff>
    </xdr:to>
    <xdr:sp macro="" textlink="">
      <xdr:nvSpPr>
        <xdr:cNvPr id="648" name="楕円 647"/>
        <xdr:cNvSpPr/>
      </xdr:nvSpPr>
      <xdr:spPr>
        <a:xfrm>
          <a:off x="15430500" y="13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169197</xdr:rowOff>
    </xdr:from>
    <xdr:ext cx="534377" cy="259045"/>
    <xdr:sp macro="" textlink="">
      <xdr:nvSpPr>
        <xdr:cNvPr id="649" name="テキスト ボックス 648"/>
        <xdr:cNvSpPr txBox="1"/>
      </xdr:nvSpPr>
      <xdr:spPr>
        <a:xfrm>
          <a:off x="15214111" y="133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75870</xdr:rowOff>
    </xdr:from>
    <xdr:to>
      <xdr:col>76</xdr:col>
      <xdr:colOff>165100</xdr:colOff>
      <xdr:row>78</xdr:row>
      <xdr:rowOff>6020</xdr:rowOff>
    </xdr:to>
    <xdr:sp macro="" textlink="">
      <xdr:nvSpPr>
        <xdr:cNvPr id="650" name="楕円 649"/>
        <xdr:cNvSpPr/>
      </xdr:nvSpPr>
      <xdr:spPr>
        <a:xfrm>
          <a:off x="14541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168597</xdr:rowOff>
    </xdr:from>
    <xdr:ext cx="534377" cy="259045"/>
    <xdr:sp macro="" textlink="">
      <xdr:nvSpPr>
        <xdr:cNvPr id="651" name="テキスト ボックス 650"/>
        <xdr:cNvSpPr txBox="1"/>
      </xdr:nvSpPr>
      <xdr:spPr>
        <a:xfrm>
          <a:off x="14325111" y="133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73613</xdr:rowOff>
    </xdr:from>
    <xdr:to>
      <xdr:col>72</xdr:col>
      <xdr:colOff>38100</xdr:colOff>
      <xdr:row>78</xdr:row>
      <xdr:rowOff>3763</xdr:rowOff>
    </xdr:to>
    <xdr:sp macro="" textlink="">
      <xdr:nvSpPr>
        <xdr:cNvPr id="652" name="楕円 651"/>
        <xdr:cNvSpPr/>
      </xdr:nvSpPr>
      <xdr:spPr>
        <a:xfrm>
          <a:off x="13652500" y="132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166340</xdr:rowOff>
    </xdr:from>
    <xdr:ext cx="534377" cy="259045"/>
    <xdr:sp macro="" textlink="">
      <xdr:nvSpPr>
        <xdr:cNvPr id="653" name="テキスト ボックス 652"/>
        <xdr:cNvSpPr txBox="1"/>
      </xdr:nvSpPr>
      <xdr:spPr>
        <a:xfrm>
          <a:off x="13436111" y="133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46923</xdr:rowOff>
    </xdr:from>
    <xdr:to>
      <xdr:col>67</xdr:col>
      <xdr:colOff>101600</xdr:colOff>
      <xdr:row>77</xdr:row>
      <xdr:rowOff>148523</xdr:rowOff>
    </xdr:to>
    <xdr:sp macro="" textlink="">
      <xdr:nvSpPr>
        <xdr:cNvPr id="654" name="楕円 653"/>
        <xdr:cNvSpPr/>
      </xdr:nvSpPr>
      <xdr:spPr>
        <a:xfrm>
          <a:off x="12763500" y="132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139650</xdr:rowOff>
    </xdr:from>
    <xdr:ext cx="534377" cy="259045"/>
    <xdr:sp macro="" textlink="">
      <xdr:nvSpPr>
        <xdr:cNvPr id="655" name="テキスト ボックス 654"/>
        <xdr:cNvSpPr txBox="1"/>
      </xdr:nvSpPr>
      <xdr:spPr>
        <a:xfrm>
          <a:off x="12547111" y="133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134807</xdr:rowOff>
    </xdr:from>
    <xdr:to>
      <xdr:col>85</xdr:col>
      <xdr:colOff>127000</xdr:colOff>
      <xdr:row>98</xdr:row>
      <xdr:rowOff>16027</xdr:rowOff>
    </xdr:to>
    <xdr:cxnSp macro="">
      <xdr:nvCxnSpPr>
        <xdr:cNvPr id="682" name="直線コネクタ 681"/>
        <xdr:cNvCxnSpPr/>
      </xdr:nvCxnSpPr>
      <xdr:spPr>
        <a:xfrm flipV="1">
          <a:off x="15481300" y="16765457"/>
          <a:ext cx="8382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103443</xdr:rowOff>
    </xdr:from>
    <xdr:to>
      <xdr:col>81</xdr:col>
      <xdr:colOff>50800</xdr:colOff>
      <xdr:row>98</xdr:row>
      <xdr:rowOff>16027</xdr:rowOff>
    </xdr:to>
    <xdr:cxnSp macro="">
      <xdr:nvCxnSpPr>
        <xdr:cNvPr id="685" name="直線コネクタ 684"/>
        <xdr:cNvCxnSpPr/>
      </xdr:nvCxnSpPr>
      <xdr:spPr>
        <a:xfrm>
          <a:off x="14592300" y="16734093"/>
          <a:ext cx="8890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103443</xdr:rowOff>
    </xdr:from>
    <xdr:to>
      <xdr:col>76</xdr:col>
      <xdr:colOff>114300</xdr:colOff>
      <xdr:row>97</xdr:row>
      <xdr:rowOff>131790</xdr:rowOff>
    </xdr:to>
    <xdr:cxnSp macro="">
      <xdr:nvCxnSpPr>
        <xdr:cNvPr id="688" name="直線コネクタ 687"/>
        <xdr:cNvCxnSpPr/>
      </xdr:nvCxnSpPr>
      <xdr:spPr>
        <a:xfrm flipV="1">
          <a:off x="13703300" y="16734093"/>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137460</xdr:rowOff>
    </xdr:from>
    <xdr:to>
      <xdr:col>71</xdr:col>
      <xdr:colOff>177800</xdr:colOff>
      <xdr:row>97</xdr:row>
      <xdr:rowOff>131790</xdr:rowOff>
    </xdr:to>
    <xdr:cxnSp macro="">
      <xdr:nvCxnSpPr>
        <xdr:cNvPr id="691" name="直線コネクタ 690"/>
        <xdr:cNvCxnSpPr/>
      </xdr:nvCxnSpPr>
      <xdr:spPr>
        <a:xfrm>
          <a:off x="12814300" y="16596660"/>
          <a:ext cx="889000" cy="1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29784</xdr:rowOff>
    </xdr:from>
    <xdr:to>
      <xdr:col>67</xdr:col>
      <xdr:colOff>101600</xdr:colOff>
      <xdr:row>96</xdr:row>
      <xdr:rowOff>131384</xdr:rowOff>
    </xdr:to>
    <xdr:sp macro="" textlink="">
      <xdr:nvSpPr>
        <xdr:cNvPr id="694" name="フローチャート: 判断 693"/>
        <xdr:cNvSpPr/>
      </xdr:nvSpPr>
      <xdr:spPr>
        <a:xfrm>
          <a:off x="12763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147911</xdr:rowOff>
    </xdr:from>
    <xdr:ext cx="469744" cy="259045"/>
    <xdr:sp macro="" textlink="">
      <xdr:nvSpPr>
        <xdr:cNvPr id="695" name="テキスト ボックス 694"/>
        <xdr:cNvSpPr txBox="1"/>
      </xdr:nvSpPr>
      <xdr:spPr>
        <a:xfrm>
          <a:off x="12579428"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84007</xdr:rowOff>
    </xdr:from>
    <xdr:to>
      <xdr:col>85</xdr:col>
      <xdr:colOff>177800</xdr:colOff>
      <xdr:row>98</xdr:row>
      <xdr:rowOff>14157</xdr:rowOff>
    </xdr:to>
    <xdr:sp macro="" textlink="">
      <xdr:nvSpPr>
        <xdr:cNvPr id="701" name="楕円 700"/>
        <xdr:cNvSpPr/>
      </xdr:nvSpPr>
      <xdr:spPr>
        <a:xfrm>
          <a:off x="162687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62434</xdr:rowOff>
    </xdr:from>
    <xdr:ext cx="469744" cy="259045"/>
    <xdr:sp macro="" textlink="">
      <xdr:nvSpPr>
        <xdr:cNvPr id="702" name="積立金該当値テキスト"/>
        <xdr:cNvSpPr txBox="1"/>
      </xdr:nvSpPr>
      <xdr:spPr>
        <a:xfrm>
          <a:off x="16370300" y="1669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136677</xdr:rowOff>
    </xdr:from>
    <xdr:to>
      <xdr:col>81</xdr:col>
      <xdr:colOff>101600</xdr:colOff>
      <xdr:row>98</xdr:row>
      <xdr:rowOff>66827</xdr:rowOff>
    </xdr:to>
    <xdr:sp macro="" textlink="">
      <xdr:nvSpPr>
        <xdr:cNvPr id="703" name="楕円 702"/>
        <xdr:cNvSpPr/>
      </xdr:nvSpPr>
      <xdr:spPr>
        <a:xfrm>
          <a:off x="15430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57954</xdr:rowOff>
    </xdr:from>
    <xdr:ext cx="469744" cy="259045"/>
    <xdr:sp macro="" textlink="">
      <xdr:nvSpPr>
        <xdr:cNvPr id="704" name="テキスト ボックス 703"/>
        <xdr:cNvSpPr txBox="1"/>
      </xdr:nvSpPr>
      <xdr:spPr>
        <a:xfrm>
          <a:off x="15246428" y="1686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52643</xdr:rowOff>
    </xdr:from>
    <xdr:to>
      <xdr:col>76</xdr:col>
      <xdr:colOff>165100</xdr:colOff>
      <xdr:row>97</xdr:row>
      <xdr:rowOff>154243</xdr:rowOff>
    </xdr:to>
    <xdr:sp macro="" textlink="">
      <xdr:nvSpPr>
        <xdr:cNvPr id="705" name="楕円 704"/>
        <xdr:cNvSpPr/>
      </xdr:nvSpPr>
      <xdr:spPr>
        <a:xfrm>
          <a:off x="14541500" y="166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145370</xdr:rowOff>
    </xdr:from>
    <xdr:ext cx="469744" cy="259045"/>
    <xdr:sp macro="" textlink="">
      <xdr:nvSpPr>
        <xdr:cNvPr id="706" name="テキスト ボックス 705"/>
        <xdr:cNvSpPr txBox="1"/>
      </xdr:nvSpPr>
      <xdr:spPr>
        <a:xfrm>
          <a:off x="14357428" y="167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80990</xdr:rowOff>
    </xdr:from>
    <xdr:to>
      <xdr:col>72</xdr:col>
      <xdr:colOff>38100</xdr:colOff>
      <xdr:row>98</xdr:row>
      <xdr:rowOff>11140</xdr:rowOff>
    </xdr:to>
    <xdr:sp macro="" textlink="">
      <xdr:nvSpPr>
        <xdr:cNvPr id="707" name="楕円 706"/>
        <xdr:cNvSpPr/>
      </xdr:nvSpPr>
      <xdr:spPr>
        <a:xfrm>
          <a:off x="13652500" y="167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2267</xdr:rowOff>
    </xdr:from>
    <xdr:ext cx="469744" cy="259045"/>
    <xdr:sp macro="" textlink="">
      <xdr:nvSpPr>
        <xdr:cNvPr id="708" name="テキスト ボックス 707"/>
        <xdr:cNvSpPr txBox="1"/>
      </xdr:nvSpPr>
      <xdr:spPr>
        <a:xfrm>
          <a:off x="13468428" y="1680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86660</xdr:rowOff>
    </xdr:from>
    <xdr:to>
      <xdr:col>67</xdr:col>
      <xdr:colOff>101600</xdr:colOff>
      <xdr:row>97</xdr:row>
      <xdr:rowOff>16810</xdr:rowOff>
    </xdr:to>
    <xdr:sp macro="" textlink="">
      <xdr:nvSpPr>
        <xdr:cNvPr id="709" name="楕円 708"/>
        <xdr:cNvSpPr/>
      </xdr:nvSpPr>
      <xdr:spPr>
        <a:xfrm>
          <a:off x="12763500" y="165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7937</xdr:rowOff>
    </xdr:from>
    <xdr:ext cx="469744" cy="259045"/>
    <xdr:sp macro="" textlink="">
      <xdr:nvSpPr>
        <xdr:cNvPr id="710" name="テキスト ボックス 709"/>
        <xdr:cNvSpPr txBox="1"/>
      </xdr:nvSpPr>
      <xdr:spPr>
        <a:xfrm>
          <a:off x="12579428" y="166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98389</xdr:rowOff>
    </xdr:from>
    <xdr:to>
      <xdr:col>111</xdr:col>
      <xdr:colOff>177800</xdr:colOff>
      <xdr:row>39</xdr:row>
      <xdr:rowOff>98878</xdr:rowOff>
    </xdr:to>
    <xdr:cxnSp macro="">
      <xdr:nvCxnSpPr>
        <xdr:cNvPr id="744" name="直線コネクタ 743"/>
        <xdr:cNvCxnSpPr/>
      </xdr:nvCxnSpPr>
      <xdr:spPr>
        <a:xfrm>
          <a:off x="20434300" y="6784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98389</xdr:rowOff>
    </xdr:from>
    <xdr:to>
      <xdr:col>107</xdr:col>
      <xdr:colOff>50800</xdr:colOff>
      <xdr:row>39</xdr:row>
      <xdr:rowOff>98878</xdr:rowOff>
    </xdr:to>
    <xdr:cxnSp macro="">
      <xdr:nvCxnSpPr>
        <xdr:cNvPr id="747" name="直線コネクタ 746"/>
        <xdr:cNvCxnSpPr/>
      </xdr:nvCxnSpPr>
      <xdr:spPr>
        <a:xfrm flipV="1">
          <a:off x="19545300" y="6784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128905</xdr:rowOff>
    </xdr:from>
    <xdr:to>
      <xdr:col>98</xdr:col>
      <xdr:colOff>38100</xdr:colOff>
      <xdr:row>39</xdr:row>
      <xdr:rowOff>59055</xdr:rowOff>
    </xdr:to>
    <xdr:sp macro="" textlink="">
      <xdr:nvSpPr>
        <xdr:cNvPr id="753" name="フローチャート: 判断 752"/>
        <xdr:cNvSpPr/>
      </xdr:nvSpPr>
      <xdr:spPr>
        <a:xfrm>
          <a:off x="18605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75582</xdr:rowOff>
    </xdr:from>
    <xdr:ext cx="378565" cy="259045"/>
    <xdr:sp macro="" textlink="">
      <xdr:nvSpPr>
        <xdr:cNvPr id="754" name="テキスト ボックス 753"/>
        <xdr:cNvSpPr txBox="1"/>
      </xdr:nvSpPr>
      <xdr:spPr>
        <a:xfrm>
          <a:off x="18467017" y="64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47589</xdr:rowOff>
    </xdr:from>
    <xdr:to>
      <xdr:col>107</xdr:col>
      <xdr:colOff>101600</xdr:colOff>
      <xdr:row>39</xdr:row>
      <xdr:rowOff>149189</xdr:rowOff>
    </xdr:to>
    <xdr:sp macro="" textlink="">
      <xdr:nvSpPr>
        <xdr:cNvPr id="764" name="楕円 763"/>
        <xdr:cNvSpPr/>
      </xdr:nvSpPr>
      <xdr:spPr>
        <a:xfrm>
          <a:off x="20383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140316</xdr:rowOff>
    </xdr:from>
    <xdr:ext cx="249299" cy="259045"/>
    <xdr:sp macro="" textlink="">
      <xdr:nvSpPr>
        <xdr:cNvPr id="765" name="テキスト ボックス 764"/>
        <xdr:cNvSpPr txBox="1"/>
      </xdr:nvSpPr>
      <xdr:spPr>
        <a:xfrm>
          <a:off x="20309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91335</xdr:rowOff>
    </xdr:from>
    <xdr:to>
      <xdr:col>116</xdr:col>
      <xdr:colOff>63500</xdr:colOff>
      <xdr:row>59</xdr:row>
      <xdr:rowOff>91596</xdr:rowOff>
    </xdr:to>
    <xdr:cxnSp macro="">
      <xdr:nvCxnSpPr>
        <xdr:cNvPr id="800" name="直線コネクタ 799"/>
        <xdr:cNvCxnSpPr/>
      </xdr:nvCxnSpPr>
      <xdr:spPr>
        <a:xfrm>
          <a:off x="21323300" y="10206885"/>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91335</xdr:rowOff>
    </xdr:from>
    <xdr:to>
      <xdr:col>111</xdr:col>
      <xdr:colOff>177800</xdr:colOff>
      <xdr:row>59</xdr:row>
      <xdr:rowOff>91367</xdr:rowOff>
    </xdr:to>
    <xdr:cxnSp macro="">
      <xdr:nvCxnSpPr>
        <xdr:cNvPr id="803" name="直線コネクタ 802"/>
        <xdr:cNvCxnSpPr/>
      </xdr:nvCxnSpPr>
      <xdr:spPr>
        <a:xfrm flipV="1">
          <a:off x="20434300" y="1020688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91367</xdr:rowOff>
    </xdr:from>
    <xdr:to>
      <xdr:col>107</xdr:col>
      <xdr:colOff>50800</xdr:colOff>
      <xdr:row>59</xdr:row>
      <xdr:rowOff>91466</xdr:rowOff>
    </xdr:to>
    <xdr:cxnSp macro="">
      <xdr:nvCxnSpPr>
        <xdr:cNvPr id="806" name="直線コネクタ 805"/>
        <xdr:cNvCxnSpPr/>
      </xdr:nvCxnSpPr>
      <xdr:spPr>
        <a:xfrm flipV="1">
          <a:off x="19545300" y="10206917"/>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91466</xdr:rowOff>
    </xdr:from>
    <xdr:to>
      <xdr:col>102</xdr:col>
      <xdr:colOff>114300</xdr:colOff>
      <xdr:row>59</xdr:row>
      <xdr:rowOff>98878</xdr:rowOff>
    </xdr:to>
    <xdr:cxnSp macro="">
      <xdr:nvCxnSpPr>
        <xdr:cNvPr id="809" name="直線コネクタ 808"/>
        <xdr:cNvCxnSpPr/>
      </xdr:nvCxnSpPr>
      <xdr:spPr>
        <a:xfrm flipV="1">
          <a:off x="18656300" y="10207016"/>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8563</xdr:rowOff>
    </xdr:from>
    <xdr:to>
      <xdr:col>98</xdr:col>
      <xdr:colOff>38100</xdr:colOff>
      <xdr:row>58</xdr:row>
      <xdr:rowOff>110163</xdr:rowOff>
    </xdr:to>
    <xdr:sp macro="" textlink="">
      <xdr:nvSpPr>
        <xdr:cNvPr id="812" name="フローチャート: 判断 811"/>
        <xdr:cNvSpPr/>
      </xdr:nvSpPr>
      <xdr:spPr>
        <a:xfrm>
          <a:off x="18605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126690</xdr:rowOff>
    </xdr:from>
    <xdr:ext cx="469744" cy="259045"/>
    <xdr:sp macro="" textlink="">
      <xdr:nvSpPr>
        <xdr:cNvPr id="813" name="テキスト ボックス 812"/>
        <xdr:cNvSpPr txBox="1"/>
      </xdr:nvSpPr>
      <xdr:spPr>
        <a:xfrm>
          <a:off x="18421428" y="97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40796</xdr:rowOff>
    </xdr:from>
    <xdr:to>
      <xdr:col>116</xdr:col>
      <xdr:colOff>114300</xdr:colOff>
      <xdr:row>59</xdr:row>
      <xdr:rowOff>142396</xdr:rowOff>
    </xdr:to>
    <xdr:sp macro="" textlink="">
      <xdr:nvSpPr>
        <xdr:cNvPr id="819" name="楕円 818"/>
        <xdr:cNvSpPr/>
      </xdr:nvSpPr>
      <xdr:spPr>
        <a:xfrm>
          <a:off x="22110700" y="101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127173</xdr:rowOff>
    </xdr:from>
    <xdr:ext cx="378565" cy="259045"/>
    <xdr:sp macro="" textlink="">
      <xdr:nvSpPr>
        <xdr:cNvPr id="820" name="貸付金該当値テキスト"/>
        <xdr:cNvSpPr txBox="1"/>
      </xdr:nvSpPr>
      <xdr:spPr>
        <a:xfrm>
          <a:off x="22212300" y="1007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40535</xdr:rowOff>
    </xdr:from>
    <xdr:to>
      <xdr:col>112</xdr:col>
      <xdr:colOff>38100</xdr:colOff>
      <xdr:row>59</xdr:row>
      <xdr:rowOff>142135</xdr:rowOff>
    </xdr:to>
    <xdr:sp macro="" textlink="">
      <xdr:nvSpPr>
        <xdr:cNvPr id="821" name="楕円 820"/>
        <xdr:cNvSpPr/>
      </xdr:nvSpPr>
      <xdr:spPr>
        <a:xfrm>
          <a:off x="21272500" y="101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133262</xdr:rowOff>
    </xdr:from>
    <xdr:ext cx="378565" cy="259045"/>
    <xdr:sp macro="" textlink="">
      <xdr:nvSpPr>
        <xdr:cNvPr id="822" name="テキスト ボックス 821"/>
        <xdr:cNvSpPr txBox="1"/>
      </xdr:nvSpPr>
      <xdr:spPr>
        <a:xfrm>
          <a:off x="21134017" y="1024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40567</xdr:rowOff>
    </xdr:from>
    <xdr:to>
      <xdr:col>107</xdr:col>
      <xdr:colOff>101600</xdr:colOff>
      <xdr:row>59</xdr:row>
      <xdr:rowOff>142167</xdr:rowOff>
    </xdr:to>
    <xdr:sp macro="" textlink="">
      <xdr:nvSpPr>
        <xdr:cNvPr id="823" name="楕円 822"/>
        <xdr:cNvSpPr/>
      </xdr:nvSpPr>
      <xdr:spPr>
        <a:xfrm>
          <a:off x="20383500" y="101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133294</xdr:rowOff>
    </xdr:from>
    <xdr:ext cx="378565" cy="259045"/>
    <xdr:sp macro="" textlink="">
      <xdr:nvSpPr>
        <xdr:cNvPr id="824" name="テキスト ボックス 823"/>
        <xdr:cNvSpPr txBox="1"/>
      </xdr:nvSpPr>
      <xdr:spPr>
        <a:xfrm>
          <a:off x="20245017" y="10248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40666</xdr:rowOff>
    </xdr:from>
    <xdr:to>
      <xdr:col>102</xdr:col>
      <xdr:colOff>165100</xdr:colOff>
      <xdr:row>59</xdr:row>
      <xdr:rowOff>142266</xdr:rowOff>
    </xdr:to>
    <xdr:sp macro="" textlink="">
      <xdr:nvSpPr>
        <xdr:cNvPr id="825" name="楕円 824"/>
        <xdr:cNvSpPr/>
      </xdr:nvSpPr>
      <xdr:spPr>
        <a:xfrm>
          <a:off x="19494500" y="10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133393</xdr:rowOff>
    </xdr:from>
    <xdr:ext cx="378565" cy="259045"/>
    <xdr:sp macro="" textlink="">
      <xdr:nvSpPr>
        <xdr:cNvPr id="826" name="テキスト ボックス 825"/>
        <xdr:cNvSpPr txBox="1"/>
      </xdr:nvSpPr>
      <xdr:spPr>
        <a:xfrm>
          <a:off x="19356017" y="1024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65291</xdr:rowOff>
    </xdr:from>
    <xdr:to>
      <xdr:col>116</xdr:col>
      <xdr:colOff>63500</xdr:colOff>
      <xdr:row>74</xdr:row>
      <xdr:rowOff>114821</xdr:rowOff>
    </xdr:to>
    <xdr:cxnSp macro="">
      <xdr:nvCxnSpPr>
        <xdr:cNvPr id="858" name="直線コネクタ 857"/>
        <xdr:cNvCxnSpPr/>
      </xdr:nvCxnSpPr>
      <xdr:spPr>
        <a:xfrm flipV="1">
          <a:off x="21323300" y="12752591"/>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42088</xdr:rowOff>
    </xdr:from>
    <xdr:to>
      <xdr:col>111</xdr:col>
      <xdr:colOff>177800</xdr:colOff>
      <xdr:row>74</xdr:row>
      <xdr:rowOff>114821</xdr:rowOff>
    </xdr:to>
    <xdr:cxnSp macro="">
      <xdr:nvCxnSpPr>
        <xdr:cNvPr id="861" name="直線コネクタ 860"/>
        <xdr:cNvCxnSpPr/>
      </xdr:nvCxnSpPr>
      <xdr:spPr>
        <a:xfrm>
          <a:off x="20434300" y="12729388"/>
          <a:ext cx="8890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99390</xdr:rowOff>
    </xdr:from>
    <xdr:to>
      <xdr:col>107</xdr:col>
      <xdr:colOff>50800</xdr:colOff>
      <xdr:row>74</xdr:row>
      <xdr:rowOff>42088</xdr:rowOff>
    </xdr:to>
    <xdr:cxnSp macro="">
      <xdr:nvCxnSpPr>
        <xdr:cNvPr id="864" name="直線コネクタ 863"/>
        <xdr:cNvCxnSpPr/>
      </xdr:nvCxnSpPr>
      <xdr:spPr>
        <a:xfrm>
          <a:off x="19545300" y="12615240"/>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99390</xdr:rowOff>
    </xdr:from>
    <xdr:to>
      <xdr:col>102</xdr:col>
      <xdr:colOff>114300</xdr:colOff>
      <xdr:row>74</xdr:row>
      <xdr:rowOff>48908</xdr:rowOff>
    </xdr:to>
    <xdr:cxnSp macro="">
      <xdr:nvCxnSpPr>
        <xdr:cNvPr id="867" name="直線コネクタ 866"/>
        <xdr:cNvCxnSpPr/>
      </xdr:nvCxnSpPr>
      <xdr:spPr>
        <a:xfrm flipV="1">
          <a:off x="18656300" y="12615240"/>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70" name="フローチャート: 判断 869"/>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71" name="テキスト ボックス 870"/>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14491</xdr:rowOff>
    </xdr:from>
    <xdr:to>
      <xdr:col>116</xdr:col>
      <xdr:colOff>114300</xdr:colOff>
      <xdr:row>74</xdr:row>
      <xdr:rowOff>116091</xdr:rowOff>
    </xdr:to>
    <xdr:sp macro="" textlink="">
      <xdr:nvSpPr>
        <xdr:cNvPr id="877" name="楕円 876"/>
        <xdr:cNvSpPr/>
      </xdr:nvSpPr>
      <xdr:spPr>
        <a:xfrm>
          <a:off x="221107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37368</xdr:rowOff>
    </xdr:from>
    <xdr:ext cx="534377" cy="259045"/>
    <xdr:sp macro="" textlink="">
      <xdr:nvSpPr>
        <xdr:cNvPr id="878" name="繰出金該当値テキスト"/>
        <xdr:cNvSpPr txBox="1"/>
      </xdr:nvSpPr>
      <xdr:spPr>
        <a:xfrm>
          <a:off x="22212300" y="125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64021</xdr:rowOff>
    </xdr:from>
    <xdr:to>
      <xdr:col>112</xdr:col>
      <xdr:colOff>38100</xdr:colOff>
      <xdr:row>74</xdr:row>
      <xdr:rowOff>165621</xdr:rowOff>
    </xdr:to>
    <xdr:sp macro="" textlink="">
      <xdr:nvSpPr>
        <xdr:cNvPr id="879" name="楕円 878"/>
        <xdr:cNvSpPr/>
      </xdr:nvSpPr>
      <xdr:spPr>
        <a:xfrm>
          <a:off x="21272500" y="127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10698</xdr:rowOff>
    </xdr:from>
    <xdr:ext cx="534377" cy="259045"/>
    <xdr:sp macro="" textlink="">
      <xdr:nvSpPr>
        <xdr:cNvPr id="880" name="テキスト ボックス 879"/>
        <xdr:cNvSpPr txBox="1"/>
      </xdr:nvSpPr>
      <xdr:spPr>
        <a:xfrm>
          <a:off x="21056111" y="125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162738</xdr:rowOff>
    </xdr:from>
    <xdr:to>
      <xdr:col>107</xdr:col>
      <xdr:colOff>101600</xdr:colOff>
      <xdr:row>74</xdr:row>
      <xdr:rowOff>92888</xdr:rowOff>
    </xdr:to>
    <xdr:sp macro="" textlink="">
      <xdr:nvSpPr>
        <xdr:cNvPr id="881" name="楕円 880"/>
        <xdr:cNvSpPr/>
      </xdr:nvSpPr>
      <xdr:spPr>
        <a:xfrm>
          <a:off x="20383500" y="126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109415</xdr:rowOff>
    </xdr:from>
    <xdr:ext cx="534377" cy="259045"/>
    <xdr:sp macro="" textlink="">
      <xdr:nvSpPr>
        <xdr:cNvPr id="882" name="テキスト ボックス 881"/>
        <xdr:cNvSpPr txBox="1"/>
      </xdr:nvSpPr>
      <xdr:spPr>
        <a:xfrm>
          <a:off x="20167111" y="124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48590</xdr:rowOff>
    </xdr:from>
    <xdr:to>
      <xdr:col>102</xdr:col>
      <xdr:colOff>165100</xdr:colOff>
      <xdr:row>73</xdr:row>
      <xdr:rowOff>150190</xdr:rowOff>
    </xdr:to>
    <xdr:sp macro="" textlink="">
      <xdr:nvSpPr>
        <xdr:cNvPr id="883" name="楕円 882"/>
        <xdr:cNvSpPr/>
      </xdr:nvSpPr>
      <xdr:spPr>
        <a:xfrm>
          <a:off x="19494500" y="12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166717</xdr:rowOff>
    </xdr:from>
    <xdr:ext cx="534377" cy="259045"/>
    <xdr:sp macro="" textlink="">
      <xdr:nvSpPr>
        <xdr:cNvPr id="884" name="テキスト ボックス 883"/>
        <xdr:cNvSpPr txBox="1"/>
      </xdr:nvSpPr>
      <xdr:spPr>
        <a:xfrm>
          <a:off x="19278111" y="123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169558</xdr:rowOff>
    </xdr:from>
    <xdr:to>
      <xdr:col>98</xdr:col>
      <xdr:colOff>38100</xdr:colOff>
      <xdr:row>74</xdr:row>
      <xdr:rowOff>99708</xdr:rowOff>
    </xdr:to>
    <xdr:sp macro="" textlink="">
      <xdr:nvSpPr>
        <xdr:cNvPr id="885" name="楕円 884"/>
        <xdr:cNvSpPr/>
      </xdr:nvSpPr>
      <xdr:spPr>
        <a:xfrm>
          <a:off x="18605500" y="126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116235</xdr:rowOff>
    </xdr:from>
    <xdr:ext cx="534377" cy="259045"/>
    <xdr:sp macro="" textlink="">
      <xdr:nvSpPr>
        <xdr:cNvPr id="886" name="テキスト ボックス 885"/>
        <xdr:cNvSpPr txBox="1"/>
      </xdr:nvSpPr>
      <xdr:spPr>
        <a:xfrm>
          <a:off x="18389111" y="124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％を占める扶助費は、減少したものの、住民一人当たりのコストは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121,876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円になり、類似団体平均と比べ、高い水準になった。これは、主に子育て支援施策の充実によるものであり、児童福祉費の住民一人当たり決算額が、類似団体平均対比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％大きくなっていることが主な要因である。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47,424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円になっており、類似団体平均と比較して低い水準にある。これは、行財政改革の取り組みにより、人口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人当たり職員数及びラスパイレス指数が、ともに類似団体平均を下回っていることが要因である。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25,491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円で、類似団体平均と比較して低い水準にある。これは市債の借入抑制の取組により、元利償還金が減少したことによるものである。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156028</xdr:rowOff>
    </xdr:from>
    <xdr:to>
      <xdr:col>24</xdr:col>
      <xdr:colOff>63500</xdr:colOff>
      <xdr:row>39</xdr:row>
      <xdr:rowOff>61867</xdr:rowOff>
    </xdr:to>
    <xdr:cxnSp macro="">
      <xdr:nvCxnSpPr>
        <xdr:cNvPr id="63" name="直線コネクタ 62"/>
        <xdr:cNvCxnSpPr/>
      </xdr:nvCxnSpPr>
      <xdr:spPr>
        <a:xfrm>
          <a:off x="3797300" y="6671128"/>
          <a:ext cx="8382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98334</xdr:rowOff>
    </xdr:from>
    <xdr:to>
      <xdr:col>19</xdr:col>
      <xdr:colOff>177800</xdr:colOff>
      <xdr:row>38</xdr:row>
      <xdr:rowOff>156028</xdr:rowOff>
    </xdr:to>
    <xdr:cxnSp macro="">
      <xdr:nvCxnSpPr>
        <xdr:cNvPr id="66" name="直線コネクタ 65"/>
        <xdr:cNvCxnSpPr/>
      </xdr:nvCxnSpPr>
      <xdr:spPr>
        <a:xfrm>
          <a:off x="2908300" y="6613434"/>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58057</xdr:rowOff>
    </xdr:from>
    <xdr:to>
      <xdr:col>15</xdr:col>
      <xdr:colOff>50800</xdr:colOff>
      <xdr:row>38</xdr:row>
      <xdr:rowOff>98334</xdr:rowOff>
    </xdr:to>
    <xdr:cxnSp macro="">
      <xdr:nvCxnSpPr>
        <xdr:cNvPr id="69" name="直線コネクタ 68"/>
        <xdr:cNvCxnSpPr/>
      </xdr:nvCxnSpPr>
      <xdr:spPr>
        <a:xfrm>
          <a:off x="2019300" y="6573157"/>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58057</xdr:rowOff>
    </xdr:from>
    <xdr:to>
      <xdr:col>10</xdr:col>
      <xdr:colOff>114300</xdr:colOff>
      <xdr:row>39</xdr:row>
      <xdr:rowOff>3084</xdr:rowOff>
    </xdr:to>
    <xdr:cxnSp macro="">
      <xdr:nvCxnSpPr>
        <xdr:cNvPr id="72" name="直線コネクタ 71"/>
        <xdr:cNvCxnSpPr/>
      </xdr:nvCxnSpPr>
      <xdr:spPr>
        <a:xfrm flipV="1">
          <a:off x="1130300" y="6573157"/>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130266</xdr:rowOff>
    </xdr:from>
    <xdr:to>
      <xdr:col>6</xdr:col>
      <xdr:colOff>38100</xdr:colOff>
      <xdr:row>33</xdr:row>
      <xdr:rowOff>60416</xdr:rowOff>
    </xdr:to>
    <xdr:sp macro="" textlink="">
      <xdr:nvSpPr>
        <xdr:cNvPr id="75" name="フローチャート: 判断 74"/>
        <xdr:cNvSpPr/>
      </xdr:nvSpPr>
      <xdr:spPr>
        <a:xfrm>
          <a:off x="1079500" y="5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76943</xdr:rowOff>
    </xdr:from>
    <xdr:ext cx="469744" cy="259045"/>
    <xdr:sp macro="" textlink="">
      <xdr:nvSpPr>
        <xdr:cNvPr id="76" name="テキスト ボックス 75"/>
        <xdr:cNvSpPr txBox="1"/>
      </xdr:nvSpPr>
      <xdr:spPr>
        <a:xfrm>
          <a:off x="895428" y="53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11067</xdr:rowOff>
    </xdr:from>
    <xdr:to>
      <xdr:col>24</xdr:col>
      <xdr:colOff>114300</xdr:colOff>
      <xdr:row>39</xdr:row>
      <xdr:rowOff>112667</xdr:rowOff>
    </xdr:to>
    <xdr:sp macro="" textlink="">
      <xdr:nvSpPr>
        <xdr:cNvPr id="82" name="楕円 81"/>
        <xdr:cNvSpPr/>
      </xdr:nvSpPr>
      <xdr:spPr>
        <a:xfrm>
          <a:off x="4584700" y="66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97444</xdr:rowOff>
    </xdr:from>
    <xdr:ext cx="469744" cy="259045"/>
    <xdr:sp macro="" textlink="">
      <xdr:nvSpPr>
        <xdr:cNvPr id="83" name="議会費該当値テキスト"/>
        <xdr:cNvSpPr txBox="1"/>
      </xdr:nvSpPr>
      <xdr:spPr>
        <a:xfrm>
          <a:off x="4686300" y="66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105228</xdr:rowOff>
    </xdr:from>
    <xdr:to>
      <xdr:col>20</xdr:col>
      <xdr:colOff>38100</xdr:colOff>
      <xdr:row>39</xdr:row>
      <xdr:rowOff>35378</xdr:rowOff>
    </xdr:to>
    <xdr:sp macro="" textlink="">
      <xdr:nvSpPr>
        <xdr:cNvPr id="84" name="楕円 83"/>
        <xdr:cNvSpPr/>
      </xdr:nvSpPr>
      <xdr:spPr>
        <a:xfrm>
          <a:off x="3746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26505</xdr:rowOff>
    </xdr:from>
    <xdr:ext cx="469744" cy="259045"/>
    <xdr:sp macro="" textlink="">
      <xdr:nvSpPr>
        <xdr:cNvPr id="85" name="テキスト ボックス 84"/>
        <xdr:cNvSpPr txBox="1"/>
      </xdr:nvSpPr>
      <xdr:spPr>
        <a:xfrm>
          <a:off x="3562428" y="67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47534</xdr:rowOff>
    </xdr:from>
    <xdr:to>
      <xdr:col>15</xdr:col>
      <xdr:colOff>101600</xdr:colOff>
      <xdr:row>38</xdr:row>
      <xdr:rowOff>149134</xdr:rowOff>
    </xdr:to>
    <xdr:sp macro="" textlink="">
      <xdr:nvSpPr>
        <xdr:cNvPr id="86" name="楕円 85"/>
        <xdr:cNvSpPr/>
      </xdr:nvSpPr>
      <xdr:spPr>
        <a:xfrm>
          <a:off x="2857500" y="65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140261</xdr:rowOff>
    </xdr:from>
    <xdr:ext cx="469744" cy="259045"/>
    <xdr:sp macro="" textlink="">
      <xdr:nvSpPr>
        <xdr:cNvPr id="87" name="テキスト ボックス 86"/>
        <xdr:cNvSpPr txBox="1"/>
      </xdr:nvSpPr>
      <xdr:spPr>
        <a:xfrm>
          <a:off x="2673428"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7257</xdr:rowOff>
    </xdr:from>
    <xdr:to>
      <xdr:col>10</xdr:col>
      <xdr:colOff>165100</xdr:colOff>
      <xdr:row>38</xdr:row>
      <xdr:rowOff>108857</xdr:rowOff>
    </xdr:to>
    <xdr:sp macro="" textlink="">
      <xdr:nvSpPr>
        <xdr:cNvPr id="88" name="楕円 87"/>
        <xdr:cNvSpPr/>
      </xdr:nvSpPr>
      <xdr:spPr>
        <a:xfrm>
          <a:off x="1968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99984</xdr:rowOff>
    </xdr:from>
    <xdr:ext cx="469744" cy="259045"/>
    <xdr:sp macro="" textlink="">
      <xdr:nvSpPr>
        <xdr:cNvPr id="89" name="テキスト ボックス 88"/>
        <xdr:cNvSpPr txBox="1"/>
      </xdr:nvSpPr>
      <xdr:spPr>
        <a:xfrm>
          <a:off x="1784428"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123734</xdr:rowOff>
    </xdr:from>
    <xdr:to>
      <xdr:col>6</xdr:col>
      <xdr:colOff>38100</xdr:colOff>
      <xdr:row>39</xdr:row>
      <xdr:rowOff>53884</xdr:rowOff>
    </xdr:to>
    <xdr:sp macro="" textlink="">
      <xdr:nvSpPr>
        <xdr:cNvPr id="90" name="楕円 89"/>
        <xdr:cNvSpPr/>
      </xdr:nvSpPr>
      <xdr:spPr>
        <a:xfrm>
          <a:off x="1079500" y="66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45011</xdr:rowOff>
    </xdr:from>
    <xdr:ext cx="469744" cy="259045"/>
    <xdr:sp macro="" textlink="">
      <xdr:nvSpPr>
        <xdr:cNvPr id="91" name="テキスト ボックス 90"/>
        <xdr:cNvSpPr txBox="1"/>
      </xdr:nvSpPr>
      <xdr:spPr>
        <a:xfrm>
          <a:off x="895428" y="67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93408</xdr:rowOff>
    </xdr:from>
    <xdr:to>
      <xdr:col>24</xdr:col>
      <xdr:colOff>63500</xdr:colOff>
      <xdr:row>57</xdr:row>
      <xdr:rowOff>105845</xdr:rowOff>
    </xdr:to>
    <xdr:cxnSp macro="">
      <xdr:nvCxnSpPr>
        <xdr:cNvPr id="119" name="直線コネクタ 118"/>
        <xdr:cNvCxnSpPr/>
      </xdr:nvCxnSpPr>
      <xdr:spPr>
        <a:xfrm flipV="1">
          <a:off x="3797300" y="9866058"/>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3043</xdr:rowOff>
    </xdr:from>
    <xdr:to>
      <xdr:col>19</xdr:col>
      <xdr:colOff>177800</xdr:colOff>
      <xdr:row>57</xdr:row>
      <xdr:rowOff>105845</xdr:rowOff>
    </xdr:to>
    <xdr:cxnSp macro="">
      <xdr:nvCxnSpPr>
        <xdr:cNvPr id="122" name="直線コネクタ 121"/>
        <xdr:cNvCxnSpPr/>
      </xdr:nvCxnSpPr>
      <xdr:spPr>
        <a:xfrm>
          <a:off x="2908300" y="9775693"/>
          <a:ext cx="889000" cy="10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3043</xdr:rowOff>
    </xdr:from>
    <xdr:to>
      <xdr:col>15</xdr:col>
      <xdr:colOff>50800</xdr:colOff>
      <xdr:row>57</xdr:row>
      <xdr:rowOff>103307</xdr:rowOff>
    </xdr:to>
    <xdr:cxnSp macro="">
      <xdr:nvCxnSpPr>
        <xdr:cNvPr id="125" name="直線コネクタ 124"/>
        <xdr:cNvCxnSpPr/>
      </xdr:nvCxnSpPr>
      <xdr:spPr>
        <a:xfrm flipV="1">
          <a:off x="2019300" y="9775693"/>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82938</xdr:rowOff>
    </xdr:from>
    <xdr:to>
      <xdr:col>10</xdr:col>
      <xdr:colOff>114300</xdr:colOff>
      <xdr:row>57</xdr:row>
      <xdr:rowOff>103307</xdr:rowOff>
    </xdr:to>
    <xdr:cxnSp macro="">
      <xdr:nvCxnSpPr>
        <xdr:cNvPr id="128" name="直線コネクタ 127"/>
        <xdr:cNvCxnSpPr/>
      </xdr:nvCxnSpPr>
      <xdr:spPr>
        <a:xfrm>
          <a:off x="1130300" y="9855588"/>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169527</xdr:rowOff>
    </xdr:from>
    <xdr:to>
      <xdr:col>6</xdr:col>
      <xdr:colOff>38100</xdr:colOff>
      <xdr:row>56</xdr:row>
      <xdr:rowOff>99677</xdr:rowOff>
    </xdr:to>
    <xdr:sp macro="" textlink="">
      <xdr:nvSpPr>
        <xdr:cNvPr id="131" name="フローチャート: 判断 130"/>
        <xdr:cNvSpPr/>
      </xdr:nvSpPr>
      <xdr:spPr>
        <a:xfrm>
          <a:off x="1079500" y="959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116204</xdr:rowOff>
    </xdr:from>
    <xdr:ext cx="534377" cy="259045"/>
    <xdr:sp macro="" textlink="">
      <xdr:nvSpPr>
        <xdr:cNvPr id="132" name="テキスト ボックス 131"/>
        <xdr:cNvSpPr txBox="1"/>
      </xdr:nvSpPr>
      <xdr:spPr>
        <a:xfrm>
          <a:off x="863111" y="93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42608</xdr:rowOff>
    </xdr:from>
    <xdr:to>
      <xdr:col>24</xdr:col>
      <xdr:colOff>114300</xdr:colOff>
      <xdr:row>57</xdr:row>
      <xdr:rowOff>144208</xdr:rowOff>
    </xdr:to>
    <xdr:sp macro="" textlink="">
      <xdr:nvSpPr>
        <xdr:cNvPr id="138" name="楕円 137"/>
        <xdr:cNvSpPr/>
      </xdr:nvSpPr>
      <xdr:spPr>
        <a:xfrm>
          <a:off x="4584700" y="98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21035</xdr:rowOff>
    </xdr:from>
    <xdr:ext cx="534377" cy="259045"/>
    <xdr:sp macro="" textlink="">
      <xdr:nvSpPr>
        <xdr:cNvPr id="139" name="総務費該当値テキスト"/>
        <xdr:cNvSpPr txBox="1"/>
      </xdr:nvSpPr>
      <xdr:spPr>
        <a:xfrm>
          <a:off x="4686300" y="97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55045</xdr:rowOff>
    </xdr:from>
    <xdr:to>
      <xdr:col>20</xdr:col>
      <xdr:colOff>38100</xdr:colOff>
      <xdr:row>57</xdr:row>
      <xdr:rowOff>156645</xdr:rowOff>
    </xdr:to>
    <xdr:sp macro="" textlink="">
      <xdr:nvSpPr>
        <xdr:cNvPr id="140" name="楕円 139"/>
        <xdr:cNvSpPr/>
      </xdr:nvSpPr>
      <xdr:spPr>
        <a:xfrm>
          <a:off x="3746500" y="98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147772</xdr:rowOff>
    </xdr:from>
    <xdr:ext cx="534377" cy="259045"/>
    <xdr:sp macro="" textlink="">
      <xdr:nvSpPr>
        <xdr:cNvPr id="141" name="テキスト ボックス 140"/>
        <xdr:cNvSpPr txBox="1"/>
      </xdr:nvSpPr>
      <xdr:spPr>
        <a:xfrm>
          <a:off x="3530111" y="99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123693</xdr:rowOff>
    </xdr:from>
    <xdr:to>
      <xdr:col>15</xdr:col>
      <xdr:colOff>101600</xdr:colOff>
      <xdr:row>57</xdr:row>
      <xdr:rowOff>53843</xdr:rowOff>
    </xdr:to>
    <xdr:sp macro="" textlink="">
      <xdr:nvSpPr>
        <xdr:cNvPr id="142" name="楕円 141"/>
        <xdr:cNvSpPr/>
      </xdr:nvSpPr>
      <xdr:spPr>
        <a:xfrm>
          <a:off x="2857500" y="972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44970</xdr:rowOff>
    </xdr:from>
    <xdr:ext cx="534377" cy="259045"/>
    <xdr:sp macro="" textlink="">
      <xdr:nvSpPr>
        <xdr:cNvPr id="143" name="テキスト ボックス 142"/>
        <xdr:cNvSpPr txBox="1"/>
      </xdr:nvSpPr>
      <xdr:spPr>
        <a:xfrm>
          <a:off x="2641111" y="98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52507</xdr:rowOff>
    </xdr:from>
    <xdr:to>
      <xdr:col>10</xdr:col>
      <xdr:colOff>165100</xdr:colOff>
      <xdr:row>57</xdr:row>
      <xdr:rowOff>154107</xdr:rowOff>
    </xdr:to>
    <xdr:sp macro="" textlink="">
      <xdr:nvSpPr>
        <xdr:cNvPr id="144" name="楕円 143"/>
        <xdr:cNvSpPr/>
      </xdr:nvSpPr>
      <xdr:spPr>
        <a:xfrm>
          <a:off x="1968500" y="98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145234</xdr:rowOff>
    </xdr:from>
    <xdr:ext cx="534377" cy="259045"/>
    <xdr:sp macro="" textlink="">
      <xdr:nvSpPr>
        <xdr:cNvPr id="145" name="テキスト ボックス 144"/>
        <xdr:cNvSpPr txBox="1"/>
      </xdr:nvSpPr>
      <xdr:spPr>
        <a:xfrm>
          <a:off x="1752111" y="99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32138</xdr:rowOff>
    </xdr:from>
    <xdr:to>
      <xdr:col>6</xdr:col>
      <xdr:colOff>38100</xdr:colOff>
      <xdr:row>57</xdr:row>
      <xdr:rowOff>133738</xdr:rowOff>
    </xdr:to>
    <xdr:sp macro="" textlink="">
      <xdr:nvSpPr>
        <xdr:cNvPr id="146" name="楕円 145"/>
        <xdr:cNvSpPr/>
      </xdr:nvSpPr>
      <xdr:spPr>
        <a:xfrm>
          <a:off x="1079500" y="98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124865</xdr:rowOff>
    </xdr:from>
    <xdr:ext cx="534377" cy="259045"/>
    <xdr:sp macro="" textlink="">
      <xdr:nvSpPr>
        <xdr:cNvPr id="147" name="テキスト ボックス 146"/>
        <xdr:cNvSpPr txBox="1"/>
      </xdr:nvSpPr>
      <xdr:spPr>
        <a:xfrm>
          <a:off x="863111" y="98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34899</xdr:rowOff>
    </xdr:from>
    <xdr:to>
      <xdr:col>24</xdr:col>
      <xdr:colOff>63500</xdr:colOff>
      <xdr:row>75</xdr:row>
      <xdr:rowOff>39827</xdr:rowOff>
    </xdr:to>
    <xdr:cxnSp macro="">
      <xdr:nvCxnSpPr>
        <xdr:cNvPr id="177" name="直線コネクタ 176"/>
        <xdr:cNvCxnSpPr/>
      </xdr:nvCxnSpPr>
      <xdr:spPr>
        <a:xfrm flipV="1">
          <a:off x="3797300" y="12893649"/>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39827</xdr:rowOff>
    </xdr:from>
    <xdr:to>
      <xdr:col>19</xdr:col>
      <xdr:colOff>177800</xdr:colOff>
      <xdr:row>75</xdr:row>
      <xdr:rowOff>60706</xdr:rowOff>
    </xdr:to>
    <xdr:cxnSp macro="">
      <xdr:nvCxnSpPr>
        <xdr:cNvPr id="180" name="直線コネクタ 179"/>
        <xdr:cNvCxnSpPr/>
      </xdr:nvCxnSpPr>
      <xdr:spPr>
        <a:xfrm flipV="1">
          <a:off x="2908300" y="12898577"/>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60706</xdr:rowOff>
    </xdr:from>
    <xdr:to>
      <xdr:col>15</xdr:col>
      <xdr:colOff>50800</xdr:colOff>
      <xdr:row>75</xdr:row>
      <xdr:rowOff>74422</xdr:rowOff>
    </xdr:to>
    <xdr:cxnSp macro="">
      <xdr:nvCxnSpPr>
        <xdr:cNvPr id="183" name="直線コネクタ 182"/>
        <xdr:cNvCxnSpPr/>
      </xdr:nvCxnSpPr>
      <xdr:spPr>
        <a:xfrm flipV="1">
          <a:off x="2019300" y="12919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74422</xdr:rowOff>
    </xdr:from>
    <xdr:to>
      <xdr:col>10</xdr:col>
      <xdr:colOff>114300</xdr:colOff>
      <xdr:row>75</xdr:row>
      <xdr:rowOff>75019</xdr:rowOff>
    </xdr:to>
    <xdr:cxnSp macro="">
      <xdr:nvCxnSpPr>
        <xdr:cNvPr id="186" name="直線コネクタ 185"/>
        <xdr:cNvCxnSpPr/>
      </xdr:nvCxnSpPr>
      <xdr:spPr>
        <a:xfrm flipV="1">
          <a:off x="1130300" y="12933172"/>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138074</xdr:rowOff>
    </xdr:from>
    <xdr:to>
      <xdr:col>6</xdr:col>
      <xdr:colOff>38100</xdr:colOff>
      <xdr:row>77</xdr:row>
      <xdr:rowOff>68224</xdr:rowOff>
    </xdr:to>
    <xdr:sp macro="" textlink="">
      <xdr:nvSpPr>
        <xdr:cNvPr id="189" name="フローチャート: 判断 188"/>
        <xdr:cNvSpPr/>
      </xdr:nvSpPr>
      <xdr:spPr>
        <a:xfrm>
          <a:off x="1079500" y="131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59351</xdr:rowOff>
    </xdr:from>
    <xdr:ext cx="599010" cy="259045"/>
    <xdr:sp macro="" textlink="">
      <xdr:nvSpPr>
        <xdr:cNvPr id="190" name="テキスト ボックス 189"/>
        <xdr:cNvSpPr txBox="1"/>
      </xdr:nvSpPr>
      <xdr:spPr>
        <a:xfrm>
          <a:off x="830795" y="1326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155549</xdr:rowOff>
    </xdr:from>
    <xdr:to>
      <xdr:col>24</xdr:col>
      <xdr:colOff>114300</xdr:colOff>
      <xdr:row>75</xdr:row>
      <xdr:rowOff>85699</xdr:rowOff>
    </xdr:to>
    <xdr:sp macro="" textlink="">
      <xdr:nvSpPr>
        <xdr:cNvPr id="196" name="楕円 195"/>
        <xdr:cNvSpPr/>
      </xdr:nvSpPr>
      <xdr:spPr>
        <a:xfrm>
          <a:off x="4584700" y="128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6976</xdr:rowOff>
    </xdr:from>
    <xdr:ext cx="599010" cy="259045"/>
    <xdr:sp macro="" textlink="">
      <xdr:nvSpPr>
        <xdr:cNvPr id="197" name="民生費該当値テキスト"/>
        <xdr:cNvSpPr txBox="1"/>
      </xdr:nvSpPr>
      <xdr:spPr>
        <a:xfrm>
          <a:off x="4686300" y="1269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160477</xdr:rowOff>
    </xdr:from>
    <xdr:to>
      <xdr:col>20</xdr:col>
      <xdr:colOff>38100</xdr:colOff>
      <xdr:row>75</xdr:row>
      <xdr:rowOff>90627</xdr:rowOff>
    </xdr:to>
    <xdr:sp macro="" textlink="">
      <xdr:nvSpPr>
        <xdr:cNvPr id="198" name="楕円 197"/>
        <xdr:cNvSpPr/>
      </xdr:nvSpPr>
      <xdr:spPr>
        <a:xfrm>
          <a:off x="3746500" y="128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107154</xdr:rowOff>
    </xdr:from>
    <xdr:ext cx="599010" cy="259045"/>
    <xdr:sp macro="" textlink="">
      <xdr:nvSpPr>
        <xdr:cNvPr id="199" name="テキスト ボックス 198"/>
        <xdr:cNvSpPr txBox="1"/>
      </xdr:nvSpPr>
      <xdr:spPr>
        <a:xfrm>
          <a:off x="3497795" y="1262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9906</xdr:rowOff>
    </xdr:from>
    <xdr:to>
      <xdr:col>15</xdr:col>
      <xdr:colOff>101600</xdr:colOff>
      <xdr:row>75</xdr:row>
      <xdr:rowOff>111506</xdr:rowOff>
    </xdr:to>
    <xdr:sp macro="" textlink="">
      <xdr:nvSpPr>
        <xdr:cNvPr id="200" name="楕円 199"/>
        <xdr:cNvSpPr/>
      </xdr:nvSpPr>
      <xdr:spPr>
        <a:xfrm>
          <a:off x="28575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128033</xdr:rowOff>
    </xdr:from>
    <xdr:ext cx="599010" cy="259045"/>
    <xdr:sp macro="" textlink="">
      <xdr:nvSpPr>
        <xdr:cNvPr id="201" name="テキスト ボックス 200"/>
        <xdr:cNvSpPr txBox="1"/>
      </xdr:nvSpPr>
      <xdr:spPr>
        <a:xfrm>
          <a:off x="2608795" y="126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23622</xdr:rowOff>
    </xdr:from>
    <xdr:to>
      <xdr:col>10</xdr:col>
      <xdr:colOff>165100</xdr:colOff>
      <xdr:row>75</xdr:row>
      <xdr:rowOff>125222</xdr:rowOff>
    </xdr:to>
    <xdr:sp macro="" textlink="">
      <xdr:nvSpPr>
        <xdr:cNvPr id="202" name="楕円 201"/>
        <xdr:cNvSpPr/>
      </xdr:nvSpPr>
      <xdr:spPr>
        <a:xfrm>
          <a:off x="19685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141749</xdr:rowOff>
    </xdr:from>
    <xdr:ext cx="599010" cy="259045"/>
    <xdr:sp macro="" textlink="">
      <xdr:nvSpPr>
        <xdr:cNvPr id="203" name="テキスト ボックス 202"/>
        <xdr:cNvSpPr txBox="1"/>
      </xdr:nvSpPr>
      <xdr:spPr>
        <a:xfrm>
          <a:off x="1719795" y="1265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24219</xdr:rowOff>
    </xdr:from>
    <xdr:to>
      <xdr:col>6</xdr:col>
      <xdr:colOff>38100</xdr:colOff>
      <xdr:row>75</xdr:row>
      <xdr:rowOff>125819</xdr:rowOff>
    </xdr:to>
    <xdr:sp macro="" textlink="">
      <xdr:nvSpPr>
        <xdr:cNvPr id="204" name="楕円 203"/>
        <xdr:cNvSpPr/>
      </xdr:nvSpPr>
      <xdr:spPr>
        <a:xfrm>
          <a:off x="1079500" y="128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142346</xdr:rowOff>
    </xdr:from>
    <xdr:ext cx="599010" cy="259045"/>
    <xdr:sp macro="" textlink="">
      <xdr:nvSpPr>
        <xdr:cNvPr id="205" name="テキスト ボックス 204"/>
        <xdr:cNvSpPr txBox="1"/>
      </xdr:nvSpPr>
      <xdr:spPr>
        <a:xfrm>
          <a:off x="830795" y="1265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8483</xdr:rowOff>
    </xdr:from>
    <xdr:to>
      <xdr:col>24</xdr:col>
      <xdr:colOff>63500</xdr:colOff>
      <xdr:row>97</xdr:row>
      <xdr:rowOff>130034</xdr:rowOff>
    </xdr:to>
    <xdr:cxnSp macro="">
      <xdr:nvCxnSpPr>
        <xdr:cNvPr id="237" name="直線コネクタ 236"/>
        <xdr:cNvCxnSpPr/>
      </xdr:nvCxnSpPr>
      <xdr:spPr>
        <a:xfrm flipV="1">
          <a:off x="3797300" y="16639133"/>
          <a:ext cx="838200" cy="1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130034</xdr:rowOff>
    </xdr:from>
    <xdr:to>
      <xdr:col>19</xdr:col>
      <xdr:colOff>177800</xdr:colOff>
      <xdr:row>97</xdr:row>
      <xdr:rowOff>145807</xdr:rowOff>
    </xdr:to>
    <xdr:cxnSp macro="">
      <xdr:nvCxnSpPr>
        <xdr:cNvPr id="240" name="直線コネクタ 239"/>
        <xdr:cNvCxnSpPr/>
      </xdr:nvCxnSpPr>
      <xdr:spPr>
        <a:xfrm flipV="1">
          <a:off x="2908300" y="1676068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145807</xdr:rowOff>
    </xdr:from>
    <xdr:to>
      <xdr:col>15</xdr:col>
      <xdr:colOff>50800</xdr:colOff>
      <xdr:row>97</xdr:row>
      <xdr:rowOff>160634</xdr:rowOff>
    </xdr:to>
    <xdr:cxnSp macro="">
      <xdr:nvCxnSpPr>
        <xdr:cNvPr id="243" name="直線コネクタ 242"/>
        <xdr:cNvCxnSpPr/>
      </xdr:nvCxnSpPr>
      <xdr:spPr>
        <a:xfrm flipV="1">
          <a:off x="2019300" y="16776457"/>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130132</xdr:rowOff>
    </xdr:from>
    <xdr:to>
      <xdr:col>10</xdr:col>
      <xdr:colOff>114300</xdr:colOff>
      <xdr:row>97</xdr:row>
      <xdr:rowOff>160634</xdr:rowOff>
    </xdr:to>
    <xdr:cxnSp macro="">
      <xdr:nvCxnSpPr>
        <xdr:cNvPr id="246" name="直線コネクタ 245"/>
        <xdr:cNvCxnSpPr/>
      </xdr:nvCxnSpPr>
      <xdr:spPr>
        <a:xfrm>
          <a:off x="1130300" y="16760782"/>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48862</xdr:rowOff>
    </xdr:from>
    <xdr:to>
      <xdr:col>6</xdr:col>
      <xdr:colOff>38100</xdr:colOff>
      <xdr:row>97</xdr:row>
      <xdr:rowOff>150462</xdr:rowOff>
    </xdr:to>
    <xdr:sp macro="" textlink="">
      <xdr:nvSpPr>
        <xdr:cNvPr id="249" name="フローチャート: 判断 248"/>
        <xdr:cNvSpPr/>
      </xdr:nvSpPr>
      <xdr:spPr>
        <a:xfrm>
          <a:off x="1079500" y="166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166989</xdr:rowOff>
    </xdr:from>
    <xdr:ext cx="534377" cy="259045"/>
    <xdr:sp macro="" textlink="">
      <xdr:nvSpPr>
        <xdr:cNvPr id="250" name="テキスト ボックス 249"/>
        <xdr:cNvSpPr txBox="1"/>
      </xdr:nvSpPr>
      <xdr:spPr>
        <a:xfrm>
          <a:off x="863111" y="164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129133</xdr:rowOff>
    </xdr:from>
    <xdr:to>
      <xdr:col>24</xdr:col>
      <xdr:colOff>114300</xdr:colOff>
      <xdr:row>97</xdr:row>
      <xdr:rowOff>59283</xdr:rowOff>
    </xdr:to>
    <xdr:sp macro="" textlink="">
      <xdr:nvSpPr>
        <xdr:cNvPr id="256" name="楕円 255"/>
        <xdr:cNvSpPr/>
      </xdr:nvSpPr>
      <xdr:spPr>
        <a:xfrm>
          <a:off x="45847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107560</xdr:rowOff>
    </xdr:from>
    <xdr:ext cx="534377" cy="259045"/>
    <xdr:sp macro="" textlink="">
      <xdr:nvSpPr>
        <xdr:cNvPr id="257" name="衛生費該当値テキスト"/>
        <xdr:cNvSpPr txBox="1"/>
      </xdr:nvSpPr>
      <xdr:spPr>
        <a:xfrm>
          <a:off x="4686300" y="1656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79234</xdr:rowOff>
    </xdr:from>
    <xdr:to>
      <xdr:col>20</xdr:col>
      <xdr:colOff>38100</xdr:colOff>
      <xdr:row>98</xdr:row>
      <xdr:rowOff>9384</xdr:rowOff>
    </xdr:to>
    <xdr:sp macro="" textlink="">
      <xdr:nvSpPr>
        <xdr:cNvPr id="258" name="楕円 257"/>
        <xdr:cNvSpPr/>
      </xdr:nvSpPr>
      <xdr:spPr>
        <a:xfrm>
          <a:off x="3746500" y="167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511</xdr:rowOff>
    </xdr:from>
    <xdr:ext cx="534377" cy="259045"/>
    <xdr:sp macro="" textlink="">
      <xdr:nvSpPr>
        <xdr:cNvPr id="259" name="テキスト ボックス 258"/>
        <xdr:cNvSpPr txBox="1"/>
      </xdr:nvSpPr>
      <xdr:spPr>
        <a:xfrm>
          <a:off x="3530111" y="168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95007</xdr:rowOff>
    </xdr:from>
    <xdr:to>
      <xdr:col>15</xdr:col>
      <xdr:colOff>101600</xdr:colOff>
      <xdr:row>98</xdr:row>
      <xdr:rowOff>25157</xdr:rowOff>
    </xdr:to>
    <xdr:sp macro="" textlink="">
      <xdr:nvSpPr>
        <xdr:cNvPr id="260" name="楕円 259"/>
        <xdr:cNvSpPr/>
      </xdr:nvSpPr>
      <xdr:spPr>
        <a:xfrm>
          <a:off x="2857500" y="167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16284</xdr:rowOff>
    </xdr:from>
    <xdr:ext cx="534377" cy="259045"/>
    <xdr:sp macro="" textlink="">
      <xdr:nvSpPr>
        <xdr:cNvPr id="261" name="テキスト ボックス 260"/>
        <xdr:cNvSpPr txBox="1"/>
      </xdr:nvSpPr>
      <xdr:spPr>
        <a:xfrm>
          <a:off x="2641111" y="1681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109834</xdr:rowOff>
    </xdr:from>
    <xdr:to>
      <xdr:col>10</xdr:col>
      <xdr:colOff>165100</xdr:colOff>
      <xdr:row>98</xdr:row>
      <xdr:rowOff>39984</xdr:rowOff>
    </xdr:to>
    <xdr:sp macro="" textlink="">
      <xdr:nvSpPr>
        <xdr:cNvPr id="262" name="楕円 261"/>
        <xdr:cNvSpPr/>
      </xdr:nvSpPr>
      <xdr:spPr>
        <a:xfrm>
          <a:off x="1968500" y="167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31111</xdr:rowOff>
    </xdr:from>
    <xdr:ext cx="534377" cy="259045"/>
    <xdr:sp macro="" textlink="">
      <xdr:nvSpPr>
        <xdr:cNvPr id="263" name="テキスト ボックス 262"/>
        <xdr:cNvSpPr txBox="1"/>
      </xdr:nvSpPr>
      <xdr:spPr>
        <a:xfrm>
          <a:off x="1752111" y="168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79332</xdr:rowOff>
    </xdr:from>
    <xdr:to>
      <xdr:col>6</xdr:col>
      <xdr:colOff>38100</xdr:colOff>
      <xdr:row>98</xdr:row>
      <xdr:rowOff>9482</xdr:rowOff>
    </xdr:to>
    <xdr:sp macro="" textlink="">
      <xdr:nvSpPr>
        <xdr:cNvPr id="264" name="楕円 263"/>
        <xdr:cNvSpPr/>
      </xdr:nvSpPr>
      <xdr:spPr>
        <a:xfrm>
          <a:off x="1079500" y="1670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609</xdr:rowOff>
    </xdr:from>
    <xdr:ext cx="534377" cy="259045"/>
    <xdr:sp macro="" textlink="">
      <xdr:nvSpPr>
        <xdr:cNvPr id="265" name="テキスト ボックス 264"/>
        <xdr:cNvSpPr txBox="1"/>
      </xdr:nvSpPr>
      <xdr:spPr>
        <a:xfrm>
          <a:off x="863111" y="168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106325</xdr:rowOff>
    </xdr:from>
    <xdr:to>
      <xdr:col>55</xdr:col>
      <xdr:colOff>0</xdr:colOff>
      <xdr:row>36</xdr:row>
      <xdr:rowOff>129184</xdr:rowOff>
    </xdr:to>
    <xdr:cxnSp macro="">
      <xdr:nvCxnSpPr>
        <xdr:cNvPr id="292" name="直線コネクタ 291"/>
        <xdr:cNvCxnSpPr/>
      </xdr:nvCxnSpPr>
      <xdr:spPr>
        <a:xfrm flipV="1">
          <a:off x="9639300" y="627852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129184</xdr:rowOff>
    </xdr:from>
    <xdr:to>
      <xdr:col>50</xdr:col>
      <xdr:colOff>114300</xdr:colOff>
      <xdr:row>36</xdr:row>
      <xdr:rowOff>153416</xdr:rowOff>
    </xdr:to>
    <xdr:cxnSp macro="">
      <xdr:nvCxnSpPr>
        <xdr:cNvPr id="295" name="直線コネクタ 294"/>
        <xdr:cNvCxnSpPr/>
      </xdr:nvCxnSpPr>
      <xdr:spPr>
        <a:xfrm flipV="1">
          <a:off x="8750300" y="630138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153416</xdr:rowOff>
    </xdr:from>
    <xdr:to>
      <xdr:col>45</xdr:col>
      <xdr:colOff>177800</xdr:colOff>
      <xdr:row>37</xdr:row>
      <xdr:rowOff>14884</xdr:rowOff>
    </xdr:to>
    <xdr:cxnSp macro="">
      <xdr:nvCxnSpPr>
        <xdr:cNvPr id="298" name="直線コネクタ 297"/>
        <xdr:cNvCxnSpPr/>
      </xdr:nvCxnSpPr>
      <xdr:spPr>
        <a:xfrm flipV="1">
          <a:off x="7861300" y="632561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47346</xdr:rowOff>
    </xdr:from>
    <xdr:to>
      <xdr:col>41</xdr:col>
      <xdr:colOff>50800</xdr:colOff>
      <xdr:row>37</xdr:row>
      <xdr:rowOff>14884</xdr:rowOff>
    </xdr:to>
    <xdr:cxnSp macro="">
      <xdr:nvCxnSpPr>
        <xdr:cNvPr id="301" name="直線コネクタ 300"/>
        <xdr:cNvCxnSpPr/>
      </xdr:nvCxnSpPr>
      <xdr:spPr>
        <a:xfrm>
          <a:off x="6972300" y="6219546"/>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151536</xdr:rowOff>
    </xdr:from>
    <xdr:to>
      <xdr:col>36</xdr:col>
      <xdr:colOff>165100</xdr:colOff>
      <xdr:row>36</xdr:row>
      <xdr:rowOff>81686</xdr:rowOff>
    </xdr:to>
    <xdr:sp macro="" textlink="">
      <xdr:nvSpPr>
        <xdr:cNvPr id="304" name="フローチャート: 判断 303"/>
        <xdr:cNvSpPr/>
      </xdr:nvSpPr>
      <xdr:spPr>
        <a:xfrm>
          <a:off x="6921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98213</xdr:rowOff>
    </xdr:from>
    <xdr:ext cx="378565" cy="259045"/>
    <xdr:sp macro="" textlink="">
      <xdr:nvSpPr>
        <xdr:cNvPr id="305" name="テキスト ボックス 304"/>
        <xdr:cNvSpPr txBox="1"/>
      </xdr:nvSpPr>
      <xdr:spPr>
        <a:xfrm>
          <a:off x="6783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55525</xdr:rowOff>
    </xdr:from>
    <xdr:to>
      <xdr:col>55</xdr:col>
      <xdr:colOff>50800</xdr:colOff>
      <xdr:row>36</xdr:row>
      <xdr:rowOff>157125</xdr:rowOff>
    </xdr:to>
    <xdr:sp macro="" textlink="">
      <xdr:nvSpPr>
        <xdr:cNvPr id="311" name="楕円 310"/>
        <xdr:cNvSpPr/>
      </xdr:nvSpPr>
      <xdr:spPr>
        <a:xfrm>
          <a:off x="104267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78402</xdr:rowOff>
    </xdr:from>
    <xdr:ext cx="378565" cy="259045"/>
    <xdr:sp macro="" textlink="">
      <xdr:nvSpPr>
        <xdr:cNvPr id="312" name="労働費該当値テキスト"/>
        <xdr:cNvSpPr txBox="1"/>
      </xdr:nvSpPr>
      <xdr:spPr>
        <a:xfrm>
          <a:off x="10528300" y="607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78384</xdr:rowOff>
    </xdr:from>
    <xdr:to>
      <xdr:col>50</xdr:col>
      <xdr:colOff>165100</xdr:colOff>
      <xdr:row>37</xdr:row>
      <xdr:rowOff>8534</xdr:rowOff>
    </xdr:to>
    <xdr:sp macro="" textlink="">
      <xdr:nvSpPr>
        <xdr:cNvPr id="313" name="楕円 312"/>
        <xdr:cNvSpPr/>
      </xdr:nvSpPr>
      <xdr:spPr>
        <a:xfrm>
          <a:off x="9588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25061</xdr:rowOff>
    </xdr:from>
    <xdr:ext cx="378565" cy="259045"/>
    <xdr:sp macro="" textlink="">
      <xdr:nvSpPr>
        <xdr:cNvPr id="314" name="テキスト ボックス 313"/>
        <xdr:cNvSpPr txBox="1"/>
      </xdr:nvSpPr>
      <xdr:spPr>
        <a:xfrm>
          <a:off x="9450017" y="60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102616</xdr:rowOff>
    </xdr:from>
    <xdr:to>
      <xdr:col>46</xdr:col>
      <xdr:colOff>38100</xdr:colOff>
      <xdr:row>37</xdr:row>
      <xdr:rowOff>32766</xdr:rowOff>
    </xdr:to>
    <xdr:sp macro="" textlink="">
      <xdr:nvSpPr>
        <xdr:cNvPr id="315" name="楕円 314"/>
        <xdr:cNvSpPr/>
      </xdr:nvSpPr>
      <xdr:spPr>
        <a:xfrm>
          <a:off x="8699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49293</xdr:rowOff>
    </xdr:from>
    <xdr:ext cx="378565" cy="259045"/>
    <xdr:sp macro="" textlink="">
      <xdr:nvSpPr>
        <xdr:cNvPr id="316" name="テキスト ボックス 315"/>
        <xdr:cNvSpPr txBox="1"/>
      </xdr:nvSpPr>
      <xdr:spPr>
        <a:xfrm>
          <a:off x="8561017" y="605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135534</xdr:rowOff>
    </xdr:from>
    <xdr:to>
      <xdr:col>41</xdr:col>
      <xdr:colOff>101600</xdr:colOff>
      <xdr:row>37</xdr:row>
      <xdr:rowOff>65684</xdr:rowOff>
    </xdr:to>
    <xdr:sp macro="" textlink="">
      <xdr:nvSpPr>
        <xdr:cNvPr id="317" name="楕円 316"/>
        <xdr:cNvSpPr/>
      </xdr:nvSpPr>
      <xdr:spPr>
        <a:xfrm>
          <a:off x="7810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56811</xdr:rowOff>
    </xdr:from>
    <xdr:ext cx="378565" cy="259045"/>
    <xdr:sp macro="" textlink="">
      <xdr:nvSpPr>
        <xdr:cNvPr id="318" name="テキスト ボックス 317"/>
        <xdr:cNvSpPr txBox="1"/>
      </xdr:nvSpPr>
      <xdr:spPr>
        <a:xfrm>
          <a:off x="7672017" y="6400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319" name="楕円 318"/>
        <xdr:cNvSpPr/>
      </xdr:nvSpPr>
      <xdr:spPr>
        <a:xfrm>
          <a:off x="6921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320" name="テキスト ボックス 319"/>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104998</xdr:rowOff>
    </xdr:from>
    <xdr:to>
      <xdr:col>55</xdr:col>
      <xdr:colOff>0</xdr:colOff>
      <xdr:row>58</xdr:row>
      <xdr:rowOff>106096</xdr:rowOff>
    </xdr:to>
    <xdr:cxnSp macro="">
      <xdr:nvCxnSpPr>
        <xdr:cNvPr id="347" name="直線コネクタ 346"/>
        <xdr:cNvCxnSpPr/>
      </xdr:nvCxnSpPr>
      <xdr:spPr>
        <a:xfrm>
          <a:off x="9639300" y="10049098"/>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102118</xdr:rowOff>
    </xdr:from>
    <xdr:to>
      <xdr:col>50</xdr:col>
      <xdr:colOff>114300</xdr:colOff>
      <xdr:row>58</xdr:row>
      <xdr:rowOff>104998</xdr:rowOff>
    </xdr:to>
    <xdr:cxnSp macro="">
      <xdr:nvCxnSpPr>
        <xdr:cNvPr id="350" name="直線コネクタ 349"/>
        <xdr:cNvCxnSpPr/>
      </xdr:nvCxnSpPr>
      <xdr:spPr>
        <a:xfrm>
          <a:off x="8750300" y="1004621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93889</xdr:rowOff>
    </xdr:from>
    <xdr:to>
      <xdr:col>45</xdr:col>
      <xdr:colOff>177800</xdr:colOff>
      <xdr:row>58</xdr:row>
      <xdr:rowOff>102118</xdr:rowOff>
    </xdr:to>
    <xdr:cxnSp macro="">
      <xdr:nvCxnSpPr>
        <xdr:cNvPr id="353" name="直線コネクタ 352"/>
        <xdr:cNvCxnSpPr/>
      </xdr:nvCxnSpPr>
      <xdr:spPr>
        <a:xfrm>
          <a:off x="7861300" y="1003798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93889</xdr:rowOff>
    </xdr:from>
    <xdr:to>
      <xdr:col>41</xdr:col>
      <xdr:colOff>50800</xdr:colOff>
      <xdr:row>58</xdr:row>
      <xdr:rowOff>107650</xdr:rowOff>
    </xdr:to>
    <xdr:cxnSp macro="">
      <xdr:nvCxnSpPr>
        <xdr:cNvPr id="356" name="直線コネクタ 355"/>
        <xdr:cNvCxnSpPr/>
      </xdr:nvCxnSpPr>
      <xdr:spPr>
        <a:xfrm flipV="1">
          <a:off x="6972300" y="10037989"/>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9" name="フローチャート: 判断 358"/>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143567</xdr:rowOff>
    </xdr:from>
    <xdr:ext cx="469744" cy="259045"/>
    <xdr:sp macro="" textlink="">
      <xdr:nvSpPr>
        <xdr:cNvPr id="360" name="テキスト ボックス 359"/>
        <xdr:cNvSpPr txBox="1"/>
      </xdr:nvSpPr>
      <xdr:spPr>
        <a:xfrm>
          <a:off x="6737428"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55296</xdr:rowOff>
    </xdr:from>
    <xdr:to>
      <xdr:col>55</xdr:col>
      <xdr:colOff>50800</xdr:colOff>
      <xdr:row>58</xdr:row>
      <xdr:rowOff>156896</xdr:rowOff>
    </xdr:to>
    <xdr:sp macro="" textlink="">
      <xdr:nvSpPr>
        <xdr:cNvPr id="366" name="楕円 365"/>
        <xdr:cNvSpPr/>
      </xdr:nvSpPr>
      <xdr:spPr>
        <a:xfrm>
          <a:off x="104267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141673</xdr:rowOff>
    </xdr:from>
    <xdr:ext cx="378565" cy="259045"/>
    <xdr:sp macro="" textlink="">
      <xdr:nvSpPr>
        <xdr:cNvPr id="367" name="農林水産業費該当値テキスト"/>
        <xdr:cNvSpPr txBox="1"/>
      </xdr:nvSpPr>
      <xdr:spPr>
        <a:xfrm>
          <a:off x="10528300" y="991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54198</xdr:rowOff>
    </xdr:from>
    <xdr:to>
      <xdr:col>50</xdr:col>
      <xdr:colOff>165100</xdr:colOff>
      <xdr:row>58</xdr:row>
      <xdr:rowOff>155798</xdr:rowOff>
    </xdr:to>
    <xdr:sp macro="" textlink="">
      <xdr:nvSpPr>
        <xdr:cNvPr id="368" name="楕円 367"/>
        <xdr:cNvSpPr/>
      </xdr:nvSpPr>
      <xdr:spPr>
        <a:xfrm>
          <a:off x="9588500" y="99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146925</xdr:rowOff>
    </xdr:from>
    <xdr:ext cx="378565" cy="259045"/>
    <xdr:sp macro="" textlink="">
      <xdr:nvSpPr>
        <xdr:cNvPr id="369" name="テキスト ボックス 368"/>
        <xdr:cNvSpPr txBox="1"/>
      </xdr:nvSpPr>
      <xdr:spPr>
        <a:xfrm>
          <a:off x="9450017" y="1009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51318</xdr:rowOff>
    </xdr:from>
    <xdr:to>
      <xdr:col>46</xdr:col>
      <xdr:colOff>38100</xdr:colOff>
      <xdr:row>58</xdr:row>
      <xdr:rowOff>152918</xdr:rowOff>
    </xdr:to>
    <xdr:sp macro="" textlink="">
      <xdr:nvSpPr>
        <xdr:cNvPr id="370" name="楕円 369"/>
        <xdr:cNvSpPr/>
      </xdr:nvSpPr>
      <xdr:spPr>
        <a:xfrm>
          <a:off x="8699500" y="99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144045</xdr:rowOff>
    </xdr:from>
    <xdr:ext cx="378565" cy="259045"/>
    <xdr:sp macro="" textlink="">
      <xdr:nvSpPr>
        <xdr:cNvPr id="371" name="テキスト ボックス 370"/>
        <xdr:cNvSpPr txBox="1"/>
      </xdr:nvSpPr>
      <xdr:spPr>
        <a:xfrm>
          <a:off x="8561017" y="1008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43089</xdr:rowOff>
    </xdr:from>
    <xdr:to>
      <xdr:col>41</xdr:col>
      <xdr:colOff>101600</xdr:colOff>
      <xdr:row>58</xdr:row>
      <xdr:rowOff>144689</xdr:rowOff>
    </xdr:to>
    <xdr:sp macro="" textlink="">
      <xdr:nvSpPr>
        <xdr:cNvPr id="372" name="楕円 371"/>
        <xdr:cNvSpPr/>
      </xdr:nvSpPr>
      <xdr:spPr>
        <a:xfrm>
          <a:off x="7810500" y="99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135816</xdr:rowOff>
    </xdr:from>
    <xdr:ext cx="469744" cy="259045"/>
    <xdr:sp macro="" textlink="">
      <xdr:nvSpPr>
        <xdr:cNvPr id="373" name="テキスト ボックス 372"/>
        <xdr:cNvSpPr txBox="1"/>
      </xdr:nvSpPr>
      <xdr:spPr>
        <a:xfrm>
          <a:off x="7626428" y="100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56850</xdr:rowOff>
    </xdr:from>
    <xdr:to>
      <xdr:col>36</xdr:col>
      <xdr:colOff>165100</xdr:colOff>
      <xdr:row>58</xdr:row>
      <xdr:rowOff>158450</xdr:rowOff>
    </xdr:to>
    <xdr:sp macro="" textlink="">
      <xdr:nvSpPr>
        <xdr:cNvPr id="374" name="楕円 373"/>
        <xdr:cNvSpPr/>
      </xdr:nvSpPr>
      <xdr:spPr>
        <a:xfrm>
          <a:off x="6921500" y="100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149577</xdr:rowOff>
    </xdr:from>
    <xdr:ext cx="378565" cy="259045"/>
    <xdr:sp macro="" textlink="">
      <xdr:nvSpPr>
        <xdr:cNvPr id="375" name="テキスト ボックス 374"/>
        <xdr:cNvSpPr txBox="1"/>
      </xdr:nvSpPr>
      <xdr:spPr>
        <a:xfrm>
          <a:off x="6783017" y="1009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66503</xdr:rowOff>
    </xdr:from>
    <xdr:to>
      <xdr:col>55</xdr:col>
      <xdr:colOff>0</xdr:colOff>
      <xdr:row>78</xdr:row>
      <xdr:rowOff>70754</xdr:rowOff>
    </xdr:to>
    <xdr:cxnSp macro="">
      <xdr:nvCxnSpPr>
        <xdr:cNvPr id="402" name="直線コネクタ 401"/>
        <xdr:cNvCxnSpPr/>
      </xdr:nvCxnSpPr>
      <xdr:spPr>
        <a:xfrm>
          <a:off x="9639300" y="13439603"/>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66503</xdr:rowOff>
    </xdr:from>
    <xdr:to>
      <xdr:col>50</xdr:col>
      <xdr:colOff>114300</xdr:colOff>
      <xdr:row>78</xdr:row>
      <xdr:rowOff>70800</xdr:rowOff>
    </xdr:to>
    <xdr:cxnSp macro="">
      <xdr:nvCxnSpPr>
        <xdr:cNvPr id="405" name="直線コネクタ 404"/>
        <xdr:cNvCxnSpPr/>
      </xdr:nvCxnSpPr>
      <xdr:spPr>
        <a:xfrm flipV="1">
          <a:off x="8750300" y="1343960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56581</xdr:rowOff>
    </xdr:from>
    <xdr:to>
      <xdr:col>45</xdr:col>
      <xdr:colOff>177800</xdr:colOff>
      <xdr:row>78</xdr:row>
      <xdr:rowOff>70800</xdr:rowOff>
    </xdr:to>
    <xdr:cxnSp macro="">
      <xdr:nvCxnSpPr>
        <xdr:cNvPr id="408" name="直線コネクタ 407"/>
        <xdr:cNvCxnSpPr/>
      </xdr:nvCxnSpPr>
      <xdr:spPr>
        <a:xfrm>
          <a:off x="7861300" y="13429681"/>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45746</xdr:rowOff>
    </xdr:from>
    <xdr:to>
      <xdr:col>41</xdr:col>
      <xdr:colOff>50800</xdr:colOff>
      <xdr:row>78</xdr:row>
      <xdr:rowOff>56581</xdr:rowOff>
    </xdr:to>
    <xdr:cxnSp macro="">
      <xdr:nvCxnSpPr>
        <xdr:cNvPr id="411" name="直線コネクタ 410"/>
        <xdr:cNvCxnSpPr/>
      </xdr:nvCxnSpPr>
      <xdr:spPr>
        <a:xfrm>
          <a:off x="6972300" y="13418846"/>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69926</xdr:rowOff>
    </xdr:from>
    <xdr:to>
      <xdr:col>36</xdr:col>
      <xdr:colOff>165100</xdr:colOff>
      <xdr:row>78</xdr:row>
      <xdr:rowOff>76</xdr:rowOff>
    </xdr:to>
    <xdr:sp macro="" textlink="">
      <xdr:nvSpPr>
        <xdr:cNvPr id="414" name="フローチャート: 判断 413"/>
        <xdr:cNvSpPr/>
      </xdr:nvSpPr>
      <xdr:spPr>
        <a:xfrm>
          <a:off x="6921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16603</xdr:rowOff>
    </xdr:from>
    <xdr:ext cx="469744" cy="259045"/>
    <xdr:sp macro="" textlink="">
      <xdr:nvSpPr>
        <xdr:cNvPr id="415" name="テキスト ボックス 414"/>
        <xdr:cNvSpPr txBox="1"/>
      </xdr:nvSpPr>
      <xdr:spPr>
        <a:xfrm>
          <a:off x="6737428"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19954</xdr:rowOff>
    </xdr:from>
    <xdr:to>
      <xdr:col>55</xdr:col>
      <xdr:colOff>50800</xdr:colOff>
      <xdr:row>78</xdr:row>
      <xdr:rowOff>121554</xdr:rowOff>
    </xdr:to>
    <xdr:sp macro="" textlink="">
      <xdr:nvSpPr>
        <xdr:cNvPr id="421" name="楕円 420"/>
        <xdr:cNvSpPr/>
      </xdr:nvSpPr>
      <xdr:spPr>
        <a:xfrm>
          <a:off x="10426700" y="133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106331</xdr:rowOff>
    </xdr:from>
    <xdr:ext cx="469744" cy="259045"/>
    <xdr:sp macro="" textlink="">
      <xdr:nvSpPr>
        <xdr:cNvPr id="422" name="商工費該当値テキスト"/>
        <xdr:cNvSpPr txBox="1"/>
      </xdr:nvSpPr>
      <xdr:spPr>
        <a:xfrm>
          <a:off x="10528300" y="1330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15703</xdr:rowOff>
    </xdr:from>
    <xdr:to>
      <xdr:col>50</xdr:col>
      <xdr:colOff>165100</xdr:colOff>
      <xdr:row>78</xdr:row>
      <xdr:rowOff>117303</xdr:rowOff>
    </xdr:to>
    <xdr:sp macro="" textlink="">
      <xdr:nvSpPr>
        <xdr:cNvPr id="423" name="楕円 422"/>
        <xdr:cNvSpPr/>
      </xdr:nvSpPr>
      <xdr:spPr>
        <a:xfrm>
          <a:off x="9588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108430</xdr:rowOff>
    </xdr:from>
    <xdr:ext cx="469744" cy="259045"/>
    <xdr:sp macro="" textlink="">
      <xdr:nvSpPr>
        <xdr:cNvPr id="424" name="テキスト ボックス 423"/>
        <xdr:cNvSpPr txBox="1"/>
      </xdr:nvSpPr>
      <xdr:spPr>
        <a:xfrm>
          <a:off x="9404428" y="134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20000</xdr:rowOff>
    </xdr:from>
    <xdr:to>
      <xdr:col>46</xdr:col>
      <xdr:colOff>38100</xdr:colOff>
      <xdr:row>78</xdr:row>
      <xdr:rowOff>121600</xdr:rowOff>
    </xdr:to>
    <xdr:sp macro="" textlink="">
      <xdr:nvSpPr>
        <xdr:cNvPr id="425" name="楕円 424"/>
        <xdr:cNvSpPr/>
      </xdr:nvSpPr>
      <xdr:spPr>
        <a:xfrm>
          <a:off x="8699500" y="133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112727</xdr:rowOff>
    </xdr:from>
    <xdr:ext cx="469744" cy="259045"/>
    <xdr:sp macro="" textlink="">
      <xdr:nvSpPr>
        <xdr:cNvPr id="426" name="テキスト ボックス 425"/>
        <xdr:cNvSpPr txBox="1"/>
      </xdr:nvSpPr>
      <xdr:spPr>
        <a:xfrm>
          <a:off x="8515428" y="13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5781</xdr:rowOff>
    </xdr:from>
    <xdr:to>
      <xdr:col>41</xdr:col>
      <xdr:colOff>101600</xdr:colOff>
      <xdr:row>78</xdr:row>
      <xdr:rowOff>107381</xdr:rowOff>
    </xdr:to>
    <xdr:sp macro="" textlink="">
      <xdr:nvSpPr>
        <xdr:cNvPr id="427" name="楕円 426"/>
        <xdr:cNvSpPr/>
      </xdr:nvSpPr>
      <xdr:spPr>
        <a:xfrm>
          <a:off x="7810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98508</xdr:rowOff>
    </xdr:from>
    <xdr:ext cx="469744" cy="259045"/>
    <xdr:sp macro="" textlink="">
      <xdr:nvSpPr>
        <xdr:cNvPr id="428" name="テキスト ボックス 427"/>
        <xdr:cNvSpPr txBox="1"/>
      </xdr:nvSpPr>
      <xdr:spPr>
        <a:xfrm>
          <a:off x="7626428"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166396</xdr:rowOff>
    </xdr:from>
    <xdr:to>
      <xdr:col>36</xdr:col>
      <xdr:colOff>165100</xdr:colOff>
      <xdr:row>78</xdr:row>
      <xdr:rowOff>96546</xdr:rowOff>
    </xdr:to>
    <xdr:sp macro="" textlink="">
      <xdr:nvSpPr>
        <xdr:cNvPr id="429" name="楕円 428"/>
        <xdr:cNvSpPr/>
      </xdr:nvSpPr>
      <xdr:spPr>
        <a:xfrm>
          <a:off x="6921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87673</xdr:rowOff>
    </xdr:from>
    <xdr:ext cx="469744" cy="259045"/>
    <xdr:sp macro="" textlink="">
      <xdr:nvSpPr>
        <xdr:cNvPr id="430" name="テキスト ボックス 429"/>
        <xdr:cNvSpPr txBox="1"/>
      </xdr:nvSpPr>
      <xdr:spPr>
        <a:xfrm>
          <a:off x="6737428"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149034</xdr:rowOff>
    </xdr:from>
    <xdr:to>
      <xdr:col>55</xdr:col>
      <xdr:colOff>0</xdr:colOff>
      <xdr:row>97</xdr:row>
      <xdr:rowOff>158617</xdr:rowOff>
    </xdr:to>
    <xdr:cxnSp macro="">
      <xdr:nvCxnSpPr>
        <xdr:cNvPr id="460" name="直線コネクタ 459"/>
        <xdr:cNvCxnSpPr/>
      </xdr:nvCxnSpPr>
      <xdr:spPr>
        <a:xfrm flipV="1">
          <a:off x="9639300" y="16779684"/>
          <a:ext cx="8382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74340</xdr:rowOff>
    </xdr:from>
    <xdr:to>
      <xdr:col>50</xdr:col>
      <xdr:colOff>114300</xdr:colOff>
      <xdr:row>97</xdr:row>
      <xdr:rowOff>158617</xdr:rowOff>
    </xdr:to>
    <xdr:cxnSp macro="">
      <xdr:nvCxnSpPr>
        <xdr:cNvPr id="463" name="直線コネクタ 462"/>
        <xdr:cNvCxnSpPr/>
      </xdr:nvCxnSpPr>
      <xdr:spPr>
        <a:xfrm>
          <a:off x="8750300" y="16704990"/>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74340</xdr:rowOff>
    </xdr:from>
    <xdr:to>
      <xdr:col>45</xdr:col>
      <xdr:colOff>177800</xdr:colOff>
      <xdr:row>97</xdr:row>
      <xdr:rowOff>90627</xdr:rowOff>
    </xdr:to>
    <xdr:cxnSp macro="">
      <xdr:nvCxnSpPr>
        <xdr:cNvPr id="466" name="直線コネクタ 465"/>
        <xdr:cNvCxnSpPr/>
      </xdr:nvCxnSpPr>
      <xdr:spPr>
        <a:xfrm flipV="1">
          <a:off x="7861300" y="16704990"/>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90627</xdr:rowOff>
    </xdr:from>
    <xdr:to>
      <xdr:col>41</xdr:col>
      <xdr:colOff>50800</xdr:colOff>
      <xdr:row>97</xdr:row>
      <xdr:rowOff>114858</xdr:rowOff>
    </xdr:to>
    <xdr:cxnSp macro="">
      <xdr:nvCxnSpPr>
        <xdr:cNvPr id="469" name="直線コネクタ 468"/>
        <xdr:cNvCxnSpPr/>
      </xdr:nvCxnSpPr>
      <xdr:spPr>
        <a:xfrm flipV="1">
          <a:off x="6972300" y="1672127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161443</xdr:rowOff>
    </xdr:from>
    <xdr:to>
      <xdr:col>36</xdr:col>
      <xdr:colOff>165100</xdr:colOff>
      <xdr:row>97</xdr:row>
      <xdr:rowOff>91593</xdr:rowOff>
    </xdr:to>
    <xdr:sp macro="" textlink="">
      <xdr:nvSpPr>
        <xdr:cNvPr id="472" name="フローチャート: 判断 471"/>
        <xdr:cNvSpPr/>
      </xdr:nvSpPr>
      <xdr:spPr>
        <a:xfrm>
          <a:off x="6921500" y="1662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108120</xdr:rowOff>
    </xdr:from>
    <xdr:ext cx="534377" cy="259045"/>
    <xdr:sp macro="" textlink="">
      <xdr:nvSpPr>
        <xdr:cNvPr id="473" name="テキスト ボックス 472"/>
        <xdr:cNvSpPr txBox="1"/>
      </xdr:nvSpPr>
      <xdr:spPr>
        <a:xfrm>
          <a:off x="6705111" y="1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98234</xdr:rowOff>
    </xdr:from>
    <xdr:to>
      <xdr:col>55</xdr:col>
      <xdr:colOff>50800</xdr:colOff>
      <xdr:row>98</xdr:row>
      <xdr:rowOff>28384</xdr:rowOff>
    </xdr:to>
    <xdr:sp macro="" textlink="">
      <xdr:nvSpPr>
        <xdr:cNvPr id="479" name="楕円 478"/>
        <xdr:cNvSpPr/>
      </xdr:nvSpPr>
      <xdr:spPr>
        <a:xfrm>
          <a:off x="104267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76661</xdr:rowOff>
    </xdr:from>
    <xdr:ext cx="534377" cy="259045"/>
    <xdr:sp macro="" textlink="">
      <xdr:nvSpPr>
        <xdr:cNvPr id="480" name="土木費該当値テキスト"/>
        <xdr:cNvSpPr txBox="1"/>
      </xdr:nvSpPr>
      <xdr:spPr>
        <a:xfrm>
          <a:off x="10528300" y="167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107817</xdr:rowOff>
    </xdr:from>
    <xdr:to>
      <xdr:col>50</xdr:col>
      <xdr:colOff>165100</xdr:colOff>
      <xdr:row>98</xdr:row>
      <xdr:rowOff>37967</xdr:rowOff>
    </xdr:to>
    <xdr:sp macro="" textlink="">
      <xdr:nvSpPr>
        <xdr:cNvPr id="481" name="楕円 480"/>
        <xdr:cNvSpPr/>
      </xdr:nvSpPr>
      <xdr:spPr>
        <a:xfrm>
          <a:off x="9588500" y="16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29094</xdr:rowOff>
    </xdr:from>
    <xdr:ext cx="534377" cy="259045"/>
    <xdr:sp macro="" textlink="">
      <xdr:nvSpPr>
        <xdr:cNvPr id="482" name="テキスト ボックス 481"/>
        <xdr:cNvSpPr txBox="1"/>
      </xdr:nvSpPr>
      <xdr:spPr>
        <a:xfrm>
          <a:off x="9372111" y="1683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23540</xdr:rowOff>
    </xdr:from>
    <xdr:to>
      <xdr:col>46</xdr:col>
      <xdr:colOff>38100</xdr:colOff>
      <xdr:row>97</xdr:row>
      <xdr:rowOff>125140</xdr:rowOff>
    </xdr:to>
    <xdr:sp macro="" textlink="">
      <xdr:nvSpPr>
        <xdr:cNvPr id="483" name="楕円 482"/>
        <xdr:cNvSpPr/>
      </xdr:nvSpPr>
      <xdr:spPr>
        <a:xfrm>
          <a:off x="8699500" y="166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116267</xdr:rowOff>
    </xdr:from>
    <xdr:ext cx="534377" cy="259045"/>
    <xdr:sp macro="" textlink="">
      <xdr:nvSpPr>
        <xdr:cNvPr id="484" name="テキスト ボックス 483"/>
        <xdr:cNvSpPr txBox="1"/>
      </xdr:nvSpPr>
      <xdr:spPr>
        <a:xfrm>
          <a:off x="8483111" y="1674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39827</xdr:rowOff>
    </xdr:from>
    <xdr:to>
      <xdr:col>41</xdr:col>
      <xdr:colOff>101600</xdr:colOff>
      <xdr:row>97</xdr:row>
      <xdr:rowOff>141427</xdr:rowOff>
    </xdr:to>
    <xdr:sp macro="" textlink="">
      <xdr:nvSpPr>
        <xdr:cNvPr id="485" name="楕円 484"/>
        <xdr:cNvSpPr/>
      </xdr:nvSpPr>
      <xdr:spPr>
        <a:xfrm>
          <a:off x="7810500" y="1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132554</xdr:rowOff>
    </xdr:from>
    <xdr:ext cx="534377" cy="259045"/>
    <xdr:sp macro="" textlink="">
      <xdr:nvSpPr>
        <xdr:cNvPr id="486" name="テキスト ボックス 485"/>
        <xdr:cNvSpPr txBox="1"/>
      </xdr:nvSpPr>
      <xdr:spPr>
        <a:xfrm>
          <a:off x="7594111" y="167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64058</xdr:rowOff>
    </xdr:from>
    <xdr:to>
      <xdr:col>36</xdr:col>
      <xdr:colOff>165100</xdr:colOff>
      <xdr:row>97</xdr:row>
      <xdr:rowOff>165658</xdr:rowOff>
    </xdr:to>
    <xdr:sp macro="" textlink="">
      <xdr:nvSpPr>
        <xdr:cNvPr id="487" name="楕円 486"/>
        <xdr:cNvSpPr/>
      </xdr:nvSpPr>
      <xdr:spPr>
        <a:xfrm>
          <a:off x="6921500" y="166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156785</xdr:rowOff>
    </xdr:from>
    <xdr:ext cx="534377" cy="259045"/>
    <xdr:sp macro="" textlink="">
      <xdr:nvSpPr>
        <xdr:cNvPr id="488" name="テキスト ボックス 487"/>
        <xdr:cNvSpPr txBox="1"/>
      </xdr:nvSpPr>
      <xdr:spPr>
        <a:xfrm>
          <a:off x="6705111" y="167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112050</xdr:rowOff>
    </xdr:from>
    <xdr:to>
      <xdr:col>85</xdr:col>
      <xdr:colOff>127000</xdr:colOff>
      <xdr:row>37</xdr:row>
      <xdr:rowOff>136216</xdr:rowOff>
    </xdr:to>
    <xdr:cxnSp macro="">
      <xdr:nvCxnSpPr>
        <xdr:cNvPr id="520" name="直線コネクタ 519"/>
        <xdr:cNvCxnSpPr/>
      </xdr:nvCxnSpPr>
      <xdr:spPr>
        <a:xfrm>
          <a:off x="15481300" y="6455700"/>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111288</xdr:rowOff>
    </xdr:from>
    <xdr:to>
      <xdr:col>81</xdr:col>
      <xdr:colOff>50800</xdr:colOff>
      <xdr:row>37</xdr:row>
      <xdr:rowOff>112050</xdr:rowOff>
    </xdr:to>
    <xdr:cxnSp macro="">
      <xdr:nvCxnSpPr>
        <xdr:cNvPr id="523" name="直線コネクタ 522"/>
        <xdr:cNvCxnSpPr/>
      </xdr:nvCxnSpPr>
      <xdr:spPr>
        <a:xfrm>
          <a:off x="14592300" y="64549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111288</xdr:rowOff>
    </xdr:from>
    <xdr:to>
      <xdr:col>76</xdr:col>
      <xdr:colOff>114300</xdr:colOff>
      <xdr:row>37</xdr:row>
      <xdr:rowOff>115969</xdr:rowOff>
    </xdr:to>
    <xdr:cxnSp macro="">
      <xdr:nvCxnSpPr>
        <xdr:cNvPr id="526" name="直線コネクタ 525"/>
        <xdr:cNvCxnSpPr/>
      </xdr:nvCxnSpPr>
      <xdr:spPr>
        <a:xfrm flipV="1">
          <a:off x="13703300" y="645493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115969</xdr:rowOff>
    </xdr:from>
    <xdr:to>
      <xdr:col>71</xdr:col>
      <xdr:colOff>177800</xdr:colOff>
      <xdr:row>37</xdr:row>
      <xdr:rowOff>127399</xdr:rowOff>
    </xdr:to>
    <xdr:cxnSp macro="">
      <xdr:nvCxnSpPr>
        <xdr:cNvPr id="529" name="直線コネクタ 528"/>
        <xdr:cNvCxnSpPr/>
      </xdr:nvCxnSpPr>
      <xdr:spPr>
        <a:xfrm flipV="1">
          <a:off x="12814300" y="64596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32" name="フローチャート: 判断 531"/>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24909</xdr:rowOff>
    </xdr:from>
    <xdr:ext cx="534377" cy="259045"/>
    <xdr:sp macro="" textlink="">
      <xdr:nvSpPr>
        <xdr:cNvPr id="533" name="テキスト ボックス 532"/>
        <xdr:cNvSpPr txBox="1"/>
      </xdr:nvSpPr>
      <xdr:spPr>
        <a:xfrm>
          <a:off x="12547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85416</xdr:rowOff>
    </xdr:from>
    <xdr:to>
      <xdr:col>85</xdr:col>
      <xdr:colOff>177800</xdr:colOff>
      <xdr:row>38</xdr:row>
      <xdr:rowOff>15566</xdr:rowOff>
    </xdr:to>
    <xdr:sp macro="" textlink="">
      <xdr:nvSpPr>
        <xdr:cNvPr id="539" name="楕円 538"/>
        <xdr:cNvSpPr/>
      </xdr:nvSpPr>
      <xdr:spPr>
        <a:xfrm>
          <a:off x="16268700" y="64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63843</xdr:rowOff>
    </xdr:from>
    <xdr:ext cx="534377" cy="259045"/>
    <xdr:sp macro="" textlink="">
      <xdr:nvSpPr>
        <xdr:cNvPr id="540" name="消防費該当値テキスト"/>
        <xdr:cNvSpPr txBox="1"/>
      </xdr:nvSpPr>
      <xdr:spPr>
        <a:xfrm>
          <a:off x="16370300" y="640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61250</xdr:rowOff>
    </xdr:from>
    <xdr:to>
      <xdr:col>81</xdr:col>
      <xdr:colOff>101600</xdr:colOff>
      <xdr:row>37</xdr:row>
      <xdr:rowOff>162851</xdr:rowOff>
    </xdr:to>
    <xdr:sp macro="" textlink="">
      <xdr:nvSpPr>
        <xdr:cNvPr id="541" name="楕円 540"/>
        <xdr:cNvSpPr/>
      </xdr:nvSpPr>
      <xdr:spPr>
        <a:xfrm>
          <a:off x="15430500" y="6404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7927</xdr:rowOff>
    </xdr:from>
    <xdr:ext cx="534377" cy="259045"/>
    <xdr:sp macro="" textlink="">
      <xdr:nvSpPr>
        <xdr:cNvPr id="542" name="テキスト ボックス 541"/>
        <xdr:cNvSpPr txBox="1"/>
      </xdr:nvSpPr>
      <xdr:spPr>
        <a:xfrm>
          <a:off x="15214111" y="61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60488</xdr:rowOff>
    </xdr:from>
    <xdr:to>
      <xdr:col>76</xdr:col>
      <xdr:colOff>165100</xdr:colOff>
      <xdr:row>37</xdr:row>
      <xdr:rowOff>162088</xdr:rowOff>
    </xdr:to>
    <xdr:sp macro="" textlink="">
      <xdr:nvSpPr>
        <xdr:cNvPr id="543" name="楕円 542"/>
        <xdr:cNvSpPr/>
      </xdr:nvSpPr>
      <xdr:spPr>
        <a:xfrm>
          <a:off x="14541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7165</xdr:rowOff>
    </xdr:from>
    <xdr:ext cx="534377" cy="259045"/>
    <xdr:sp macro="" textlink="">
      <xdr:nvSpPr>
        <xdr:cNvPr id="544" name="テキスト ボックス 543"/>
        <xdr:cNvSpPr txBox="1"/>
      </xdr:nvSpPr>
      <xdr:spPr>
        <a:xfrm>
          <a:off x="14325111" y="6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65169</xdr:rowOff>
    </xdr:from>
    <xdr:to>
      <xdr:col>72</xdr:col>
      <xdr:colOff>38100</xdr:colOff>
      <xdr:row>37</xdr:row>
      <xdr:rowOff>166770</xdr:rowOff>
    </xdr:to>
    <xdr:sp macro="" textlink="">
      <xdr:nvSpPr>
        <xdr:cNvPr id="545" name="楕円 544"/>
        <xdr:cNvSpPr/>
      </xdr:nvSpPr>
      <xdr:spPr>
        <a:xfrm>
          <a:off x="13652500" y="64088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11846</xdr:rowOff>
    </xdr:from>
    <xdr:ext cx="534377" cy="259045"/>
    <xdr:sp macro="" textlink="">
      <xdr:nvSpPr>
        <xdr:cNvPr id="546" name="テキスト ボックス 545"/>
        <xdr:cNvSpPr txBox="1"/>
      </xdr:nvSpPr>
      <xdr:spPr>
        <a:xfrm>
          <a:off x="13436111" y="61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76599</xdr:rowOff>
    </xdr:from>
    <xdr:to>
      <xdr:col>67</xdr:col>
      <xdr:colOff>101600</xdr:colOff>
      <xdr:row>38</xdr:row>
      <xdr:rowOff>6749</xdr:rowOff>
    </xdr:to>
    <xdr:sp macro="" textlink="">
      <xdr:nvSpPr>
        <xdr:cNvPr id="547" name="楕円 546"/>
        <xdr:cNvSpPr/>
      </xdr:nvSpPr>
      <xdr:spPr>
        <a:xfrm>
          <a:off x="12763500" y="64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169326</xdr:rowOff>
    </xdr:from>
    <xdr:ext cx="534377" cy="259045"/>
    <xdr:sp macro="" textlink="">
      <xdr:nvSpPr>
        <xdr:cNvPr id="548" name="テキスト ボックス 547"/>
        <xdr:cNvSpPr txBox="1"/>
      </xdr:nvSpPr>
      <xdr:spPr>
        <a:xfrm>
          <a:off x="12547111" y="65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124743</xdr:rowOff>
    </xdr:from>
    <xdr:to>
      <xdr:col>85</xdr:col>
      <xdr:colOff>127000</xdr:colOff>
      <xdr:row>57</xdr:row>
      <xdr:rowOff>22003</xdr:rowOff>
    </xdr:to>
    <xdr:cxnSp macro="">
      <xdr:nvCxnSpPr>
        <xdr:cNvPr id="580" name="直線コネクタ 579"/>
        <xdr:cNvCxnSpPr/>
      </xdr:nvCxnSpPr>
      <xdr:spPr>
        <a:xfrm flipV="1">
          <a:off x="15481300" y="9725943"/>
          <a:ext cx="838200" cy="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22003</xdr:rowOff>
    </xdr:from>
    <xdr:to>
      <xdr:col>81</xdr:col>
      <xdr:colOff>50800</xdr:colOff>
      <xdr:row>57</xdr:row>
      <xdr:rowOff>41892</xdr:rowOff>
    </xdr:to>
    <xdr:cxnSp macro="">
      <xdr:nvCxnSpPr>
        <xdr:cNvPr id="583" name="直線コネクタ 582"/>
        <xdr:cNvCxnSpPr/>
      </xdr:nvCxnSpPr>
      <xdr:spPr>
        <a:xfrm flipV="1">
          <a:off x="14592300" y="9794653"/>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163736</xdr:rowOff>
    </xdr:from>
    <xdr:to>
      <xdr:col>76</xdr:col>
      <xdr:colOff>114300</xdr:colOff>
      <xdr:row>57</xdr:row>
      <xdr:rowOff>41892</xdr:rowOff>
    </xdr:to>
    <xdr:cxnSp macro="">
      <xdr:nvCxnSpPr>
        <xdr:cNvPr id="586" name="直線コネクタ 585"/>
        <xdr:cNvCxnSpPr/>
      </xdr:nvCxnSpPr>
      <xdr:spPr>
        <a:xfrm>
          <a:off x="13703300" y="9764936"/>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163736</xdr:rowOff>
    </xdr:from>
    <xdr:to>
      <xdr:col>71</xdr:col>
      <xdr:colOff>177800</xdr:colOff>
      <xdr:row>56</xdr:row>
      <xdr:rowOff>167263</xdr:rowOff>
    </xdr:to>
    <xdr:cxnSp macro="">
      <xdr:nvCxnSpPr>
        <xdr:cNvPr id="589" name="直線コネクタ 588"/>
        <xdr:cNvCxnSpPr/>
      </xdr:nvCxnSpPr>
      <xdr:spPr>
        <a:xfrm flipV="1">
          <a:off x="12814300" y="9764936"/>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77470</xdr:rowOff>
    </xdr:from>
    <xdr:to>
      <xdr:col>67</xdr:col>
      <xdr:colOff>101600</xdr:colOff>
      <xdr:row>56</xdr:row>
      <xdr:rowOff>7620</xdr:rowOff>
    </xdr:to>
    <xdr:sp macro="" textlink="">
      <xdr:nvSpPr>
        <xdr:cNvPr id="592" name="フローチャート: 判断 591"/>
        <xdr:cNvSpPr/>
      </xdr:nvSpPr>
      <xdr:spPr>
        <a:xfrm>
          <a:off x="12763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24147</xdr:rowOff>
    </xdr:from>
    <xdr:ext cx="534377" cy="259045"/>
    <xdr:sp macro="" textlink="">
      <xdr:nvSpPr>
        <xdr:cNvPr id="593" name="テキスト ボックス 592"/>
        <xdr:cNvSpPr txBox="1"/>
      </xdr:nvSpPr>
      <xdr:spPr>
        <a:xfrm>
          <a:off x="12547111" y="92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73943</xdr:rowOff>
    </xdr:from>
    <xdr:to>
      <xdr:col>85</xdr:col>
      <xdr:colOff>177800</xdr:colOff>
      <xdr:row>57</xdr:row>
      <xdr:rowOff>4093</xdr:rowOff>
    </xdr:to>
    <xdr:sp macro="" textlink="">
      <xdr:nvSpPr>
        <xdr:cNvPr id="599" name="楕円 598"/>
        <xdr:cNvSpPr/>
      </xdr:nvSpPr>
      <xdr:spPr>
        <a:xfrm>
          <a:off x="16268700" y="96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52370</xdr:rowOff>
    </xdr:from>
    <xdr:ext cx="534377" cy="259045"/>
    <xdr:sp macro="" textlink="">
      <xdr:nvSpPr>
        <xdr:cNvPr id="600" name="教育費該当値テキスト"/>
        <xdr:cNvSpPr txBox="1"/>
      </xdr:nvSpPr>
      <xdr:spPr>
        <a:xfrm>
          <a:off x="16370300" y="965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142653</xdr:rowOff>
    </xdr:from>
    <xdr:to>
      <xdr:col>81</xdr:col>
      <xdr:colOff>101600</xdr:colOff>
      <xdr:row>57</xdr:row>
      <xdr:rowOff>72803</xdr:rowOff>
    </xdr:to>
    <xdr:sp macro="" textlink="">
      <xdr:nvSpPr>
        <xdr:cNvPr id="601" name="楕円 600"/>
        <xdr:cNvSpPr/>
      </xdr:nvSpPr>
      <xdr:spPr>
        <a:xfrm>
          <a:off x="15430500" y="97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63930</xdr:rowOff>
    </xdr:from>
    <xdr:ext cx="534377" cy="259045"/>
    <xdr:sp macro="" textlink="">
      <xdr:nvSpPr>
        <xdr:cNvPr id="602" name="テキスト ボックス 601"/>
        <xdr:cNvSpPr txBox="1"/>
      </xdr:nvSpPr>
      <xdr:spPr>
        <a:xfrm>
          <a:off x="15214111" y="98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162542</xdr:rowOff>
    </xdr:from>
    <xdr:to>
      <xdr:col>76</xdr:col>
      <xdr:colOff>165100</xdr:colOff>
      <xdr:row>57</xdr:row>
      <xdr:rowOff>92692</xdr:rowOff>
    </xdr:to>
    <xdr:sp macro="" textlink="">
      <xdr:nvSpPr>
        <xdr:cNvPr id="603" name="楕円 602"/>
        <xdr:cNvSpPr/>
      </xdr:nvSpPr>
      <xdr:spPr>
        <a:xfrm>
          <a:off x="14541500" y="97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83819</xdr:rowOff>
    </xdr:from>
    <xdr:ext cx="534377" cy="259045"/>
    <xdr:sp macro="" textlink="">
      <xdr:nvSpPr>
        <xdr:cNvPr id="604" name="テキスト ボックス 603"/>
        <xdr:cNvSpPr txBox="1"/>
      </xdr:nvSpPr>
      <xdr:spPr>
        <a:xfrm>
          <a:off x="14325111" y="98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112936</xdr:rowOff>
    </xdr:from>
    <xdr:to>
      <xdr:col>72</xdr:col>
      <xdr:colOff>38100</xdr:colOff>
      <xdr:row>57</xdr:row>
      <xdr:rowOff>43086</xdr:rowOff>
    </xdr:to>
    <xdr:sp macro="" textlink="">
      <xdr:nvSpPr>
        <xdr:cNvPr id="605" name="楕円 604"/>
        <xdr:cNvSpPr/>
      </xdr:nvSpPr>
      <xdr:spPr>
        <a:xfrm>
          <a:off x="13652500" y="9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34213</xdr:rowOff>
    </xdr:from>
    <xdr:ext cx="534377" cy="259045"/>
    <xdr:sp macro="" textlink="">
      <xdr:nvSpPr>
        <xdr:cNvPr id="606" name="テキスト ボックス 605"/>
        <xdr:cNvSpPr txBox="1"/>
      </xdr:nvSpPr>
      <xdr:spPr>
        <a:xfrm>
          <a:off x="13436111" y="98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116463</xdr:rowOff>
    </xdr:from>
    <xdr:to>
      <xdr:col>67</xdr:col>
      <xdr:colOff>101600</xdr:colOff>
      <xdr:row>57</xdr:row>
      <xdr:rowOff>46613</xdr:rowOff>
    </xdr:to>
    <xdr:sp macro="" textlink="">
      <xdr:nvSpPr>
        <xdr:cNvPr id="607" name="楕円 606"/>
        <xdr:cNvSpPr/>
      </xdr:nvSpPr>
      <xdr:spPr>
        <a:xfrm>
          <a:off x="12763500" y="97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37740</xdr:rowOff>
    </xdr:from>
    <xdr:ext cx="534377" cy="259045"/>
    <xdr:sp macro="" textlink="">
      <xdr:nvSpPr>
        <xdr:cNvPr id="608" name="テキスト ボックス 607"/>
        <xdr:cNvSpPr txBox="1"/>
      </xdr:nvSpPr>
      <xdr:spPr>
        <a:xfrm>
          <a:off x="12547111" y="98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8674</xdr:rowOff>
    </xdr:from>
    <xdr:to>
      <xdr:col>85</xdr:col>
      <xdr:colOff>127000</xdr:colOff>
      <xdr:row>79</xdr:row>
      <xdr:rowOff>34201</xdr:rowOff>
    </xdr:to>
    <xdr:cxnSp macro="">
      <xdr:nvCxnSpPr>
        <xdr:cNvPr id="637" name="直線コネクタ 636"/>
        <xdr:cNvCxnSpPr/>
      </xdr:nvCxnSpPr>
      <xdr:spPr>
        <a:xfrm flipV="1">
          <a:off x="15481300" y="13553224"/>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34201</xdr:rowOff>
    </xdr:from>
    <xdr:to>
      <xdr:col>81</xdr:col>
      <xdr:colOff>50800</xdr:colOff>
      <xdr:row>79</xdr:row>
      <xdr:rowOff>44450</xdr:rowOff>
    </xdr:to>
    <xdr:cxnSp macro="">
      <xdr:nvCxnSpPr>
        <xdr:cNvPr id="640" name="直線コネクタ 639"/>
        <xdr:cNvCxnSpPr/>
      </xdr:nvCxnSpPr>
      <xdr:spPr>
        <a:xfrm flipV="1">
          <a:off x="14592300" y="13578751"/>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93929</xdr:rowOff>
    </xdr:from>
    <xdr:to>
      <xdr:col>67</xdr:col>
      <xdr:colOff>101600</xdr:colOff>
      <xdr:row>79</xdr:row>
      <xdr:rowOff>24079</xdr:rowOff>
    </xdr:to>
    <xdr:sp macro="" textlink="">
      <xdr:nvSpPr>
        <xdr:cNvPr id="649" name="フローチャート: 判断 648"/>
        <xdr:cNvSpPr/>
      </xdr:nvSpPr>
      <xdr:spPr>
        <a:xfrm>
          <a:off x="12763500" y="134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40606</xdr:rowOff>
    </xdr:from>
    <xdr:ext cx="469744" cy="259045"/>
    <xdr:sp macro="" textlink="">
      <xdr:nvSpPr>
        <xdr:cNvPr id="650" name="テキスト ボックス 649"/>
        <xdr:cNvSpPr txBox="1"/>
      </xdr:nvSpPr>
      <xdr:spPr>
        <a:xfrm>
          <a:off x="12579428" y="132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129324</xdr:rowOff>
    </xdr:from>
    <xdr:to>
      <xdr:col>85</xdr:col>
      <xdr:colOff>177800</xdr:colOff>
      <xdr:row>79</xdr:row>
      <xdr:rowOff>59474</xdr:rowOff>
    </xdr:to>
    <xdr:sp macro="" textlink="">
      <xdr:nvSpPr>
        <xdr:cNvPr id="656" name="楕円 655"/>
        <xdr:cNvSpPr/>
      </xdr:nvSpPr>
      <xdr:spPr>
        <a:xfrm>
          <a:off x="16268700" y="135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154851</xdr:rowOff>
    </xdr:from>
    <xdr:to>
      <xdr:col>81</xdr:col>
      <xdr:colOff>101600</xdr:colOff>
      <xdr:row>79</xdr:row>
      <xdr:rowOff>85001</xdr:rowOff>
    </xdr:to>
    <xdr:sp macro="" textlink="">
      <xdr:nvSpPr>
        <xdr:cNvPr id="658" name="楕円 657"/>
        <xdr:cNvSpPr/>
      </xdr:nvSpPr>
      <xdr:spPr>
        <a:xfrm>
          <a:off x="15430500" y="135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76128</xdr:rowOff>
    </xdr:from>
    <xdr:ext cx="378565" cy="259045"/>
    <xdr:sp macro="" textlink="">
      <xdr:nvSpPr>
        <xdr:cNvPr id="659" name="テキスト ボックス 658"/>
        <xdr:cNvSpPr txBox="1"/>
      </xdr:nvSpPr>
      <xdr:spPr>
        <a:xfrm>
          <a:off x="15292017" y="13620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39945</xdr:rowOff>
    </xdr:from>
    <xdr:to>
      <xdr:col>85</xdr:col>
      <xdr:colOff>127000</xdr:colOff>
      <xdr:row>97</xdr:row>
      <xdr:rowOff>127270</xdr:rowOff>
    </xdr:to>
    <xdr:cxnSp macro="">
      <xdr:nvCxnSpPr>
        <xdr:cNvPr id="691" name="直線コネクタ 690"/>
        <xdr:cNvCxnSpPr/>
      </xdr:nvCxnSpPr>
      <xdr:spPr>
        <a:xfrm flipV="1">
          <a:off x="15481300" y="16670595"/>
          <a:ext cx="8382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126670</xdr:rowOff>
    </xdr:from>
    <xdr:to>
      <xdr:col>81</xdr:col>
      <xdr:colOff>50800</xdr:colOff>
      <xdr:row>97</xdr:row>
      <xdr:rowOff>127270</xdr:rowOff>
    </xdr:to>
    <xdr:cxnSp macro="">
      <xdr:nvCxnSpPr>
        <xdr:cNvPr id="694" name="直線コネクタ 693"/>
        <xdr:cNvCxnSpPr/>
      </xdr:nvCxnSpPr>
      <xdr:spPr>
        <a:xfrm>
          <a:off x="14592300" y="1675732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124413</xdr:rowOff>
    </xdr:from>
    <xdr:to>
      <xdr:col>76</xdr:col>
      <xdr:colOff>114300</xdr:colOff>
      <xdr:row>97</xdr:row>
      <xdr:rowOff>126670</xdr:rowOff>
    </xdr:to>
    <xdr:cxnSp macro="">
      <xdr:nvCxnSpPr>
        <xdr:cNvPr id="697" name="直線コネクタ 696"/>
        <xdr:cNvCxnSpPr/>
      </xdr:nvCxnSpPr>
      <xdr:spPr>
        <a:xfrm>
          <a:off x="13703300" y="16755063"/>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97723</xdr:rowOff>
    </xdr:from>
    <xdr:to>
      <xdr:col>71</xdr:col>
      <xdr:colOff>177800</xdr:colOff>
      <xdr:row>97</xdr:row>
      <xdr:rowOff>124413</xdr:rowOff>
    </xdr:to>
    <xdr:cxnSp macro="">
      <xdr:nvCxnSpPr>
        <xdr:cNvPr id="700" name="直線コネクタ 699"/>
        <xdr:cNvCxnSpPr/>
      </xdr:nvCxnSpPr>
      <xdr:spPr>
        <a:xfrm>
          <a:off x="12814300" y="16728373"/>
          <a:ext cx="8890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138077</xdr:rowOff>
    </xdr:from>
    <xdr:to>
      <xdr:col>67</xdr:col>
      <xdr:colOff>101600</xdr:colOff>
      <xdr:row>96</xdr:row>
      <xdr:rowOff>68227</xdr:rowOff>
    </xdr:to>
    <xdr:sp macro="" textlink="">
      <xdr:nvSpPr>
        <xdr:cNvPr id="703" name="フローチャート: 判断 702"/>
        <xdr:cNvSpPr/>
      </xdr:nvSpPr>
      <xdr:spPr>
        <a:xfrm>
          <a:off x="12763500" y="1642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84754</xdr:rowOff>
    </xdr:from>
    <xdr:ext cx="534377" cy="259045"/>
    <xdr:sp macro="" textlink="">
      <xdr:nvSpPr>
        <xdr:cNvPr id="704" name="テキスト ボックス 703"/>
        <xdr:cNvSpPr txBox="1"/>
      </xdr:nvSpPr>
      <xdr:spPr>
        <a:xfrm>
          <a:off x="12547111" y="1620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160595</xdr:rowOff>
    </xdr:from>
    <xdr:to>
      <xdr:col>85</xdr:col>
      <xdr:colOff>177800</xdr:colOff>
      <xdr:row>97</xdr:row>
      <xdr:rowOff>90745</xdr:rowOff>
    </xdr:to>
    <xdr:sp macro="" textlink="">
      <xdr:nvSpPr>
        <xdr:cNvPr id="710" name="楕円 709"/>
        <xdr:cNvSpPr/>
      </xdr:nvSpPr>
      <xdr:spPr>
        <a:xfrm>
          <a:off x="16268700" y="166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139022</xdr:rowOff>
    </xdr:from>
    <xdr:ext cx="534377" cy="259045"/>
    <xdr:sp macro="" textlink="">
      <xdr:nvSpPr>
        <xdr:cNvPr id="711" name="公債費該当値テキスト"/>
        <xdr:cNvSpPr txBox="1"/>
      </xdr:nvSpPr>
      <xdr:spPr>
        <a:xfrm>
          <a:off x="16370300" y="165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76470</xdr:rowOff>
    </xdr:from>
    <xdr:to>
      <xdr:col>81</xdr:col>
      <xdr:colOff>101600</xdr:colOff>
      <xdr:row>98</xdr:row>
      <xdr:rowOff>6620</xdr:rowOff>
    </xdr:to>
    <xdr:sp macro="" textlink="">
      <xdr:nvSpPr>
        <xdr:cNvPr id="712" name="楕円 711"/>
        <xdr:cNvSpPr/>
      </xdr:nvSpPr>
      <xdr:spPr>
        <a:xfrm>
          <a:off x="15430500" y="167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169197</xdr:rowOff>
    </xdr:from>
    <xdr:ext cx="534377" cy="259045"/>
    <xdr:sp macro="" textlink="">
      <xdr:nvSpPr>
        <xdr:cNvPr id="713" name="テキスト ボックス 712"/>
        <xdr:cNvSpPr txBox="1"/>
      </xdr:nvSpPr>
      <xdr:spPr>
        <a:xfrm>
          <a:off x="15214111" y="16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75870</xdr:rowOff>
    </xdr:from>
    <xdr:to>
      <xdr:col>76</xdr:col>
      <xdr:colOff>165100</xdr:colOff>
      <xdr:row>98</xdr:row>
      <xdr:rowOff>6020</xdr:rowOff>
    </xdr:to>
    <xdr:sp macro="" textlink="">
      <xdr:nvSpPr>
        <xdr:cNvPr id="714" name="楕円 713"/>
        <xdr:cNvSpPr/>
      </xdr:nvSpPr>
      <xdr:spPr>
        <a:xfrm>
          <a:off x="14541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168597</xdr:rowOff>
    </xdr:from>
    <xdr:ext cx="534377" cy="259045"/>
    <xdr:sp macro="" textlink="">
      <xdr:nvSpPr>
        <xdr:cNvPr id="715" name="テキスト ボックス 714"/>
        <xdr:cNvSpPr txBox="1"/>
      </xdr:nvSpPr>
      <xdr:spPr>
        <a:xfrm>
          <a:off x="14325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73613</xdr:rowOff>
    </xdr:from>
    <xdr:to>
      <xdr:col>72</xdr:col>
      <xdr:colOff>38100</xdr:colOff>
      <xdr:row>98</xdr:row>
      <xdr:rowOff>3763</xdr:rowOff>
    </xdr:to>
    <xdr:sp macro="" textlink="">
      <xdr:nvSpPr>
        <xdr:cNvPr id="716" name="楕円 715"/>
        <xdr:cNvSpPr/>
      </xdr:nvSpPr>
      <xdr:spPr>
        <a:xfrm>
          <a:off x="13652500" y="167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166340</xdr:rowOff>
    </xdr:from>
    <xdr:ext cx="534377" cy="259045"/>
    <xdr:sp macro="" textlink="">
      <xdr:nvSpPr>
        <xdr:cNvPr id="717" name="テキスト ボックス 716"/>
        <xdr:cNvSpPr txBox="1"/>
      </xdr:nvSpPr>
      <xdr:spPr>
        <a:xfrm>
          <a:off x="13436111" y="167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46923</xdr:rowOff>
    </xdr:from>
    <xdr:to>
      <xdr:col>67</xdr:col>
      <xdr:colOff>101600</xdr:colOff>
      <xdr:row>97</xdr:row>
      <xdr:rowOff>148523</xdr:rowOff>
    </xdr:to>
    <xdr:sp macro="" textlink="">
      <xdr:nvSpPr>
        <xdr:cNvPr id="718" name="楕円 717"/>
        <xdr:cNvSpPr/>
      </xdr:nvSpPr>
      <xdr:spPr>
        <a:xfrm>
          <a:off x="12763500" y="1667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139650</xdr:rowOff>
    </xdr:from>
    <xdr:ext cx="534377" cy="259045"/>
    <xdr:sp macro="" textlink="">
      <xdr:nvSpPr>
        <xdr:cNvPr id="719" name="テキスト ボックス 718"/>
        <xdr:cNvSpPr txBox="1"/>
      </xdr:nvSpPr>
      <xdr:spPr>
        <a:xfrm>
          <a:off x="12547111" y="1677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66421</xdr:rowOff>
    </xdr:from>
    <xdr:to>
      <xdr:col>98</xdr:col>
      <xdr:colOff>38100</xdr:colOff>
      <xdr:row>38</xdr:row>
      <xdr:rowOff>168021</xdr:rowOff>
    </xdr:to>
    <xdr:sp macro="" textlink="">
      <xdr:nvSpPr>
        <xdr:cNvPr id="760" name="フローチャート: 判断 759"/>
        <xdr:cNvSpPr/>
      </xdr:nvSpPr>
      <xdr:spPr>
        <a:xfrm>
          <a:off x="18605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13098</xdr:rowOff>
    </xdr:from>
    <xdr:ext cx="378565" cy="259045"/>
    <xdr:sp macro="" textlink="">
      <xdr:nvSpPr>
        <xdr:cNvPr id="761" name="テキスト ボックス 760"/>
        <xdr:cNvSpPr txBox="1"/>
      </xdr:nvSpPr>
      <xdr:spPr>
        <a:xfrm>
          <a:off x="18467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％を占める民生費は増加傾向にあり、住民一人当たり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174,752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年度と比較し、民生費のうち老人福祉費が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、児童福祉費が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％それぞれ増加している。これは、高齢者福祉施策や子育て支援施策等の充実を図ったことによるものである。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また、教育費は、類似団体平均をやや下回るもののいずみの森義務教育学校整備の事業進捗等により増加し、住民一人当たり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円となっている。衛生費は、清掃工場の延命化対策工事の事業進捗等により増加し、住民一人当たり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億円の黒字になった。これは、歳入において、過去最高となる市税収入率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98.3%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を達成し、前年度比較で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億円の市税収入を確保したこと、また、歳出において、効果・効率的な事務執行による時間外勤務削減や契約差金執行禁止などによる執行抑制に徹底的に取り組んだことによるものである。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財政調整基金残高については、取崩額を抑制したものの、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億円の取崩しを行ったことから、標準財政規模比は前年比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実質単年度収支については、将来の利子負担の軽減を図るため繰上償還を行ったことから、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年度は、分母となる標準財政規模について、前年度に比べ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％の増になった。一般会計、特別会計ともに継続して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黒字になっている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引き続き、令和元年度を初年度とする第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次行財政改革大綱に基づき、「行政コストの削減」と「歳入歳出の一体改革」の取組を着実に推進するとともに、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中期財政計画に基づく財政運営により健全性を維持する。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200598157</v>
      </c>
      <c r="BO4" s="461"/>
      <c r="BP4" s="461"/>
      <c r="BQ4" s="461"/>
      <c r="BR4" s="461"/>
      <c r="BS4" s="461"/>
      <c r="BT4" s="461"/>
      <c r="BU4" s="462"/>
      <c r="BV4" s="460">
        <v>194691523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3.5</v>
      </c>
      <c r="CU4" s="642"/>
      <c r="CV4" s="642"/>
      <c r="CW4" s="642"/>
      <c r="CX4" s="642"/>
      <c r="CY4" s="642"/>
      <c r="CZ4" s="642"/>
      <c r="DA4" s="643"/>
      <c r="DB4" s="641">
        <v>3.3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196331449</v>
      </c>
      <c r="BO5" s="466"/>
      <c r="BP5" s="466"/>
      <c r="BQ5" s="466"/>
      <c r="BR5" s="466"/>
      <c r="BS5" s="466"/>
      <c r="BT5" s="466"/>
      <c r="BU5" s="467"/>
      <c r="BV5" s="465">
        <v>190648275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88.1</v>
      </c>
      <c r="CU5" s="436"/>
      <c r="CV5" s="436"/>
      <c r="CW5" s="436"/>
      <c r="CX5" s="436"/>
      <c r="CY5" s="436"/>
      <c r="CZ5" s="436"/>
      <c r="DA5" s="437"/>
      <c r="DB5" s="435">
        <v>88.4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4266708</v>
      </c>
      <c r="BO6" s="466"/>
      <c r="BP6" s="466"/>
      <c r="BQ6" s="466"/>
      <c r="BR6" s="466"/>
      <c r="BS6" s="466"/>
      <c r="BT6" s="466"/>
      <c r="BU6" s="467"/>
      <c r="BV6" s="465">
        <v>4043248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92.8</v>
      </c>
      <c r="CU6" s="616"/>
      <c r="CV6" s="616"/>
      <c r="CW6" s="616"/>
      <c r="CX6" s="616"/>
      <c r="CY6" s="616"/>
      <c r="CZ6" s="616"/>
      <c r="DA6" s="617"/>
      <c r="DB6" s="615">
        <v>92.6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525189</v>
      </c>
      <c r="BO7" s="466"/>
      <c r="BP7" s="466"/>
      <c r="BQ7" s="466"/>
      <c r="BR7" s="466"/>
      <c r="BS7" s="466"/>
      <c r="BT7" s="466"/>
      <c r="BU7" s="467"/>
      <c r="BV7" s="465">
        <v>511188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108104990</v>
      </c>
      <c r="CU7" s="466"/>
      <c r="CV7" s="466"/>
      <c r="CW7" s="466"/>
      <c r="CX7" s="466"/>
      <c r="CY7" s="466"/>
      <c r="CZ7" s="466"/>
      <c r="DA7" s="467"/>
      <c r="DB7" s="465">
        <v>107312792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3741519</v>
      </c>
      <c r="BO8" s="466"/>
      <c r="BP8" s="466"/>
      <c r="BQ8" s="466"/>
      <c r="BR8" s="466"/>
      <c r="BS8" s="466"/>
      <c r="BT8" s="466"/>
      <c r="BU8" s="467"/>
      <c r="BV8" s="465">
        <v>3532060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0.95</v>
      </c>
      <c r="CU8" s="579"/>
      <c r="CV8" s="579"/>
      <c r="CW8" s="579"/>
      <c r="CX8" s="579"/>
      <c r="CY8" s="579"/>
      <c r="CZ8" s="579"/>
      <c r="DA8" s="580"/>
      <c r="DB8" s="578">
        <v>0.95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577513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209459</v>
      </c>
      <c r="BO9" s="466"/>
      <c r="BP9" s="466"/>
      <c r="BQ9" s="466"/>
      <c r="BR9" s="466"/>
      <c r="BS9" s="466"/>
      <c r="BT9" s="466"/>
      <c r="BU9" s="467"/>
      <c r="BV9" s="465">
        <v>1556065</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10.5</v>
      </c>
      <c r="CU9" s="436"/>
      <c r="CV9" s="436"/>
      <c r="CW9" s="436"/>
      <c r="CX9" s="436"/>
      <c r="CY9" s="436"/>
      <c r="CZ9" s="436"/>
      <c r="DA9" s="437"/>
      <c r="DB9" s="435">
        <v>9.3000000000000007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580053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983</v>
      </c>
      <c r="BO10" s="466"/>
      <c r="BP10" s="466"/>
      <c r="BQ10" s="466"/>
      <c r="BR10" s="466"/>
      <c r="BS10" s="466"/>
      <c r="BT10" s="466"/>
      <c r="BU10" s="467"/>
      <c r="BV10" s="465">
        <v>1171</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1916843</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562460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101</v>
      </c>
      <c r="AV12" s="523"/>
      <c r="AW12" s="523"/>
      <c r="AX12" s="523"/>
      <c r="AY12" s="445" t="s">
        <v>135</v>
      </c>
      <c r="AZ12" s="446"/>
      <c r="BA12" s="446"/>
      <c r="BB12" s="446"/>
      <c r="BC12" s="446"/>
      <c r="BD12" s="446"/>
      <c r="BE12" s="446"/>
      <c r="BF12" s="446"/>
      <c r="BG12" s="446"/>
      <c r="BH12" s="446"/>
      <c r="BI12" s="446"/>
      <c r="BJ12" s="446"/>
      <c r="BK12" s="446"/>
      <c r="BL12" s="446"/>
      <c r="BM12" s="447"/>
      <c r="BN12" s="465">
        <v>1000000</v>
      </c>
      <c r="BO12" s="466"/>
      <c r="BP12" s="466"/>
      <c r="BQ12" s="466"/>
      <c r="BR12" s="466"/>
      <c r="BS12" s="466"/>
      <c r="BT12" s="466"/>
      <c r="BU12" s="467"/>
      <c r="BV12" s="465">
        <v>1000000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549524</v>
      </c>
      <c r="S13" s="569"/>
      <c r="T13" s="569"/>
      <c r="U13" s="569"/>
      <c r="V13" s="570"/>
      <c r="W13" s="556" t="s">
        <v>139</v>
      </c>
      <c r="X13" s="478"/>
      <c r="Y13" s="478"/>
      <c r="Z13" s="478"/>
      <c r="AA13" s="478"/>
      <c r="AB13" s="479"/>
      <c r="AC13" s="441">
        <v>1576</v>
      </c>
      <c r="AD13" s="442"/>
      <c r="AE13" s="442"/>
      <c r="AF13" s="442"/>
      <c r="AG13" s="443"/>
      <c r="AH13" s="441">
        <v>1557</v>
      </c>
      <c r="AI13" s="442"/>
      <c r="AJ13" s="442"/>
      <c r="AK13" s="442"/>
      <c r="AL13" s="444"/>
      <c r="AM13" s="534" t="s">
        <v>140</v>
      </c>
      <c r="AN13" s="439"/>
      <c r="AO13" s="439"/>
      <c r="AP13" s="439"/>
      <c r="AQ13" s="439"/>
      <c r="AR13" s="439"/>
      <c r="AS13" s="439"/>
      <c r="AT13" s="440"/>
      <c r="AU13" s="522" t="s">
        <v>105</v>
      </c>
      <c r="AV13" s="523"/>
      <c r="AW13" s="523"/>
      <c r="AX13" s="523"/>
      <c r="AY13" s="445" t="s">
        <v>141</v>
      </c>
      <c r="AZ13" s="446"/>
      <c r="BA13" s="446"/>
      <c r="BB13" s="446"/>
      <c r="BC13" s="446"/>
      <c r="BD13" s="446"/>
      <c r="BE13" s="446"/>
      <c r="BF13" s="446"/>
      <c r="BG13" s="446"/>
      <c r="BH13" s="446"/>
      <c r="BI13" s="446"/>
      <c r="BJ13" s="446"/>
      <c r="BK13" s="446"/>
      <c r="BL13" s="446"/>
      <c r="BM13" s="447"/>
      <c r="BN13" s="465">
        <v>1127285</v>
      </c>
      <c r="BO13" s="466"/>
      <c r="BP13" s="466"/>
      <c r="BQ13" s="466"/>
      <c r="BR13" s="466"/>
      <c r="BS13" s="466"/>
      <c r="BT13" s="466"/>
      <c r="BU13" s="467"/>
      <c r="BV13" s="465">
        <v>557236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-0.6</v>
      </c>
      <c r="CU13" s="436"/>
      <c r="CV13" s="436"/>
      <c r="CW13" s="436"/>
      <c r="CX13" s="436"/>
      <c r="CY13" s="436"/>
      <c r="CZ13" s="436"/>
      <c r="DA13" s="437"/>
      <c r="DB13" s="435">
        <v>-0.5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563178</v>
      </c>
      <c r="S14" s="569"/>
      <c r="T14" s="569"/>
      <c r="U14" s="569"/>
      <c r="V14" s="570"/>
      <c r="W14" s="571"/>
      <c r="X14" s="481"/>
      <c r="Y14" s="481"/>
      <c r="Z14" s="481"/>
      <c r="AA14" s="481"/>
      <c r="AB14" s="482"/>
      <c r="AC14" s="561">
        <v>0.7</v>
      </c>
      <c r="AD14" s="562"/>
      <c r="AE14" s="562"/>
      <c r="AF14" s="562"/>
      <c r="AG14" s="563"/>
      <c r="AH14" s="561">
        <v>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550959</v>
      </c>
      <c r="S15" s="569"/>
      <c r="T15" s="569"/>
      <c r="U15" s="569"/>
      <c r="V15" s="570"/>
      <c r="W15" s="556" t="s">
        <v>146</v>
      </c>
      <c r="X15" s="478"/>
      <c r="Y15" s="478"/>
      <c r="Z15" s="478"/>
      <c r="AA15" s="478"/>
      <c r="AB15" s="479"/>
      <c r="AC15" s="441">
        <v>48616</v>
      </c>
      <c r="AD15" s="442"/>
      <c r="AE15" s="442"/>
      <c r="AF15" s="442"/>
      <c r="AG15" s="443"/>
      <c r="AH15" s="441">
        <v>49126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74542520</v>
      </c>
      <c r="BO15" s="461"/>
      <c r="BP15" s="461"/>
      <c r="BQ15" s="461"/>
      <c r="BR15" s="461"/>
      <c r="BS15" s="461"/>
      <c r="BT15" s="461"/>
      <c r="BU15" s="462"/>
      <c r="BV15" s="460">
        <v>75202819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21.2</v>
      </c>
      <c r="AD16" s="562"/>
      <c r="AE16" s="562"/>
      <c r="AF16" s="562"/>
      <c r="AG16" s="563"/>
      <c r="AH16" s="561">
        <v>21.6</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78910593</v>
      </c>
      <c r="BO16" s="466"/>
      <c r="BP16" s="466"/>
      <c r="BQ16" s="466"/>
      <c r="BR16" s="466"/>
      <c r="BS16" s="466"/>
      <c r="BT16" s="466"/>
      <c r="BU16" s="467"/>
      <c r="BV16" s="465">
        <v>79324476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179322</v>
      </c>
      <c r="AD17" s="442"/>
      <c r="AE17" s="442"/>
      <c r="AF17" s="442"/>
      <c r="AG17" s="443"/>
      <c r="AH17" s="441">
        <v>177219</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95838263</v>
      </c>
      <c r="BO17" s="466"/>
      <c r="BP17" s="466"/>
      <c r="BQ17" s="466"/>
      <c r="BR17" s="466"/>
      <c r="BS17" s="466"/>
      <c r="BT17" s="466"/>
      <c r="BU17" s="467"/>
      <c r="BV17" s="465">
        <v>96442674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186.38</v>
      </c>
      <c r="M18" s="530"/>
      <c r="N18" s="530"/>
      <c r="O18" s="530"/>
      <c r="P18" s="530"/>
      <c r="Q18" s="530"/>
      <c r="R18" s="531"/>
      <c r="S18" s="531"/>
      <c r="T18" s="531"/>
      <c r="U18" s="531"/>
      <c r="V18" s="532"/>
      <c r="W18" s="546"/>
      <c r="X18" s="547"/>
      <c r="Y18" s="547"/>
      <c r="Z18" s="547"/>
      <c r="AA18" s="547"/>
      <c r="AB18" s="557"/>
      <c r="AC18" s="429">
        <v>78.099999999999994</v>
      </c>
      <c r="AD18" s="430"/>
      <c r="AE18" s="430"/>
      <c r="AF18" s="430"/>
      <c r="AG18" s="533"/>
      <c r="AH18" s="429">
        <v>77.8</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94965346</v>
      </c>
      <c r="BO18" s="466"/>
      <c r="BP18" s="466"/>
      <c r="BQ18" s="466"/>
      <c r="BR18" s="466"/>
      <c r="BS18" s="466"/>
      <c r="BT18" s="466"/>
      <c r="BU18" s="467"/>
      <c r="BV18" s="465">
        <v>95618313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3099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122351007</v>
      </c>
      <c r="BO19" s="466"/>
      <c r="BP19" s="466"/>
      <c r="BQ19" s="466"/>
      <c r="BR19" s="466"/>
      <c r="BS19" s="466"/>
      <c r="BT19" s="466"/>
      <c r="BU19" s="467"/>
      <c r="BV19" s="465">
        <v>119964745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253356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127786740</v>
      </c>
      <c r="BO23" s="466"/>
      <c r="BP23" s="466"/>
      <c r="BQ23" s="466"/>
      <c r="BR23" s="466"/>
      <c r="BS23" s="466"/>
      <c r="BT23" s="466"/>
      <c r="BU23" s="467"/>
      <c r="BV23" s="465">
        <v>128967944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11100</v>
      </c>
      <c r="R24" s="442"/>
      <c r="S24" s="442"/>
      <c r="T24" s="442"/>
      <c r="U24" s="442"/>
      <c r="V24" s="443"/>
      <c r="W24" s="507"/>
      <c r="X24" s="498"/>
      <c r="Y24" s="499"/>
      <c r="Z24" s="438" t="s">
        <v>170</v>
      </c>
      <c r="AA24" s="439"/>
      <c r="AB24" s="439"/>
      <c r="AC24" s="439"/>
      <c r="AD24" s="439"/>
      <c r="AE24" s="439"/>
      <c r="AF24" s="439"/>
      <c r="AG24" s="440"/>
      <c r="AH24" s="441">
        <v>2622</v>
      </c>
      <c r="AI24" s="442"/>
      <c r="AJ24" s="442"/>
      <c r="AK24" s="442"/>
      <c r="AL24" s="443"/>
      <c r="AM24" s="441">
        <v>8309118</v>
      </c>
      <c r="AN24" s="442"/>
      <c r="AO24" s="442"/>
      <c r="AP24" s="442"/>
      <c r="AQ24" s="442"/>
      <c r="AR24" s="443"/>
      <c r="AS24" s="441">
        <v>3169</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92083742</v>
      </c>
      <c r="BO24" s="466"/>
      <c r="BP24" s="466"/>
      <c r="BQ24" s="466"/>
      <c r="BR24" s="466"/>
      <c r="BS24" s="466"/>
      <c r="BT24" s="466"/>
      <c r="BU24" s="467"/>
      <c r="BV24" s="465">
        <v>92042537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9400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175</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149862585</v>
      </c>
      <c r="BO25" s="461"/>
      <c r="BP25" s="461"/>
      <c r="BQ25" s="461"/>
      <c r="BR25" s="461"/>
      <c r="BS25" s="461"/>
      <c r="BT25" s="461"/>
      <c r="BU25" s="462"/>
      <c r="BV25" s="460">
        <v>118393534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8100</v>
      </c>
      <c r="R26" s="442"/>
      <c r="S26" s="442"/>
      <c r="T26" s="442"/>
      <c r="U26" s="442"/>
      <c r="V26" s="443"/>
      <c r="W26" s="507"/>
      <c r="X26" s="498"/>
      <c r="Y26" s="499"/>
      <c r="Z26" s="438" t="s">
        <v>178</v>
      </c>
      <c r="AA26" s="520"/>
      <c r="AB26" s="520"/>
      <c r="AC26" s="520"/>
      <c r="AD26" s="520"/>
      <c r="AE26" s="520"/>
      <c r="AF26" s="520"/>
      <c r="AG26" s="521"/>
      <c r="AH26" s="441">
        <v>313</v>
      </c>
      <c r="AI26" s="442"/>
      <c r="AJ26" s="442"/>
      <c r="AK26" s="442"/>
      <c r="AL26" s="443"/>
      <c r="AM26" s="441">
        <v>1037282</v>
      </c>
      <c r="AN26" s="442"/>
      <c r="AO26" s="442"/>
      <c r="AP26" s="442"/>
      <c r="AQ26" s="442"/>
      <c r="AR26" s="443"/>
      <c r="AS26" s="441">
        <v>3314</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v>19000</v>
      </c>
      <c r="BO26" s="466"/>
      <c r="BP26" s="466"/>
      <c r="BQ26" s="466"/>
      <c r="BR26" s="466"/>
      <c r="BS26" s="466"/>
      <c r="BT26" s="466"/>
      <c r="BU26" s="467"/>
      <c r="BV26" s="465">
        <v>27000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7500</v>
      </c>
      <c r="R27" s="442"/>
      <c r="S27" s="442"/>
      <c r="T27" s="442"/>
      <c r="U27" s="442"/>
      <c r="V27" s="443"/>
      <c r="W27" s="507"/>
      <c r="X27" s="498"/>
      <c r="Y27" s="499"/>
      <c r="Z27" s="438" t="s">
        <v>181</v>
      </c>
      <c r="AA27" s="439"/>
      <c r="AB27" s="439"/>
      <c r="AC27" s="439"/>
      <c r="AD27" s="439"/>
      <c r="AE27" s="439"/>
      <c r="AF27" s="439"/>
      <c r="AG27" s="440"/>
      <c r="AH27" s="441">
        <v>11</v>
      </c>
      <c r="AI27" s="442"/>
      <c r="AJ27" s="442"/>
      <c r="AK27" s="442"/>
      <c r="AL27" s="443"/>
      <c r="AM27" s="441">
        <v>42256</v>
      </c>
      <c r="AN27" s="442"/>
      <c r="AO27" s="442"/>
      <c r="AP27" s="442"/>
      <c r="AQ27" s="442"/>
      <c r="AR27" s="443"/>
      <c r="AS27" s="441">
        <v>3841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175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6800</v>
      </c>
      <c r="R28" s="442"/>
      <c r="S28" s="442"/>
      <c r="T28" s="442"/>
      <c r="U28" s="442"/>
      <c r="V28" s="443"/>
      <c r="W28" s="507"/>
      <c r="X28" s="498"/>
      <c r="Y28" s="499"/>
      <c r="Z28" s="438" t="s">
        <v>184</v>
      </c>
      <c r="AA28" s="439"/>
      <c r="AB28" s="439"/>
      <c r="AC28" s="439"/>
      <c r="AD28" s="439"/>
      <c r="AE28" s="439"/>
      <c r="AF28" s="439"/>
      <c r="AG28" s="440"/>
      <c r="AH28" s="441" t="s">
        <v>185</v>
      </c>
      <c r="AI28" s="442"/>
      <c r="AJ28" s="442"/>
      <c r="AK28" s="442"/>
      <c r="AL28" s="443"/>
      <c r="AM28" s="441" t="s">
        <v>175</v>
      </c>
      <c r="AN28" s="442"/>
      <c r="AO28" s="442"/>
      <c r="AP28" s="442"/>
      <c r="AQ28" s="442"/>
      <c r="AR28" s="443"/>
      <c r="AS28" s="441" t="s">
        <v>175</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10440592</v>
      </c>
      <c r="BO28" s="461"/>
      <c r="BP28" s="461"/>
      <c r="BQ28" s="461"/>
      <c r="BR28" s="461"/>
      <c r="BS28" s="461"/>
      <c r="BT28" s="461"/>
      <c r="BU28" s="462"/>
      <c r="BV28" s="460">
        <v>11439609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38</v>
      </c>
      <c r="M29" s="442"/>
      <c r="N29" s="442"/>
      <c r="O29" s="442"/>
      <c r="P29" s="443"/>
      <c r="Q29" s="441">
        <v>6100</v>
      </c>
      <c r="R29" s="442"/>
      <c r="S29" s="442"/>
      <c r="T29" s="442"/>
      <c r="U29" s="442"/>
      <c r="V29" s="443"/>
      <c r="W29" s="508"/>
      <c r="X29" s="509"/>
      <c r="Y29" s="510"/>
      <c r="Z29" s="438" t="s">
        <v>188</v>
      </c>
      <c r="AA29" s="439"/>
      <c r="AB29" s="439"/>
      <c r="AC29" s="439"/>
      <c r="AD29" s="439"/>
      <c r="AE29" s="439"/>
      <c r="AF29" s="439"/>
      <c r="AG29" s="440"/>
      <c r="AH29" s="441">
        <v>2633</v>
      </c>
      <c r="AI29" s="442"/>
      <c r="AJ29" s="442"/>
      <c r="AK29" s="442"/>
      <c r="AL29" s="443"/>
      <c r="AM29" s="441">
        <v>8351374</v>
      </c>
      <c r="AN29" s="442"/>
      <c r="AO29" s="442"/>
      <c r="AP29" s="442"/>
      <c r="AQ29" s="442"/>
      <c r="AR29" s="443"/>
      <c r="AS29" s="441">
        <v>3172</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3738</v>
      </c>
      <c r="BO29" s="466"/>
      <c r="BP29" s="466"/>
      <c r="BQ29" s="466"/>
      <c r="BR29" s="466"/>
      <c r="BS29" s="466"/>
      <c r="BT29" s="466"/>
      <c r="BU29" s="467"/>
      <c r="BV29" s="465">
        <v>3737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11881618</v>
      </c>
      <c r="BO30" s="469"/>
      <c r="BP30" s="469"/>
      <c r="BQ30" s="469"/>
      <c r="BR30" s="469"/>
      <c r="BS30" s="469"/>
      <c r="BT30" s="469"/>
      <c r="BU30" s="470"/>
      <c r="BV30" s="468">
        <v>12428122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南多摩斎場組合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八王子市学園都市文化ふれあい財団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母子・父子福祉資金特別会計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東京たま広域資源循環組合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八王子市まちづくり公社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土地取得事業特別会計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東京市町村総合事務組合（一般会計）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借入金管理特別会計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東京市町村総合事務組合（交通災害共済事業特別会計）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9</v>
      </c>
      <c r="V38" s="424"/>
      <c r="W38" s="423" t="str">
        <f>IF('各会計、関係団体の財政状況及び健全化判断比率'!B32="","",'各会計、関係団体の財政状況及び健全化判断比率'!B32)</f>
        <v>給与及び公共料金特別会計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多摩ニュータウン環境組合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東京都十一市競輪事業組合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東京都六市競艇事業組合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東京都後期高齢者医療広域連合（一般会計）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東京都後期高齢者医療広域連合（後期高齢者医療特別会計）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Zq7/QhUbjSO2L+/BSFOidDra/9pW1TtQmToD/OVCBaVF/uOQkLXChllW6pyqnFcEqDa84xyobzoIiyBDXUrFg==" saltValue="Rk/Uf/d7jLWmR9cTm3d8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557</v>
      </c>
      <c r="D34" s="1244"/>
      <c r="E34" s="1245"/>
      <c r="F34" s="32">
        <v>1.81</v>
      </c>
      <c r="G34" s="33">
        <v>3.76</v>
      </c>
      <c r="H34" s="33">
        <v>1.82</v>
      </c>
      <c r="I34" s="33">
        <v>3.29</v>
      </c>
      <c r="J34" s="34">
        <v>3.46</v>
      </c>
      <c r="K34" s="22"/>
      <c r="L34" s="22"/>
      <c r="M34" s="22"/>
      <c r="N34" s="22"/>
      <c r="O34" s="22"/>
      <c r="P34" s="22"/>
    </row>
    <row r="35" spans="1:16" ht="39" customHeight="1" x14ac:dyDescent="0.15">
      <c r="A35" s="22"/>
      <c r="B35" s="35"/>
      <c r="C35" s="1238" t="s">
        <v>558</v>
      </c>
      <c r="D35" s="1239"/>
      <c r="E35" s="1240"/>
      <c r="F35" s="36">
        <v>0.89</v>
      </c>
      <c r="G35" s="37">
        <v>1</v>
      </c>
      <c r="H35" s="37">
        <v>1.37</v>
      </c>
      <c r="I35" s="37">
        <v>1.1200000000000001</v>
      </c>
      <c r="J35" s="38">
        <v>0.52</v>
      </c>
      <c r="K35" s="22"/>
      <c r="L35" s="22"/>
      <c r="M35" s="22"/>
      <c r="N35" s="22"/>
      <c r="O35" s="22"/>
      <c r="P35" s="22"/>
    </row>
    <row r="36" spans="1:16" ht="39" customHeight="1" x14ac:dyDescent="0.15">
      <c r="A36" s="22"/>
      <c r="B36" s="35"/>
      <c r="C36" s="1238" t="s">
        <v>559</v>
      </c>
      <c r="D36" s="1239"/>
      <c r="E36" s="1240"/>
      <c r="F36" s="36">
        <v>0.45</v>
      </c>
      <c r="G36" s="37">
        <v>0.39</v>
      </c>
      <c r="H36" s="37">
        <v>1.05</v>
      </c>
      <c r="I36" s="37">
        <v>0.93</v>
      </c>
      <c r="J36" s="38">
        <v>0.36</v>
      </c>
      <c r="K36" s="22"/>
      <c r="L36" s="22"/>
      <c r="M36" s="22"/>
      <c r="N36" s="22"/>
      <c r="O36" s="22"/>
      <c r="P36" s="22"/>
    </row>
    <row r="37" spans="1:16" ht="39" customHeight="1" x14ac:dyDescent="0.15">
      <c r="A37" s="22"/>
      <c r="B37" s="35"/>
      <c r="C37" s="1238" t="s">
        <v>560</v>
      </c>
      <c r="D37" s="1239"/>
      <c r="E37" s="1240"/>
      <c r="F37" s="36">
        <v>7.0000000000000007E-2</v>
      </c>
      <c r="G37" s="37">
        <v>0.06</v>
      </c>
      <c r="H37" s="37">
        <v>7.0000000000000007E-2</v>
      </c>
      <c r="I37" s="37">
        <v>0.12</v>
      </c>
      <c r="J37" s="38">
        <v>0.14000000000000001</v>
      </c>
      <c r="K37" s="22"/>
      <c r="L37" s="22"/>
      <c r="M37" s="22"/>
      <c r="N37" s="22"/>
      <c r="O37" s="22"/>
      <c r="P37" s="22"/>
    </row>
    <row r="38" spans="1:16" ht="39" customHeight="1" x14ac:dyDescent="0.15">
      <c r="A38" s="22"/>
      <c r="B38" s="35"/>
      <c r="C38" s="1238" t="s">
        <v>561</v>
      </c>
      <c r="D38" s="1239"/>
      <c r="E38" s="1240"/>
      <c r="F38" s="36">
        <v>0.03</v>
      </c>
      <c r="G38" s="37">
        <v>0.02</v>
      </c>
      <c r="H38" s="37">
        <v>0.02</v>
      </c>
      <c r="I38" s="37">
        <v>0.01</v>
      </c>
      <c r="J38" s="38">
        <v>0.03</v>
      </c>
      <c r="K38" s="22"/>
      <c r="L38" s="22"/>
      <c r="M38" s="22"/>
      <c r="N38" s="22"/>
      <c r="O38" s="22"/>
      <c r="P38" s="22"/>
    </row>
    <row r="39" spans="1:16" ht="39" customHeight="1" x14ac:dyDescent="0.15">
      <c r="A39" s="22"/>
      <c r="B39" s="35"/>
      <c r="C39" s="1238" t="s">
        <v>562</v>
      </c>
      <c r="D39" s="1239"/>
      <c r="E39" s="1240"/>
      <c r="F39" s="36" t="s">
        <v>509</v>
      </c>
      <c r="G39" s="37">
        <v>0</v>
      </c>
      <c r="H39" s="37">
        <v>0</v>
      </c>
      <c r="I39" s="37">
        <v>0</v>
      </c>
      <c r="J39" s="38">
        <v>0</v>
      </c>
      <c r="K39" s="22"/>
      <c r="L39" s="22"/>
      <c r="M39" s="22"/>
      <c r="N39" s="22"/>
      <c r="O39" s="22"/>
      <c r="P39" s="22"/>
    </row>
    <row r="40" spans="1:16" ht="39" customHeight="1" x14ac:dyDescent="0.15">
      <c r="A40" s="22"/>
      <c r="B40" s="35"/>
      <c r="C40" s="1238" t="s">
        <v>563</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564</v>
      </c>
      <c r="D41" s="1239"/>
      <c r="E41" s="1240"/>
      <c r="F41" s="36" t="s">
        <v>509</v>
      </c>
      <c r="G41" s="37" t="s">
        <v>509</v>
      </c>
      <c r="H41" s="37">
        <v>0</v>
      </c>
      <c r="I41" s="37">
        <v>0</v>
      </c>
      <c r="J41" s="38">
        <v>0</v>
      </c>
      <c r="K41" s="22"/>
      <c r="L41" s="22"/>
      <c r="M41" s="22"/>
      <c r="N41" s="22"/>
      <c r="O41" s="22"/>
      <c r="P41" s="22"/>
    </row>
    <row r="42" spans="1:16" ht="39" customHeight="1" x14ac:dyDescent="0.15">
      <c r="A42" s="22"/>
      <c r="B42" s="39"/>
      <c r="C42" s="1238" t="s">
        <v>565</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566</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9kjbWEAnI9UvBvD2OzxRTWDEE3sAISCf3LAN1Q48ODWdlR4cqnjpmi+ldxpRxwEs3j8bBFaZBjo9VKUA80kSQ==" saltValue="ckXIPLq6qvd8nYIuOWK5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13232</v>
      </c>
      <c r="L45" s="60">
        <v>12706</v>
      </c>
      <c r="M45" s="60">
        <v>12665</v>
      </c>
      <c r="N45" s="60">
        <v>12652</v>
      </c>
      <c r="O45" s="61">
        <v>12438</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x14ac:dyDescent="0.15">
      <c r="A48" s="48"/>
      <c r="B48" s="1266"/>
      <c r="C48" s="1267"/>
      <c r="D48" s="62"/>
      <c r="E48" s="1248" t="s">
        <v>14</v>
      </c>
      <c r="F48" s="1248"/>
      <c r="G48" s="1248"/>
      <c r="H48" s="1248"/>
      <c r="I48" s="1248"/>
      <c r="J48" s="1249"/>
      <c r="K48" s="63">
        <v>4179</v>
      </c>
      <c r="L48" s="64">
        <v>4263</v>
      </c>
      <c r="M48" s="64">
        <v>4053</v>
      </c>
      <c r="N48" s="64">
        <v>3732</v>
      </c>
      <c r="O48" s="65">
        <v>3442</v>
      </c>
      <c r="P48" s="48"/>
      <c r="Q48" s="48"/>
      <c r="R48" s="48"/>
      <c r="S48" s="48"/>
      <c r="T48" s="48"/>
      <c r="U48" s="48"/>
    </row>
    <row r="49" spans="1:21" ht="30.75" customHeight="1" x14ac:dyDescent="0.15">
      <c r="A49" s="48"/>
      <c r="B49" s="1266"/>
      <c r="C49" s="1267"/>
      <c r="D49" s="62"/>
      <c r="E49" s="1248" t="s">
        <v>15</v>
      </c>
      <c r="F49" s="1248"/>
      <c r="G49" s="1248"/>
      <c r="H49" s="1248"/>
      <c r="I49" s="1248"/>
      <c r="J49" s="1249"/>
      <c r="K49" s="63">
        <v>521</v>
      </c>
      <c r="L49" s="64">
        <v>467</v>
      </c>
      <c r="M49" s="64">
        <v>407</v>
      </c>
      <c r="N49" s="64">
        <v>243</v>
      </c>
      <c r="O49" s="65">
        <v>210</v>
      </c>
      <c r="P49" s="48"/>
      <c r="Q49" s="48"/>
      <c r="R49" s="48"/>
      <c r="S49" s="48"/>
      <c r="T49" s="48"/>
      <c r="U49" s="48"/>
    </row>
    <row r="50" spans="1:21" ht="30.75" customHeight="1" x14ac:dyDescent="0.15">
      <c r="A50" s="48"/>
      <c r="B50" s="1266"/>
      <c r="C50" s="1267"/>
      <c r="D50" s="62"/>
      <c r="E50" s="1248" t="s">
        <v>16</v>
      </c>
      <c r="F50" s="1248"/>
      <c r="G50" s="1248"/>
      <c r="H50" s="1248"/>
      <c r="I50" s="1248"/>
      <c r="J50" s="1249"/>
      <c r="K50" s="63">
        <v>981</v>
      </c>
      <c r="L50" s="64">
        <v>1056</v>
      </c>
      <c r="M50" s="64">
        <v>1057</v>
      </c>
      <c r="N50" s="64">
        <v>1146</v>
      </c>
      <c r="O50" s="65">
        <v>1187</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t="s">
        <v>509</v>
      </c>
      <c r="M51" s="64">
        <v>0</v>
      </c>
      <c r="N51" s="64" t="s">
        <v>509</v>
      </c>
      <c r="O51" s="65" t="s">
        <v>509</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19933</v>
      </c>
      <c r="L52" s="64">
        <v>18945</v>
      </c>
      <c r="M52" s="64">
        <v>18638</v>
      </c>
      <c r="N52" s="64">
        <v>18366</v>
      </c>
      <c r="O52" s="65">
        <v>18024</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-1020</v>
      </c>
      <c r="L53" s="69">
        <v>-453</v>
      </c>
      <c r="M53" s="69">
        <v>-456</v>
      </c>
      <c r="N53" s="69">
        <v>-593</v>
      </c>
      <c r="O53" s="70">
        <v>-747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589</v>
      </c>
      <c r="L57" s="83" t="s">
        <v>591</v>
      </c>
      <c r="M57" s="83" t="s">
        <v>590</v>
      </c>
      <c r="N57" s="83" t="s">
        <v>590</v>
      </c>
      <c r="O57" s="84" t="s">
        <v>592</v>
      </c>
    </row>
    <row r="58" spans="1:21" ht="31.5" customHeight="1" thickBot="1" x14ac:dyDescent="0.2">
      <c r="B58" s="1256"/>
      <c r="C58" s="1257"/>
      <c r="D58" s="1261" t="s">
        <v>26</v>
      </c>
      <c r="E58" s="1262"/>
      <c r="F58" s="1262"/>
      <c r="G58" s="1262"/>
      <c r="H58" s="1262"/>
      <c r="I58" s="1262"/>
      <c r="J58" s="1263"/>
      <c r="K58" s="85" t="s">
        <v>590</v>
      </c>
      <c r="L58" s="86" t="s">
        <v>590</v>
      </c>
      <c r="M58" s="86" t="s">
        <v>589</v>
      </c>
      <c r="N58" s="86" t="s">
        <v>590</v>
      </c>
      <c r="O58" s="87" t="s">
        <v>593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pXT+qOT4gaf5W+C1/De8WsTzG2LPpZXDVisNvAfLHbhD1MP2D2jqNQIGoktfcgt99WpqT32MLh1TudGbcc9xQ==" saltValue="A2kA3W9BzYS9e9C5rfzX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551</v>
      </c>
      <c r="J40" s="99" t="s">
        <v>552</v>
      </c>
      <c r="K40" s="99" t="s">
        <v>553</v>
      </c>
      <c r="L40" s="99" t="s">
        <v>554</v>
      </c>
      <c r="M40" s="100" t="s">
        <v>555</v>
      </c>
    </row>
    <row r="41" spans="2:13" ht="27.75" customHeight="1" x14ac:dyDescent="0.15">
      <c r="B41" s="1284" t="s">
        <v>29</v>
      </c>
      <c r="C41" s="1285"/>
      <c r="D41" s="101"/>
      <c r="E41" s="1286" t="s">
        <v>30</v>
      </c>
      <c r="F41" s="1286"/>
      <c r="G41" s="1286"/>
      <c r="H41" s="1287"/>
      <c r="I41" s="102">
        <v>129662</v>
      </c>
      <c r="J41" s="103">
        <v>129650</v>
      </c>
      <c r="K41" s="103">
        <v>130234</v>
      </c>
      <c r="L41" s="103">
        <v>129037</v>
      </c>
      <c r="M41" s="104">
        <v>127840</v>
      </c>
    </row>
    <row r="42" spans="2:13" ht="27.75" customHeight="1" x14ac:dyDescent="0.15">
      <c r="B42" s="1274"/>
      <c r="C42" s="1275"/>
      <c r="D42" s="105"/>
      <c r="E42" s="1278" t="s">
        <v>31</v>
      </c>
      <c r="F42" s="1278"/>
      <c r="G42" s="1278"/>
      <c r="H42" s="1279"/>
      <c r="I42" s="106">
        <v>12968</v>
      </c>
      <c r="J42" s="107">
        <v>11376</v>
      </c>
      <c r="K42" s="107">
        <v>10742</v>
      </c>
      <c r="L42" s="107">
        <v>9258</v>
      </c>
      <c r="M42" s="108">
        <v>7540</v>
      </c>
    </row>
    <row r="43" spans="2:13" ht="27.75" customHeight="1" x14ac:dyDescent="0.15">
      <c r="B43" s="1274"/>
      <c r="C43" s="1275"/>
      <c r="D43" s="105"/>
      <c r="E43" s="1278" t="s">
        <v>32</v>
      </c>
      <c r="F43" s="1278"/>
      <c r="G43" s="1278"/>
      <c r="H43" s="1279"/>
      <c r="I43" s="106">
        <v>37403</v>
      </c>
      <c r="J43" s="107">
        <v>35498</v>
      </c>
      <c r="K43" s="107">
        <v>33452</v>
      </c>
      <c r="L43" s="107">
        <v>31721</v>
      </c>
      <c r="M43" s="108">
        <v>29024</v>
      </c>
    </row>
    <row r="44" spans="2:13" ht="27.75" customHeight="1" x14ac:dyDescent="0.15">
      <c r="B44" s="1274"/>
      <c r="C44" s="1275"/>
      <c r="D44" s="105"/>
      <c r="E44" s="1278" t="s">
        <v>33</v>
      </c>
      <c r="F44" s="1278"/>
      <c r="G44" s="1278"/>
      <c r="H44" s="1279"/>
      <c r="I44" s="106">
        <v>1430</v>
      </c>
      <c r="J44" s="107">
        <v>1077</v>
      </c>
      <c r="K44" s="107">
        <v>768</v>
      </c>
      <c r="L44" s="107">
        <v>531</v>
      </c>
      <c r="M44" s="108">
        <v>308</v>
      </c>
    </row>
    <row r="45" spans="2:13" ht="27.75" customHeight="1" x14ac:dyDescent="0.15">
      <c r="B45" s="1274"/>
      <c r="C45" s="1275"/>
      <c r="D45" s="105"/>
      <c r="E45" s="1278" t="s">
        <v>34</v>
      </c>
      <c r="F45" s="1278"/>
      <c r="G45" s="1278"/>
      <c r="H45" s="1279"/>
      <c r="I45" s="106">
        <v>26008</v>
      </c>
      <c r="J45" s="107">
        <v>24856</v>
      </c>
      <c r="K45" s="107">
        <v>24056</v>
      </c>
      <c r="L45" s="107">
        <v>23004</v>
      </c>
      <c r="M45" s="108">
        <v>22020</v>
      </c>
    </row>
    <row r="46" spans="2:13" ht="27.75" customHeight="1" x14ac:dyDescent="0.15">
      <c r="B46" s="1274"/>
      <c r="C46" s="1275"/>
      <c r="D46" s="109"/>
      <c r="E46" s="1278" t="s">
        <v>35</v>
      </c>
      <c r="F46" s="1278"/>
      <c r="G46" s="1278"/>
      <c r="H46" s="1279"/>
      <c r="I46" s="106" t="s">
        <v>509</v>
      </c>
      <c r="J46" s="107" t="s">
        <v>509</v>
      </c>
      <c r="K46" s="107" t="s">
        <v>509</v>
      </c>
      <c r="L46" s="107" t="s">
        <v>509</v>
      </c>
      <c r="M46" s="108" t="s">
        <v>509</v>
      </c>
    </row>
    <row r="47" spans="2:13" ht="27.75" customHeight="1" x14ac:dyDescent="0.15">
      <c r="B47" s="1274"/>
      <c r="C47" s="1275"/>
      <c r="D47" s="110"/>
      <c r="E47" s="1288" t="s">
        <v>36</v>
      </c>
      <c r="F47" s="1289"/>
      <c r="G47" s="1289"/>
      <c r="H47" s="1290"/>
      <c r="I47" s="106" t="s">
        <v>509</v>
      </c>
      <c r="J47" s="107" t="s">
        <v>509</v>
      </c>
      <c r="K47" s="107" t="s">
        <v>509</v>
      </c>
      <c r="L47" s="107" t="s">
        <v>509</v>
      </c>
      <c r="M47" s="108" t="s">
        <v>509</v>
      </c>
    </row>
    <row r="48" spans="2:13" ht="27.75" customHeight="1" x14ac:dyDescent="0.15">
      <c r="B48" s="1274"/>
      <c r="C48" s="1275"/>
      <c r="D48" s="105"/>
      <c r="E48" s="1278" t="s">
        <v>37</v>
      </c>
      <c r="F48" s="1278"/>
      <c r="G48" s="1278"/>
      <c r="H48" s="1279"/>
      <c r="I48" s="106" t="s">
        <v>509</v>
      </c>
      <c r="J48" s="107" t="s">
        <v>509</v>
      </c>
      <c r="K48" s="107" t="s">
        <v>509</v>
      </c>
      <c r="L48" s="107" t="s">
        <v>509</v>
      </c>
      <c r="M48" s="108" t="s">
        <v>509</v>
      </c>
    </row>
    <row r="49" spans="2:13" ht="27.75" customHeight="1" x14ac:dyDescent="0.15">
      <c r="B49" s="1276"/>
      <c r="C49" s="1277"/>
      <c r="D49" s="105"/>
      <c r="E49" s="1278" t="s">
        <v>38</v>
      </c>
      <c r="F49" s="1278"/>
      <c r="G49" s="1278"/>
      <c r="H49" s="1279"/>
      <c r="I49" s="106" t="s">
        <v>509</v>
      </c>
      <c r="J49" s="107" t="s">
        <v>509</v>
      </c>
      <c r="K49" s="107" t="s">
        <v>509</v>
      </c>
      <c r="L49" s="107" t="s">
        <v>509</v>
      </c>
      <c r="M49" s="108" t="s">
        <v>509</v>
      </c>
    </row>
    <row r="50" spans="2:13" ht="27.75" customHeight="1" x14ac:dyDescent="0.15">
      <c r="B50" s="1272" t="s">
        <v>39</v>
      </c>
      <c r="C50" s="1273"/>
      <c r="D50" s="111"/>
      <c r="E50" s="1278" t="s">
        <v>40</v>
      </c>
      <c r="F50" s="1278"/>
      <c r="G50" s="1278"/>
      <c r="H50" s="1279"/>
      <c r="I50" s="106">
        <v>21055</v>
      </c>
      <c r="J50" s="107">
        <v>23468</v>
      </c>
      <c r="K50" s="107">
        <v>26197</v>
      </c>
      <c r="L50" s="107">
        <v>27171</v>
      </c>
      <c r="M50" s="108">
        <v>26101</v>
      </c>
    </row>
    <row r="51" spans="2:13" ht="27.75" customHeight="1" x14ac:dyDescent="0.15">
      <c r="B51" s="1274"/>
      <c r="C51" s="1275"/>
      <c r="D51" s="105"/>
      <c r="E51" s="1278" t="s">
        <v>41</v>
      </c>
      <c r="F51" s="1278"/>
      <c r="G51" s="1278"/>
      <c r="H51" s="1279"/>
      <c r="I51" s="106">
        <v>50680</v>
      </c>
      <c r="J51" s="107">
        <v>49479</v>
      </c>
      <c r="K51" s="107">
        <v>46901</v>
      </c>
      <c r="L51" s="107">
        <v>45141</v>
      </c>
      <c r="M51" s="108">
        <v>43501</v>
      </c>
    </row>
    <row r="52" spans="2:13" ht="27.75" customHeight="1" x14ac:dyDescent="0.15">
      <c r="B52" s="1276"/>
      <c r="C52" s="1277"/>
      <c r="D52" s="105"/>
      <c r="E52" s="1278" t="s">
        <v>42</v>
      </c>
      <c r="F52" s="1278"/>
      <c r="G52" s="1278"/>
      <c r="H52" s="1279"/>
      <c r="I52" s="106">
        <v>131279</v>
      </c>
      <c r="J52" s="107">
        <v>129655</v>
      </c>
      <c r="K52" s="107">
        <v>126246</v>
      </c>
      <c r="L52" s="107">
        <v>123379</v>
      </c>
      <c r="M52" s="108">
        <v>124712</v>
      </c>
    </row>
    <row r="53" spans="2:13" ht="27.75" customHeight="1" thickBot="1" x14ac:dyDescent="0.2">
      <c r="B53" s="1280" t="s">
        <v>43</v>
      </c>
      <c r="C53" s="1281"/>
      <c r="D53" s="112"/>
      <c r="E53" s="1282" t="s">
        <v>44</v>
      </c>
      <c r="F53" s="1282"/>
      <c r="G53" s="1282"/>
      <c r="H53" s="1283"/>
      <c r="I53" s="113">
        <v>4456</v>
      </c>
      <c r="J53" s="114">
        <v>-144</v>
      </c>
      <c r="K53" s="114">
        <v>-92</v>
      </c>
      <c r="L53" s="114">
        <v>-2139</v>
      </c>
      <c r="M53" s="115">
        <v>-7582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bzxPUcUzy/ef19lw++zxgFS9rxpXhMGMqeC0jQQE1vYaBMF/tWbxJVQ6YWHE6R89lTzweFD9NiPOhS0t4OuA==" saltValue="lSZsFPJele5BDkcwOKZK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47</v>
      </c>
      <c r="D55" s="1299"/>
      <c r="E55" s="1300"/>
      <c r="F55" s="127">
        <v>12438</v>
      </c>
      <c r="G55" s="127">
        <v>11440</v>
      </c>
      <c r="H55" s="128">
        <v>10441</v>
      </c>
    </row>
    <row r="56" spans="2:8" ht="52.5" customHeight="1" x14ac:dyDescent="0.15">
      <c r="B56" s="129"/>
      <c r="C56" s="1301" t="s">
        <v>48</v>
      </c>
      <c r="D56" s="1301"/>
      <c r="E56" s="1302"/>
      <c r="F56" s="130">
        <v>4</v>
      </c>
      <c r="G56" s="130">
        <v>4</v>
      </c>
      <c r="H56" s="131">
        <v>4</v>
      </c>
    </row>
    <row r="57" spans="2:8" ht="53.25" customHeight="1" x14ac:dyDescent="0.15">
      <c r="B57" s="129"/>
      <c r="C57" s="1303" t="s">
        <v>49</v>
      </c>
      <c r="D57" s="1303"/>
      <c r="E57" s="1304"/>
      <c r="F57" s="132">
        <v>11321</v>
      </c>
      <c r="G57" s="132">
        <v>12428</v>
      </c>
      <c r="H57" s="133">
        <v>11882</v>
      </c>
    </row>
    <row r="58" spans="2:8" ht="45.75" customHeight="1" x14ac:dyDescent="0.15">
      <c r="B58" s="134"/>
      <c r="C58" s="1291" t="s">
        <v>594</v>
      </c>
      <c r="D58" s="1292"/>
      <c r="E58" s="1293"/>
      <c r="F58" s="135" t="s">
        <v>599</v>
      </c>
      <c r="G58" s="135" t="s">
        <v>600</v>
      </c>
      <c r="H58" s="136">
        <v>5390</v>
      </c>
    </row>
    <row r="59" spans="2:8" ht="45.75" customHeight="1" x14ac:dyDescent="0.15">
      <c r="B59" s="134"/>
      <c r="C59" s="1291" t="s">
        <v>595</v>
      </c>
      <c r="D59" s="1292"/>
      <c r="E59" s="1293"/>
      <c r="F59" s="135">
        <v>3406</v>
      </c>
      <c r="G59" s="135">
        <v>3406</v>
      </c>
      <c r="H59" s="136">
        <v>3409</v>
      </c>
    </row>
    <row r="60" spans="2:8" ht="45.75" customHeight="1" x14ac:dyDescent="0.15">
      <c r="B60" s="134"/>
      <c r="C60" s="1291" t="s">
        <v>596</v>
      </c>
      <c r="D60" s="1292"/>
      <c r="E60" s="1293"/>
      <c r="F60" s="135">
        <v>2208</v>
      </c>
      <c r="G60" s="135">
        <v>2209</v>
      </c>
      <c r="H60" s="136">
        <v>2209</v>
      </c>
    </row>
    <row r="61" spans="2:8" ht="45.75" customHeight="1" x14ac:dyDescent="0.15">
      <c r="B61" s="134"/>
      <c r="C61" s="1291" t="s">
        <v>597</v>
      </c>
      <c r="D61" s="1292"/>
      <c r="E61" s="1293"/>
      <c r="F61" s="135">
        <v>391</v>
      </c>
      <c r="G61" s="135">
        <v>333</v>
      </c>
      <c r="H61" s="136">
        <v>310</v>
      </c>
    </row>
    <row r="62" spans="2:8" ht="45.75" customHeight="1" thickBot="1" x14ac:dyDescent="0.2">
      <c r="B62" s="137"/>
      <c r="C62" s="1294" t="s">
        <v>598</v>
      </c>
      <c r="D62" s="1295"/>
      <c r="E62" s="1296"/>
      <c r="F62" s="138">
        <v>212</v>
      </c>
      <c r="G62" s="138">
        <v>288</v>
      </c>
      <c r="H62" s="139">
        <v>234</v>
      </c>
    </row>
    <row r="63" spans="2:8" ht="52.5" customHeight="1" thickBot="1" x14ac:dyDescent="0.2">
      <c r="B63" s="140"/>
      <c r="C63" s="1297" t="s">
        <v>50</v>
      </c>
      <c r="D63" s="1297"/>
      <c r="E63" s="1298"/>
      <c r="F63" s="141">
        <v>23763</v>
      </c>
      <c r="G63" s="141">
        <v>23871</v>
      </c>
      <c r="H63" s="142">
        <v>22326</v>
      </c>
    </row>
    <row r="64" spans="2:8" ht="15" customHeight="1" x14ac:dyDescent="0.15"/>
    <row r="65" ht="0" hidden="1" customHeight="1" x14ac:dyDescent="0.15"/>
    <row r="66" ht="0" hidden="1" customHeight="1" x14ac:dyDescent="0.15"/>
  </sheetData>
  <sheetProtection algorithmName="SHA-512" hashValue="OJxdqCH+wvNkNU3xXXRwiIg9k9vo5NwCbRUQ6UodRkC1QZ1COWgjVdE15ZXn+Htyex2piEZeU6qMHi4lRkEGpA==" saltValue="P3HIaMObEa7jEJmAxNUx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75" zoomScaleNormal="90" zoomScaleSheetLayoutView="7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551</v>
      </c>
      <c r="BQ50" s="1318"/>
      <c r="BR50" s="1318"/>
      <c r="BS50" s="1318"/>
      <c r="BT50" s="1318"/>
      <c r="BU50" s="1318"/>
      <c r="BV50" s="1318"/>
      <c r="BW50" s="1318"/>
      <c r="BX50" s="1318" t="s">
        <v>552</v>
      </c>
      <c r="BY50" s="1318"/>
      <c r="BZ50" s="1318"/>
      <c r="CA50" s="1318"/>
      <c r="CB50" s="1318"/>
      <c r="CC50" s="1318"/>
      <c r="CD50" s="1318"/>
      <c r="CE50" s="1318"/>
      <c r="CF50" s="1318" t="s">
        <v>553</v>
      </c>
      <c r="CG50" s="1318"/>
      <c r="CH50" s="1318"/>
      <c r="CI50" s="1318"/>
      <c r="CJ50" s="1318"/>
      <c r="CK50" s="1318"/>
      <c r="CL50" s="1318"/>
      <c r="CM50" s="1318"/>
      <c r="CN50" s="1318" t="s">
        <v>554</v>
      </c>
      <c r="CO50" s="1318"/>
      <c r="CP50" s="1318"/>
      <c r="CQ50" s="1318"/>
      <c r="CR50" s="1318"/>
      <c r="CS50" s="1318"/>
      <c r="CT50" s="1318"/>
      <c r="CU50" s="1318"/>
      <c r="CV50" s="1318" t="s">
        <v>555</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606</v>
      </c>
      <c r="AO51" s="1321"/>
      <c r="AP51" s="1321"/>
      <c r="AQ51" s="1321"/>
      <c r="AR51" s="1321"/>
      <c r="AS51" s="1321"/>
      <c r="AT51" s="1321"/>
      <c r="AU51" s="1321"/>
      <c r="AV51" s="1321"/>
      <c r="AW51" s="1321"/>
      <c r="AX51" s="1321"/>
      <c r="AY51" s="1321"/>
      <c r="AZ51" s="1321"/>
      <c r="BA51" s="1321"/>
      <c r="BB51" s="1321" t="s">
        <v>607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51.8</v>
      </c>
      <c r="CG53" s="1319"/>
      <c r="CH53" s="1319"/>
      <c r="CI53" s="1319"/>
      <c r="CJ53" s="1319"/>
      <c r="CK53" s="1319"/>
      <c r="CL53" s="1319"/>
      <c r="CM53" s="1319"/>
      <c r="CN53" s="1319">
        <v>53</v>
      </c>
      <c r="CO53" s="1319"/>
      <c r="CP53" s="1319"/>
      <c r="CQ53" s="1319"/>
      <c r="CR53" s="1319"/>
      <c r="CS53" s="1319"/>
      <c r="CT53" s="1319"/>
      <c r="CU53" s="1319"/>
      <c r="CV53" s="1319">
        <v>54.4</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609</v>
      </c>
      <c r="AO55" s="1318"/>
      <c r="AP55" s="1318"/>
      <c r="AQ55" s="1318"/>
      <c r="AR55" s="1318"/>
      <c r="AS55" s="1318"/>
      <c r="AT55" s="1318"/>
      <c r="AU55" s="1318"/>
      <c r="AV55" s="1318"/>
      <c r="AW55" s="1318"/>
      <c r="AX55" s="1318"/>
      <c r="AY55" s="1318"/>
      <c r="AZ55" s="1318"/>
      <c r="BA55" s="1318"/>
      <c r="BB55" s="1321" t="s">
        <v>607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38.9</v>
      </c>
      <c r="CG55" s="1319"/>
      <c r="CH55" s="1319"/>
      <c r="CI55" s="1319"/>
      <c r="CJ55" s="1319"/>
      <c r="CK55" s="1319"/>
      <c r="CL55" s="1319"/>
      <c r="CM55" s="1319"/>
      <c r="CN55" s="1319">
        <v>37.6</v>
      </c>
      <c r="CO55" s="1319"/>
      <c r="CP55" s="1319"/>
      <c r="CQ55" s="1319"/>
      <c r="CR55" s="1319"/>
      <c r="CS55" s="1319"/>
      <c r="CT55" s="1319"/>
      <c r="CU55" s="1319"/>
      <c r="CV55" s="1319">
        <v>34</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59.3</v>
      </c>
      <c r="CG57" s="1319"/>
      <c r="CH57" s="1319"/>
      <c r="CI57" s="1319"/>
      <c r="CJ57" s="1319"/>
      <c r="CK57" s="1319"/>
      <c r="CL57" s="1319"/>
      <c r="CM57" s="1319"/>
      <c r="CN57" s="1319">
        <v>60</v>
      </c>
      <c r="CO57" s="1319"/>
      <c r="CP57" s="1319"/>
      <c r="CQ57" s="1319"/>
      <c r="CR57" s="1319"/>
      <c r="CS57" s="1319"/>
      <c r="CT57" s="1319"/>
      <c r="CU57" s="1319"/>
      <c r="CV57" s="1319">
        <v>60.8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611</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551</v>
      </c>
      <c r="BQ72" s="1318"/>
      <c r="BR72" s="1318"/>
      <c r="BS72" s="1318"/>
      <c r="BT72" s="1318"/>
      <c r="BU72" s="1318"/>
      <c r="BV72" s="1318"/>
      <c r="BW72" s="1318"/>
      <c r="BX72" s="1318" t="s">
        <v>552</v>
      </c>
      <c r="BY72" s="1318"/>
      <c r="BZ72" s="1318"/>
      <c r="CA72" s="1318"/>
      <c r="CB72" s="1318"/>
      <c r="CC72" s="1318"/>
      <c r="CD72" s="1318"/>
      <c r="CE72" s="1318"/>
      <c r="CF72" s="1318" t="s">
        <v>553</v>
      </c>
      <c r="CG72" s="1318"/>
      <c r="CH72" s="1318"/>
      <c r="CI72" s="1318"/>
      <c r="CJ72" s="1318"/>
      <c r="CK72" s="1318"/>
      <c r="CL72" s="1318"/>
      <c r="CM72" s="1318"/>
      <c r="CN72" s="1318" t="s">
        <v>554</v>
      </c>
      <c r="CO72" s="1318"/>
      <c r="CP72" s="1318"/>
      <c r="CQ72" s="1318"/>
      <c r="CR72" s="1318"/>
      <c r="CS72" s="1318"/>
      <c r="CT72" s="1318"/>
      <c r="CU72" s="1318"/>
      <c r="CV72" s="1318" t="s">
        <v>555</v>
      </c>
      <c r="CW72" s="1318"/>
      <c r="CX72" s="1318"/>
      <c r="CY72" s="1318"/>
      <c r="CZ72" s="1318"/>
      <c r="DA72" s="1318"/>
      <c r="DB72" s="1318"/>
      <c r="DC72" s="1318"/>
    </row>
    <row r="73" spans="2:107" x14ac:dyDescent="0.15">
      <c r="B73" s="394"/>
      <c r="G73" s="1325"/>
      <c r="H73" s="1325"/>
      <c r="I73" s="1325"/>
      <c r="J73" s="1325"/>
      <c r="K73" s="1335"/>
      <c r="L73" s="1335"/>
      <c r="M73" s="1335"/>
      <c r="N73" s="1335"/>
      <c r="AM73" s="403"/>
      <c r="AN73" s="1321" t="s">
        <v>606</v>
      </c>
      <c r="AO73" s="1321"/>
      <c r="AP73" s="1321"/>
      <c r="AQ73" s="1321"/>
      <c r="AR73" s="1321"/>
      <c r="AS73" s="1321"/>
      <c r="AT73" s="1321"/>
      <c r="AU73" s="1321"/>
      <c r="AV73" s="1321"/>
      <c r="AW73" s="1321"/>
      <c r="AX73" s="1321"/>
      <c r="AY73" s="1321"/>
      <c r="AZ73" s="1321"/>
      <c r="BA73" s="1321"/>
      <c r="BB73" s="1321" t="s">
        <v>607</v>
      </c>
      <c r="BC73" s="1321"/>
      <c r="BD73" s="1321"/>
      <c r="BE73" s="1321"/>
      <c r="BF73" s="1321"/>
      <c r="BG73" s="1321"/>
      <c r="BH73" s="1321"/>
      <c r="BI73" s="1321"/>
      <c r="BJ73" s="1321"/>
      <c r="BK73" s="1321"/>
      <c r="BL73" s="1321"/>
      <c r="BM73" s="1321"/>
      <c r="BN73" s="1321"/>
      <c r="BO73" s="1321"/>
      <c r="BP73" s="1319">
        <v>4.8</v>
      </c>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35"/>
      <c r="L74" s="1335"/>
      <c r="M74" s="1335"/>
      <c r="N74" s="133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612</v>
      </c>
      <c r="BC75" s="1321"/>
      <c r="BD75" s="1321"/>
      <c r="BE75" s="1321"/>
      <c r="BF75" s="1321"/>
      <c r="BG75" s="1321"/>
      <c r="BH75" s="1321"/>
      <c r="BI75" s="1321"/>
      <c r="BJ75" s="1321"/>
      <c r="BK75" s="1321"/>
      <c r="BL75" s="1321"/>
      <c r="BM75" s="1321"/>
      <c r="BN75" s="1321"/>
      <c r="BO75" s="1321"/>
      <c r="BP75" s="1319">
        <v>-0.3</v>
      </c>
      <c r="BQ75" s="1319"/>
      <c r="BR75" s="1319"/>
      <c r="BS75" s="1319"/>
      <c r="BT75" s="1319"/>
      <c r="BU75" s="1319"/>
      <c r="BV75" s="1319"/>
      <c r="BW75" s="1319"/>
      <c r="BX75" s="1319">
        <v>-0.5</v>
      </c>
      <c r="BY75" s="1319"/>
      <c r="BZ75" s="1319"/>
      <c r="CA75" s="1319"/>
      <c r="CB75" s="1319"/>
      <c r="CC75" s="1319"/>
      <c r="CD75" s="1319"/>
      <c r="CE75" s="1319"/>
      <c r="CF75" s="1319">
        <v>-0.6</v>
      </c>
      <c r="CG75" s="1319"/>
      <c r="CH75" s="1319"/>
      <c r="CI75" s="1319"/>
      <c r="CJ75" s="1319"/>
      <c r="CK75" s="1319"/>
      <c r="CL75" s="1319"/>
      <c r="CM75" s="1319"/>
      <c r="CN75" s="1319">
        <v>-0.5</v>
      </c>
      <c r="CO75" s="1319"/>
      <c r="CP75" s="1319"/>
      <c r="CQ75" s="1319"/>
      <c r="CR75" s="1319"/>
      <c r="CS75" s="1319"/>
      <c r="CT75" s="1319"/>
      <c r="CU75" s="1319"/>
      <c r="CV75" s="1319">
        <v>-0.6</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35"/>
      <c r="L77" s="1335"/>
      <c r="M77" s="1335"/>
      <c r="N77" s="1335"/>
      <c r="AN77" s="1318" t="s">
        <v>609</v>
      </c>
      <c r="AO77" s="1318"/>
      <c r="AP77" s="1318"/>
      <c r="AQ77" s="1318"/>
      <c r="AR77" s="1318"/>
      <c r="AS77" s="1318"/>
      <c r="AT77" s="1318"/>
      <c r="AU77" s="1318"/>
      <c r="AV77" s="1318"/>
      <c r="AW77" s="1318"/>
      <c r="AX77" s="1318"/>
      <c r="AY77" s="1318"/>
      <c r="AZ77" s="1318"/>
      <c r="BA77" s="1318"/>
      <c r="BB77" s="1321" t="s">
        <v>607</v>
      </c>
      <c r="BC77" s="1321"/>
      <c r="BD77" s="1321"/>
      <c r="BE77" s="1321"/>
      <c r="BF77" s="1321"/>
      <c r="BG77" s="1321"/>
      <c r="BH77" s="1321"/>
      <c r="BI77" s="1321"/>
      <c r="BJ77" s="1321"/>
      <c r="BK77" s="1321"/>
      <c r="BL77" s="1321"/>
      <c r="BM77" s="1321"/>
      <c r="BN77" s="1321"/>
      <c r="BO77" s="1321"/>
      <c r="BP77" s="1319">
        <v>30.5</v>
      </c>
      <c r="BQ77" s="1319"/>
      <c r="BR77" s="1319"/>
      <c r="BS77" s="1319"/>
      <c r="BT77" s="1319"/>
      <c r="BU77" s="1319"/>
      <c r="BV77" s="1319"/>
      <c r="BW77" s="1319"/>
      <c r="BX77" s="1319">
        <v>41.4</v>
      </c>
      <c r="BY77" s="1319"/>
      <c r="BZ77" s="1319"/>
      <c r="CA77" s="1319"/>
      <c r="CB77" s="1319"/>
      <c r="CC77" s="1319"/>
      <c r="CD77" s="1319"/>
      <c r="CE77" s="1319"/>
      <c r="CF77" s="1319">
        <v>38.9</v>
      </c>
      <c r="CG77" s="1319"/>
      <c r="CH77" s="1319"/>
      <c r="CI77" s="1319"/>
      <c r="CJ77" s="1319"/>
      <c r="CK77" s="1319"/>
      <c r="CL77" s="1319"/>
      <c r="CM77" s="1319"/>
      <c r="CN77" s="1319">
        <v>37.6</v>
      </c>
      <c r="CO77" s="1319"/>
      <c r="CP77" s="1319"/>
      <c r="CQ77" s="1319"/>
      <c r="CR77" s="1319"/>
      <c r="CS77" s="1319"/>
      <c r="CT77" s="1319"/>
      <c r="CU77" s="1319"/>
      <c r="CV77" s="1319">
        <v>34</v>
      </c>
      <c r="CW77" s="1319"/>
      <c r="CX77" s="1319"/>
      <c r="CY77" s="1319"/>
      <c r="CZ77" s="1319"/>
      <c r="DA77" s="1319"/>
      <c r="DB77" s="1319"/>
      <c r="DC77" s="1319"/>
    </row>
    <row r="78" spans="2:107" x14ac:dyDescent="0.15">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1" t="s">
        <v>612</v>
      </c>
      <c r="BC79" s="1321"/>
      <c r="BD79" s="1321"/>
      <c r="BE79" s="1321"/>
      <c r="BF79" s="1321"/>
      <c r="BG79" s="1321"/>
      <c r="BH79" s="1321"/>
      <c r="BI79" s="1321"/>
      <c r="BJ79" s="1321"/>
      <c r="BK79" s="1321"/>
      <c r="BL79" s="1321"/>
      <c r="BM79" s="1321"/>
      <c r="BN79" s="1321"/>
      <c r="BO79" s="1321"/>
      <c r="BP79" s="1319">
        <v>5.2</v>
      </c>
      <c r="BQ79" s="1319"/>
      <c r="BR79" s="1319"/>
      <c r="BS79" s="1319"/>
      <c r="BT79" s="1319"/>
      <c r="BU79" s="1319"/>
      <c r="BV79" s="1319"/>
      <c r="BW79" s="1319"/>
      <c r="BX79" s="1319">
        <v>6.7</v>
      </c>
      <c r="BY79" s="1319"/>
      <c r="BZ79" s="1319"/>
      <c r="CA79" s="1319"/>
      <c r="CB79" s="1319"/>
      <c r="CC79" s="1319"/>
      <c r="CD79" s="1319"/>
      <c r="CE79" s="1319"/>
      <c r="CF79" s="1319">
        <v>6.4</v>
      </c>
      <c r="CG79" s="1319"/>
      <c r="CH79" s="1319"/>
      <c r="CI79" s="1319"/>
      <c r="CJ79" s="1319"/>
      <c r="CK79" s="1319"/>
      <c r="CL79" s="1319"/>
      <c r="CM79" s="1319"/>
      <c r="CN79" s="1319">
        <v>6.1</v>
      </c>
      <c r="CO79" s="1319"/>
      <c r="CP79" s="1319"/>
      <c r="CQ79" s="1319"/>
      <c r="CR79" s="1319"/>
      <c r="CS79" s="1319"/>
      <c r="CT79" s="1319"/>
      <c r="CU79" s="1319"/>
      <c r="CV79" s="1319">
        <v>5.9</v>
      </c>
      <c r="CW79" s="1319"/>
      <c r="CX79" s="1319"/>
      <c r="CY79" s="1319"/>
      <c r="CZ79" s="1319"/>
      <c r="DA79" s="1319"/>
      <c r="DB79" s="1319"/>
      <c r="DC79" s="1319"/>
    </row>
    <row r="80" spans="2:107" x14ac:dyDescent="0.15">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Uoj5+ioSooULbZpu/+XJl4eOYxqrfxFTga6aC0/kzb/I7zggncQHJIpeMm7NPC4yI3v639XINwd1C8XfXAH+Q==" saltValue="3drj3RHPfUhlNqTlBqbO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33" orientation="portrait"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nDaSpCKbfAZcy+FvEUfVhKh+cGIDHARJwBXT3pMUWP+luO7ErVuEEiNlkPxubQkRXHFNF1mkBiS4gyd+yp3DA==" saltValue="qTV54tOKRaZMc+DGDnUvz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75" zoomScaleNormal="100" zoomScaleSheetLayoutView="7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5QUYzce5YTe0y2B5VoLY6zhHpbUq+C8OYluCcvyPv71D3IErMpBh1eTSDiJFrDNyjBL/ENZKMsHZpNNJNeOTQ==" saltValue="+bAPqxaiUEvqXUjDYGELJA==" spinCount="100000" sheet="1" objects="1" scenarios="1"/>
  <dataConsolidate/>
  <phoneticPr fontId="2"/>
  <printOptions horizontalCentered="1" verticalCentered="1"/>
  <pageMargins left="0" right="0" top="0.19685039370078741" bottom="0" header="0.39370078740157483" footer="0"/>
  <pageSetup paperSize="9" scale="31" orientation="portrait"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33561</v>
      </c>
      <c r="E3" s="161"/>
      <c r="F3" s="162">
        <v>45117</v>
      </c>
      <c r="G3" s="163"/>
      <c r="H3" s="164"/>
    </row>
    <row r="4" spans="1:8" x14ac:dyDescent="0.15">
      <c r="A4" s="165"/>
      <c r="B4" s="166"/>
      <c r="C4" s="167"/>
      <c r="D4" s="168">
        <v>24126</v>
      </c>
      <c r="E4" s="169"/>
      <c r="F4" s="170">
        <v>25589</v>
      </c>
      <c r="G4" s="171"/>
      <c r="H4" s="172"/>
    </row>
    <row r="5" spans="1:8" x14ac:dyDescent="0.15">
      <c r="A5" s="153" t="s">
        <v>543</v>
      </c>
      <c r="B5" s="158"/>
      <c r="C5" s="159"/>
      <c r="D5" s="160">
        <v>28736</v>
      </c>
      <c r="E5" s="161"/>
      <c r="F5" s="162">
        <v>50880</v>
      </c>
      <c r="G5" s="163"/>
      <c r="H5" s="164"/>
    </row>
    <row r="6" spans="1:8" x14ac:dyDescent="0.15">
      <c r="A6" s="165"/>
      <c r="B6" s="166"/>
      <c r="C6" s="167"/>
      <c r="D6" s="168">
        <v>21484</v>
      </c>
      <c r="E6" s="169"/>
      <c r="F6" s="170">
        <v>27819</v>
      </c>
      <c r="G6" s="171"/>
      <c r="H6" s="172"/>
    </row>
    <row r="7" spans="1:8" x14ac:dyDescent="0.15">
      <c r="A7" s="153" t="s">
        <v>544</v>
      </c>
      <c r="B7" s="158"/>
      <c r="C7" s="159"/>
      <c r="D7" s="160">
        <v>32503</v>
      </c>
      <c r="E7" s="161"/>
      <c r="F7" s="162">
        <v>46395</v>
      </c>
      <c r="G7" s="163"/>
      <c r="H7" s="164"/>
    </row>
    <row r="8" spans="1:8" x14ac:dyDescent="0.15">
      <c r="A8" s="165"/>
      <c r="B8" s="166"/>
      <c r="C8" s="167"/>
      <c r="D8" s="168">
        <v>25077</v>
      </c>
      <c r="E8" s="169"/>
      <c r="F8" s="170">
        <v>26304</v>
      </c>
      <c r="G8" s="171"/>
      <c r="H8" s="172"/>
    </row>
    <row r="9" spans="1:8" x14ac:dyDescent="0.15">
      <c r="A9" s="153" t="s">
        <v>545</v>
      </c>
      <c r="B9" s="158"/>
      <c r="C9" s="159"/>
      <c r="D9" s="160">
        <v>27207</v>
      </c>
      <c r="E9" s="161"/>
      <c r="F9" s="162">
        <v>48088</v>
      </c>
      <c r="G9" s="163"/>
      <c r="H9" s="164"/>
    </row>
    <row r="10" spans="1:8" x14ac:dyDescent="0.15">
      <c r="A10" s="165"/>
      <c r="B10" s="166"/>
      <c r="C10" s="167"/>
      <c r="D10" s="168">
        <v>19840</v>
      </c>
      <c r="E10" s="169"/>
      <c r="F10" s="170">
        <v>25183</v>
      </c>
      <c r="G10" s="171"/>
      <c r="H10" s="172"/>
    </row>
    <row r="11" spans="1:8" x14ac:dyDescent="0.15">
      <c r="A11" s="153" t="s">
        <v>546</v>
      </c>
      <c r="B11" s="158"/>
      <c r="C11" s="159"/>
      <c r="D11" s="160">
        <v>35408</v>
      </c>
      <c r="E11" s="161"/>
      <c r="F11" s="162">
        <v>46457</v>
      </c>
      <c r="G11" s="163"/>
      <c r="H11" s="164"/>
    </row>
    <row r="12" spans="1:8" x14ac:dyDescent="0.15">
      <c r="A12" s="165"/>
      <c r="B12" s="166"/>
      <c r="C12" s="173"/>
      <c r="D12" s="168">
        <v>23438</v>
      </c>
      <c r="E12" s="169"/>
      <c r="F12" s="170">
        <v>24020</v>
      </c>
      <c r="G12" s="171"/>
      <c r="H12" s="172"/>
    </row>
    <row r="13" spans="1:8" x14ac:dyDescent="0.15">
      <c r="A13" s="153"/>
      <c r="B13" s="158"/>
      <c r="C13" s="174"/>
      <c r="D13" s="175">
        <v>31483</v>
      </c>
      <c r="E13" s="176"/>
      <c r="F13" s="177">
        <v>47387</v>
      </c>
      <c r="G13" s="178"/>
      <c r="H13" s="164"/>
    </row>
    <row r="14" spans="1:8" x14ac:dyDescent="0.15">
      <c r="A14" s="165"/>
      <c r="B14" s="166"/>
      <c r="C14" s="167"/>
      <c r="D14" s="168">
        <v>22793</v>
      </c>
      <c r="E14" s="169"/>
      <c r="F14" s="170">
        <v>25783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1.82</v>
      </c>
      <c r="C19" s="179">
        <f>ROUND(VALUE(SUBSTITUTE(実質収支比率等に係る経年分析!G$48,"▲","-")),2)</f>
        <v>3.76</v>
      </c>
      <c r="D19" s="179">
        <f>ROUND(VALUE(SUBSTITUTE(実質収支比率等に係る経年分析!H$48,"▲","-")),2)</f>
        <v>1.83</v>
      </c>
      <c r="E19" s="179">
        <f>ROUND(VALUE(SUBSTITUTE(実質収支比率等に係る経年分析!I$48,"▲","-")),2)</f>
        <v>3.29</v>
      </c>
      <c r="F19" s="179">
        <f>ROUND(VALUE(SUBSTITUTE(実質収支比率等に係る経年分析!J$48,"▲","-")),2)</f>
        <v>3.46</v>
      </c>
    </row>
    <row r="20" spans="1:11" x14ac:dyDescent="0.15">
      <c r="A20" s="179" t="s">
        <v>54</v>
      </c>
      <c r="B20" s="179">
        <f>ROUND(VALUE(SUBSTITUTE(実質収支比率等に係る経年分析!F$47,"▲","-")),2)</f>
        <v>9.91</v>
      </c>
      <c r="C20" s="179">
        <f>ROUND(VALUE(SUBSTITUTE(実質収支比率等に係る経年分析!G$47,"▲","-")),2)</f>
        <v>9.59</v>
      </c>
      <c r="D20" s="179">
        <f>ROUND(VALUE(SUBSTITUTE(実質収支比率等に係る経年分析!H$47,"▲","-")),2)</f>
        <v>11.5</v>
      </c>
      <c r="E20" s="179">
        <f>ROUND(VALUE(SUBSTITUTE(実質収支比率等に係る経年分析!I$47,"▲","-")),2)</f>
        <v>10.66</v>
      </c>
      <c r="F20" s="179">
        <f>ROUND(VALUE(SUBSTITUTE(実質収支比率等に係る経年分析!J$47,"▲","-")),2)</f>
        <v>9.66</v>
      </c>
    </row>
    <row r="21" spans="1:11" x14ac:dyDescent="0.15">
      <c r="A21" s="179" t="s">
        <v>55</v>
      </c>
      <c r="B21" s="179">
        <f>IF(ISNUMBER(VALUE(SUBSTITUTE(実質収支比率等に係る経年分析!F$49,"▲","-"))),ROUND(VALUE(SUBSTITUTE(実質収支比率等に係る経年分析!F$49,"▲","-")),2),NA())</f>
        <v>-1.75</v>
      </c>
      <c r="C21" s="179">
        <f>IF(ISNUMBER(VALUE(SUBSTITUTE(実質収支比率等に係る経年分析!G$49,"▲","-"))),ROUND(VALUE(SUBSTITUTE(実質収支比率等に係る経年分析!G$49,"▲","-")),2),NA())</f>
        <v>2.0099999999999998</v>
      </c>
      <c r="D21" s="179">
        <f>IF(ISNUMBER(VALUE(SUBSTITUTE(実質収支比率等に係る経年分析!H$49,"▲","-"))),ROUND(VALUE(SUBSTITUTE(実質収支比率等に係る経年分析!H$49,"▲","-")),2),NA())</f>
        <v>0.02</v>
      </c>
      <c r="E21" s="179">
        <f>IF(ISNUMBER(VALUE(SUBSTITUTE(実質収支比率等に係る経年分析!I$49,"▲","-"))),ROUND(VALUE(SUBSTITUTE(実質収支比率等に係る経年分析!I$49,"▲","-")),2),NA())</f>
        <v>0.52</v>
      </c>
      <c r="F21" s="179">
        <f>IF(ISNUMBER(VALUE(SUBSTITUTE(実質収支比率等に係る経年分析!J$49,"▲","-"))),ROUND(VALUE(SUBSTITUTE(実質収支比率等に係る経年分析!J$49,"▲","-")),2),NA())</f>
        <v>1.04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借入金管理特別会計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土地取得事業特別会計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母子・父子福祉資金特別会計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0.14000000000000001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0.36</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1.1200000000000001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19933</v>
      </c>
      <c r="E42" s="181"/>
      <c r="F42" s="181"/>
      <c r="G42" s="181">
        <f>'実質公債費比率（分子）の構造'!L$52</f>
        <v>18945</v>
      </c>
      <c r="H42" s="181"/>
      <c r="I42" s="181"/>
      <c r="J42" s="181">
        <f>'実質公債費比率（分子）の構造'!M$52</f>
        <v>18638</v>
      </c>
      <c r="K42" s="181"/>
      <c r="L42" s="181"/>
      <c r="M42" s="181">
        <f>'実質公債費比率（分子）の構造'!N$52</f>
        <v>18366</v>
      </c>
      <c r="N42" s="181"/>
      <c r="O42" s="181"/>
      <c r="P42" s="181">
        <f>'実質公債費比率（分子）の構造'!O$52</f>
        <v>18024</v>
      </c>
    </row>
    <row r="43" spans="1:16" x14ac:dyDescent="0.15">
      <c r="A43" s="181" t="s">
        <v>63</v>
      </c>
      <c r="B43" s="181">
        <f>'実質公債費比率（分子）の構造'!K$51</f>
        <v>0</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981</v>
      </c>
      <c r="C44" s="181"/>
      <c r="D44" s="181"/>
      <c r="E44" s="181">
        <f>'実質公債費比率（分子）の構造'!L$50</f>
        <v>1056</v>
      </c>
      <c r="F44" s="181"/>
      <c r="G44" s="181"/>
      <c r="H44" s="181">
        <f>'実質公債費比率（分子）の構造'!M$50</f>
        <v>1057</v>
      </c>
      <c r="I44" s="181"/>
      <c r="J44" s="181"/>
      <c r="K44" s="181">
        <f>'実質公債費比率（分子）の構造'!N$50</f>
        <v>1146</v>
      </c>
      <c r="L44" s="181"/>
      <c r="M44" s="181"/>
      <c r="N44" s="181">
        <f>'実質公債費比率（分子）の構造'!O$50</f>
        <v>1187</v>
      </c>
      <c r="O44" s="181"/>
      <c r="P44" s="181"/>
    </row>
    <row r="45" spans="1:16" x14ac:dyDescent="0.15">
      <c r="A45" s="181" t="s">
        <v>65</v>
      </c>
      <c r="B45" s="181">
        <f>'実質公債費比率（分子）の構造'!K$49</f>
        <v>521</v>
      </c>
      <c r="C45" s="181"/>
      <c r="D45" s="181"/>
      <c r="E45" s="181">
        <f>'実質公債費比率（分子）の構造'!L$49</f>
        <v>467</v>
      </c>
      <c r="F45" s="181"/>
      <c r="G45" s="181"/>
      <c r="H45" s="181">
        <f>'実質公債費比率（分子）の構造'!M$49</f>
        <v>407</v>
      </c>
      <c r="I45" s="181"/>
      <c r="J45" s="181"/>
      <c r="K45" s="181">
        <f>'実質公債費比率（分子）の構造'!N$49</f>
        <v>243</v>
      </c>
      <c r="L45" s="181"/>
      <c r="M45" s="181"/>
      <c r="N45" s="181">
        <f>'実質公債費比率（分子）の構造'!O$49</f>
        <v>210</v>
      </c>
      <c r="O45" s="181"/>
      <c r="P45" s="181"/>
    </row>
    <row r="46" spans="1:16" x14ac:dyDescent="0.15">
      <c r="A46" s="181" t="s">
        <v>66</v>
      </c>
      <c r="B46" s="181">
        <f>'実質公債費比率（分子）の構造'!K$48</f>
        <v>4179</v>
      </c>
      <c r="C46" s="181"/>
      <c r="D46" s="181"/>
      <c r="E46" s="181">
        <f>'実質公債費比率（分子）の構造'!L$48</f>
        <v>4263</v>
      </c>
      <c r="F46" s="181"/>
      <c r="G46" s="181"/>
      <c r="H46" s="181">
        <f>'実質公債費比率（分子）の構造'!M$48</f>
        <v>4053</v>
      </c>
      <c r="I46" s="181"/>
      <c r="J46" s="181"/>
      <c r="K46" s="181">
        <f>'実質公債費比率（分子）の構造'!N$48</f>
        <v>3732</v>
      </c>
      <c r="L46" s="181"/>
      <c r="M46" s="181"/>
      <c r="N46" s="181">
        <f>'実質公債費比率（分子）の構造'!O$48</f>
        <v>3442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13232</v>
      </c>
      <c r="C49" s="181"/>
      <c r="D49" s="181"/>
      <c r="E49" s="181">
        <f>'実質公債費比率（分子）の構造'!L$45</f>
        <v>12706</v>
      </c>
      <c r="F49" s="181"/>
      <c r="G49" s="181"/>
      <c r="H49" s="181">
        <f>'実質公債費比率（分子）の構造'!M$45</f>
        <v>12665</v>
      </c>
      <c r="I49" s="181"/>
      <c r="J49" s="181"/>
      <c r="K49" s="181">
        <f>'実質公債費比率（分子）の構造'!N$45</f>
        <v>12652</v>
      </c>
      <c r="L49" s="181"/>
      <c r="M49" s="181"/>
      <c r="N49" s="181">
        <f>'実質公債費比率（分子）の構造'!O$45</f>
        <v>12438</v>
      </c>
      <c r="O49" s="181"/>
      <c r="P49" s="181"/>
    </row>
    <row r="50" spans="1:16" x14ac:dyDescent="0.15">
      <c r="A50" s="181" t="s">
        <v>70</v>
      </c>
      <c r="B50" s="181" t="e">
        <f>NA()</f>
        <v>#N/A</v>
      </c>
      <c r="C50" s="181">
        <f>IF(ISNUMBER('実質公債費比率（分子）の構造'!K$53),'実質公債費比率（分子）の構造'!K$53,NA())</f>
        <v>-1020</v>
      </c>
      <c r="D50" s="181" t="e">
        <f>NA()</f>
        <v>#N/A</v>
      </c>
      <c r="E50" s="181" t="e">
        <f>NA()</f>
        <v>#N/A</v>
      </c>
      <c r="F50" s="181">
        <f>IF(ISNUMBER('実質公債費比率（分子）の構造'!L$53),'実質公債費比率（分子）の構造'!L$53,NA())</f>
        <v>-453</v>
      </c>
      <c r="G50" s="181" t="e">
        <f>NA()</f>
        <v>#N/A</v>
      </c>
      <c r="H50" s="181" t="e">
        <f>NA()</f>
        <v>#N/A</v>
      </c>
      <c r="I50" s="181">
        <f>IF(ISNUMBER('実質公債費比率（分子）の構造'!M$53),'実質公債費比率（分子）の構造'!M$53,NA())</f>
        <v>-456</v>
      </c>
      <c r="J50" s="181" t="e">
        <f>NA()</f>
        <v>#N/A</v>
      </c>
      <c r="K50" s="181" t="e">
        <f>NA()</f>
        <v>#N/A</v>
      </c>
      <c r="L50" s="181">
        <f>IF(ISNUMBER('実質公債費比率（分子）の構造'!N$53),'実質公債費比率（分子）の構造'!N$53,NA())</f>
        <v>-593</v>
      </c>
      <c r="M50" s="181" t="e">
        <f>NA()</f>
        <v>#N/A</v>
      </c>
      <c r="N50" s="181" t="e">
        <f>NA()</f>
        <v>#N/A</v>
      </c>
      <c r="O50" s="181">
        <f>IF(ISNUMBER('実質公債費比率（分子）の構造'!O$53),'実質公債費比率（分子）の構造'!O$53,NA())</f>
        <v>-747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131279</v>
      </c>
      <c r="E56" s="180"/>
      <c r="F56" s="180"/>
      <c r="G56" s="180">
        <f>'将来負担比率（分子）の構造'!J$52</f>
        <v>129655</v>
      </c>
      <c r="H56" s="180"/>
      <c r="I56" s="180"/>
      <c r="J56" s="180">
        <f>'将来負担比率（分子）の構造'!K$52</f>
        <v>126246</v>
      </c>
      <c r="K56" s="180"/>
      <c r="L56" s="180"/>
      <c r="M56" s="180">
        <f>'将来負担比率（分子）の構造'!L$52</f>
        <v>123379</v>
      </c>
      <c r="N56" s="180"/>
      <c r="O56" s="180"/>
      <c r="P56" s="180">
        <f>'将来負担比率（分子）の構造'!M$52</f>
        <v>124712</v>
      </c>
    </row>
    <row r="57" spans="1:16" x14ac:dyDescent="0.15">
      <c r="A57" s="180" t="s">
        <v>41</v>
      </c>
      <c r="B57" s="180"/>
      <c r="C57" s="180"/>
      <c r="D57" s="180">
        <f>'将来負担比率（分子）の構造'!I$51</f>
        <v>50680</v>
      </c>
      <c r="E57" s="180"/>
      <c r="F57" s="180"/>
      <c r="G57" s="180">
        <f>'将来負担比率（分子）の構造'!J$51</f>
        <v>49479</v>
      </c>
      <c r="H57" s="180"/>
      <c r="I57" s="180"/>
      <c r="J57" s="180">
        <f>'将来負担比率（分子）の構造'!K$51</f>
        <v>46901</v>
      </c>
      <c r="K57" s="180"/>
      <c r="L57" s="180"/>
      <c r="M57" s="180">
        <f>'将来負担比率（分子）の構造'!L$51</f>
        <v>45141</v>
      </c>
      <c r="N57" s="180"/>
      <c r="O57" s="180"/>
      <c r="P57" s="180">
        <f>'将来負担比率（分子）の構造'!M$51</f>
        <v>43501</v>
      </c>
    </row>
    <row r="58" spans="1:16" x14ac:dyDescent="0.15">
      <c r="A58" s="180" t="s">
        <v>40</v>
      </c>
      <c r="B58" s="180"/>
      <c r="C58" s="180"/>
      <c r="D58" s="180">
        <f>'将来負担比率（分子）の構造'!I$50</f>
        <v>21055</v>
      </c>
      <c r="E58" s="180"/>
      <c r="F58" s="180"/>
      <c r="G58" s="180">
        <f>'将来負担比率（分子）の構造'!J$50</f>
        <v>23468</v>
      </c>
      <c r="H58" s="180"/>
      <c r="I58" s="180"/>
      <c r="J58" s="180">
        <f>'将来負担比率（分子）の構造'!K$50</f>
        <v>26197</v>
      </c>
      <c r="K58" s="180"/>
      <c r="L58" s="180"/>
      <c r="M58" s="180">
        <f>'将来負担比率（分子）の構造'!L$50</f>
        <v>27171</v>
      </c>
      <c r="N58" s="180"/>
      <c r="O58" s="180"/>
      <c r="P58" s="180">
        <f>'将来負担比率（分子）の構造'!M$50</f>
        <v>26101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26008</v>
      </c>
      <c r="C62" s="180"/>
      <c r="D62" s="180"/>
      <c r="E62" s="180">
        <f>'将来負担比率（分子）の構造'!J$45</f>
        <v>24856</v>
      </c>
      <c r="F62" s="180"/>
      <c r="G62" s="180"/>
      <c r="H62" s="180">
        <f>'将来負担比率（分子）の構造'!K$45</f>
        <v>24056</v>
      </c>
      <c r="I62" s="180"/>
      <c r="J62" s="180"/>
      <c r="K62" s="180">
        <f>'将来負担比率（分子）の構造'!L$45</f>
        <v>23004</v>
      </c>
      <c r="L62" s="180"/>
      <c r="M62" s="180"/>
      <c r="N62" s="180">
        <f>'将来負担比率（分子）の構造'!M$45</f>
        <v>22020</v>
      </c>
      <c r="O62" s="180"/>
      <c r="P62" s="180"/>
    </row>
    <row r="63" spans="1:16" x14ac:dyDescent="0.15">
      <c r="A63" s="180" t="s">
        <v>33</v>
      </c>
      <c r="B63" s="180">
        <f>'将来負担比率（分子）の構造'!I$44</f>
        <v>1430</v>
      </c>
      <c r="C63" s="180"/>
      <c r="D63" s="180"/>
      <c r="E63" s="180">
        <f>'将来負担比率（分子）の構造'!J$44</f>
        <v>1077</v>
      </c>
      <c r="F63" s="180"/>
      <c r="G63" s="180"/>
      <c r="H63" s="180">
        <f>'将来負担比率（分子）の構造'!K$44</f>
        <v>768</v>
      </c>
      <c r="I63" s="180"/>
      <c r="J63" s="180"/>
      <c r="K63" s="180">
        <f>'将来負担比率（分子）の構造'!L$44</f>
        <v>531</v>
      </c>
      <c r="L63" s="180"/>
      <c r="M63" s="180"/>
      <c r="N63" s="180">
        <f>'将来負担比率（分子）の構造'!M$44</f>
        <v>308</v>
      </c>
      <c r="O63" s="180"/>
      <c r="P63" s="180"/>
    </row>
    <row r="64" spans="1:16" x14ac:dyDescent="0.15">
      <c r="A64" s="180" t="s">
        <v>32</v>
      </c>
      <c r="B64" s="180">
        <f>'将来負担比率（分子）の構造'!I$43</f>
        <v>37403</v>
      </c>
      <c r="C64" s="180"/>
      <c r="D64" s="180"/>
      <c r="E64" s="180">
        <f>'将来負担比率（分子）の構造'!J$43</f>
        <v>35498</v>
      </c>
      <c r="F64" s="180"/>
      <c r="G64" s="180"/>
      <c r="H64" s="180">
        <f>'将来負担比率（分子）の構造'!K$43</f>
        <v>33452</v>
      </c>
      <c r="I64" s="180"/>
      <c r="J64" s="180"/>
      <c r="K64" s="180">
        <f>'将来負担比率（分子）の構造'!L$43</f>
        <v>31721</v>
      </c>
      <c r="L64" s="180"/>
      <c r="M64" s="180"/>
      <c r="N64" s="180">
        <f>'将来負担比率（分子）の構造'!M$43</f>
        <v>29024</v>
      </c>
      <c r="O64" s="180"/>
      <c r="P64" s="180"/>
    </row>
    <row r="65" spans="1:16" x14ac:dyDescent="0.15">
      <c r="A65" s="180" t="s">
        <v>31</v>
      </c>
      <c r="B65" s="180">
        <f>'将来負担比率（分子）の構造'!I$42</f>
        <v>12968</v>
      </c>
      <c r="C65" s="180"/>
      <c r="D65" s="180"/>
      <c r="E65" s="180">
        <f>'将来負担比率（分子）の構造'!J$42</f>
        <v>11376</v>
      </c>
      <c r="F65" s="180"/>
      <c r="G65" s="180"/>
      <c r="H65" s="180">
        <f>'将来負担比率（分子）の構造'!K$42</f>
        <v>10742</v>
      </c>
      <c r="I65" s="180"/>
      <c r="J65" s="180"/>
      <c r="K65" s="180">
        <f>'将来負担比率（分子）の構造'!L$42</f>
        <v>9258</v>
      </c>
      <c r="L65" s="180"/>
      <c r="M65" s="180"/>
      <c r="N65" s="180">
        <f>'将来負担比率（分子）の構造'!M$42</f>
        <v>7540</v>
      </c>
      <c r="O65" s="180"/>
      <c r="P65" s="180"/>
    </row>
    <row r="66" spans="1:16" x14ac:dyDescent="0.15">
      <c r="A66" s="180" t="s">
        <v>30</v>
      </c>
      <c r="B66" s="180">
        <f>'将来負担比率（分子）の構造'!I$41</f>
        <v>129662</v>
      </c>
      <c r="C66" s="180"/>
      <c r="D66" s="180"/>
      <c r="E66" s="180">
        <f>'将来負担比率（分子）の構造'!J$41</f>
        <v>129650</v>
      </c>
      <c r="F66" s="180"/>
      <c r="G66" s="180"/>
      <c r="H66" s="180">
        <f>'将来負担比率（分子）の構造'!K$41</f>
        <v>130234</v>
      </c>
      <c r="I66" s="180"/>
      <c r="J66" s="180"/>
      <c r="K66" s="180">
        <f>'将来負担比率（分子）の構造'!L$41</f>
        <v>129037</v>
      </c>
      <c r="L66" s="180"/>
      <c r="M66" s="180"/>
      <c r="N66" s="180">
        <f>'将来負担比率（分子）の構造'!M$41</f>
        <v>127840</v>
      </c>
      <c r="O66" s="180"/>
      <c r="P66" s="180"/>
    </row>
    <row r="67" spans="1:16" x14ac:dyDescent="0.15">
      <c r="A67" s="180" t="s">
        <v>74</v>
      </c>
      <c r="B67" s="180" t="e">
        <f>NA()</f>
        <v>#N/A</v>
      </c>
      <c r="C67" s="180">
        <f>IF(ISNUMBER('将来負担比率（分子）の構造'!I$53), IF('将来負担比率（分子）の構造'!I$53 &lt; 0, 0, '将来負担比率（分子）の構造'!I$53), NA())</f>
        <v>4456</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12438</v>
      </c>
      <c r="C72" s="184">
        <f>基金残高に係る経年分析!G55</f>
        <v>11440</v>
      </c>
      <c r="D72" s="184">
        <f>基金残高に係る経年分析!H55</f>
        <v>10441</v>
      </c>
    </row>
    <row r="73" spans="1:16" x14ac:dyDescent="0.15">
      <c r="A73" s="183" t="s">
        <v>77</v>
      </c>
      <c r="B73" s="184">
        <f>基金残高に係る経年分析!F56</f>
        <v>4</v>
      </c>
      <c r="C73" s="184">
        <f>基金残高に係る経年分析!G56</f>
        <v>4</v>
      </c>
      <c r="D73" s="184">
        <f>基金残高に係る経年分析!H56</f>
        <v>4</v>
      </c>
    </row>
    <row r="74" spans="1:16" x14ac:dyDescent="0.15">
      <c r="A74" s="183" t="s">
        <v>78</v>
      </c>
      <c r="B74" s="184">
        <f>基金残高に係る経年分析!F57</f>
        <v>11321</v>
      </c>
      <c r="C74" s="184">
        <f>基金残高に係る経年分析!G57</f>
        <v>12428</v>
      </c>
      <c r="D74" s="184">
        <f>基金残高に係る経年分析!H57</f>
        <v>11882</v>
      </c>
    </row>
  </sheetData>
  <sheetProtection algorithmName="SHA-512" hashValue="1TLMnXctniAkxVcAqbw/dDnEP2KBaGLYq3Ykzgd3nG3yaNAbfjrpnsuHjnZmEItcsr+ZOBELT95qi9vpCpOu9Q==" saltValue="RwpaTBMcONXE73AMBB/IH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90602914</v>
      </c>
      <c r="S5" s="727"/>
      <c r="T5" s="727"/>
      <c r="U5" s="727"/>
      <c r="V5" s="727"/>
      <c r="W5" s="727"/>
      <c r="X5" s="727"/>
      <c r="Y5" s="773"/>
      <c r="Z5" s="791">
        <v>45.2</v>
      </c>
      <c r="AA5" s="791"/>
      <c r="AB5" s="791"/>
      <c r="AC5" s="791"/>
      <c r="AD5" s="792">
        <v>83653840</v>
      </c>
      <c r="AE5" s="792"/>
      <c r="AF5" s="792"/>
      <c r="AG5" s="792"/>
      <c r="AH5" s="792"/>
      <c r="AI5" s="792"/>
      <c r="AJ5" s="792"/>
      <c r="AK5" s="792"/>
      <c r="AL5" s="774">
        <v>81.8</v>
      </c>
      <c r="AM5" s="743"/>
      <c r="AN5" s="743"/>
      <c r="AO5" s="775"/>
      <c r="AP5" s="760" t="s">
        <v>228</v>
      </c>
      <c r="AQ5" s="761"/>
      <c r="AR5" s="761"/>
      <c r="AS5" s="761"/>
      <c r="AT5" s="761"/>
      <c r="AU5" s="761"/>
      <c r="AV5" s="761"/>
      <c r="AW5" s="761"/>
      <c r="AX5" s="761"/>
      <c r="AY5" s="761"/>
      <c r="AZ5" s="761"/>
      <c r="BA5" s="761"/>
      <c r="BB5" s="761"/>
      <c r="BC5" s="761"/>
      <c r="BD5" s="761"/>
      <c r="BE5" s="761"/>
      <c r="BF5" s="762"/>
      <c r="BG5" s="661">
        <v>81579825</v>
      </c>
      <c r="BH5" s="664"/>
      <c r="BI5" s="664"/>
      <c r="BJ5" s="664"/>
      <c r="BK5" s="664"/>
      <c r="BL5" s="664"/>
      <c r="BM5" s="664"/>
      <c r="BN5" s="665"/>
      <c r="BO5" s="723">
        <v>90</v>
      </c>
      <c r="BP5" s="723"/>
      <c r="BQ5" s="723"/>
      <c r="BR5" s="723"/>
      <c r="BS5" s="724">
        <v>512178</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984226</v>
      </c>
      <c r="S6" s="664"/>
      <c r="T6" s="664"/>
      <c r="U6" s="664"/>
      <c r="V6" s="664"/>
      <c r="W6" s="664"/>
      <c r="X6" s="664"/>
      <c r="Y6" s="665"/>
      <c r="Z6" s="723">
        <v>0.5</v>
      </c>
      <c r="AA6" s="723"/>
      <c r="AB6" s="723"/>
      <c r="AC6" s="723"/>
      <c r="AD6" s="724">
        <v>984226</v>
      </c>
      <c r="AE6" s="724"/>
      <c r="AF6" s="724"/>
      <c r="AG6" s="724"/>
      <c r="AH6" s="724"/>
      <c r="AI6" s="724"/>
      <c r="AJ6" s="724"/>
      <c r="AK6" s="724"/>
      <c r="AL6" s="666">
        <v>1</v>
      </c>
      <c r="AM6" s="667"/>
      <c r="AN6" s="667"/>
      <c r="AO6" s="725"/>
      <c r="AP6" s="658" t="s">
        <v>233</v>
      </c>
      <c r="AQ6" s="659"/>
      <c r="AR6" s="659"/>
      <c r="AS6" s="659"/>
      <c r="AT6" s="659"/>
      <c r="AU6" s="659"/>
      <c r="AV6" s="659"/>
      <c r="AW6" s="659"/>
      <c r="AX6" s="659"/>
      <c r="AY6" s="659"/>
      <c r="AZ6" s="659"/>
      <c r="BA6" s="659"/>
      <c r="BB6" s="659"/>
      <c r="BC6" s="659"/>
      <c r="BD6" s="659"/>
      <c r="BE6" s="659"/>
      <c r="BF6" s="660"/>
      <c r="BG6" s="661">
        <v>81579825</v>
      </c>
      <c r="BH6" s="664"/>
      <c r="BI6" s="664"/>
      <c r="BJ6" s="664"/>
      <c r="BK6" s="664"/>
      <c r="BL6" s="664"/>
      <c r="BM6" s="664"/>
      <c r="BN6" s="665"/>
      <c r="BO6" s="723">
        <v>90</v>
      </c>
      <c r="BP6" s="723"/>
      <c r="BQ6" s="723"/>
      <c r="BR6" s="723"/>
      <c r="BS6" s="724">
        <v>512178</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694013</v>
      </c>
      <c r="CS6" s="664"/>
      <c r="CT6" s="664"/>
      <c r="CU6" s="664"/>
      <c r="CV6" s="664"/>
      <c r="CW6" s="664"/>
      <c r="CX6" s="664"/>
      <c r="CY6" s="665"/>
      <c r="CZ6" s="774">
        <v>0.4</v>
      </c>
      <c r="DA6" s="743"/>
      <c r="DB6" s="743"/>
      <c r="DC6" s="777"/>
      <c r="DD6" s="669" t="s">
        <v>235</v>
      </c>
      <c r="DE6" s="664"/>
      <c r="DF6" s="664"/>
      <c r="DG6" s="664"/>
      <c r="DH6" s="664"/>
      <c r="DI6" s="664"/>
      <c r="DJ6" s="664"/>
      <c r="DK6" s="664"/>
      <c r="DL6" s="664"/>
      <c r="DM6" s="664"/>
      <c r="DN6" s="664"/>
      <c r="DO6" s="664"/>
      <c r="DP6" s="665"/>
      <c r="DQ6" s="669">
        <v>693602</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162532</v>
      </c>
      <c r="S7" s="664"/>
      <c r="T7" s="664"/>
      <c r="U7" s="664"/>
      <c r="V7" s="664"/>
      <c r="W7" s="664"/>
      <c r="X7" s="664"/>
      <c r="Y7" s="665"/>
      <c r="Z7" s="723">
        <v>0.1</v>
      </c>
      <c r="AA7" s="723"/>
      <c r="AB7" s="723"/>
      <c r="AC7" s="723"/>
      <c r="AD7" s="724">
        <v>162532</v>
      </c>
      <c r="AE7" s="724"/>
      <c r="AF7" s="724"/>
      <c r="AG7" s="724"/>
      <c r="AH7" s="724"/>
      <c r="AI7" s="724"/>
      <c r="AJ7" s="724"/>
      <c r="AK7" s="724"/>
      <c r="AL7" s="666">
        <v>0.2</v>
      </c>
      <c r="AM7" s="667"/>
      <c r="AN7" s="667"/>
      <c r="AO7" s="725"/>
      <c r="AP7" s="658" t="s">
        <v>237</v>
      </c>
      <c r="AQ7" s="659"/>
      <c r="AR7" s="659"/>
      <c r="AS7" s="659"/>
      <c r="AT7" s="659"/>
      <c r="AU7" s="659"/>
      <c r="AV7" s="659"/>
      <c r="AW7" s="659"/>
      <c r="AX7" s="659"/>
      <c r="AY7" s="659"/>
      <c r="AZ7" s="659"/>
      <c r="BA7" s="659"/>
      <c r="BB7" s="659"/>
      <c r="BC7" s="659"/>
      <c r="BD7" s="659"/>
      <c r="BE7" s="659"/>
      <c r="BF7" s="660"/>
      <c r="BG7" s="661">
        <v>41954404</v>
      </c>
      <c r="BH7" s="664"/>
      <c r="BI7" s="664"/>
      <c r="BJ7" s="664"/>
      <c r="BK7" s="664"/>
      <c r="BL7" s="664"/>
      <c r="BM7" s="664"/>
      <c r="BN7" s="665"/>
      <c r="BO7" s="723">
        <v>46.3</v>
      </c>
      <c r="BP7" s="723"/>
      <c r="BQ7" s="723"/>
      <c r="BR7" s="723"/>
      <c r="BS7" s="724">
        <v>512178</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16606882</v>
      </c>
      <c r="CS7" s="664"/>
      <c r="CT7" s="664"/>
      <c r="CU7" s="664"/>
      <c r="CV7" s="664"/>
      <c r="CW7" s="664"/>
      <c r="CX7" s="664"/>
      <c r="CY7" s="665"/>
      <c r="CZ7" s="723">
        <v>8.5</v>
      </c>
      <c r="DA7" s="723"/>
      <c r="DB7" s="723"/>
      <c r="DC7" s="723"/>
      <c r="DD7" s="669">
        <v>713796</v>
      </c>
      <c r="DE7" s="664"/>
      <c r="DF7" s="664"/>
      <c r="DG7" s="664"/>
      <c r="DH7" s="664"/>
      <c r="DI7" s="664"/>
      <c r="DJ7" s="664"/>
      <c r="DK7" s="664"/>
      <c r="DL7" s="664"/>
      <c r="DM7" s="664"/>
      <c r="DN7" s="664"/>
      <c r="DO7" s="664"/>
      <c r="DP7" s="665"/>
      <c r="DQ7" s="669">
        <v>15118251</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540717</v>
      </c>
      <c r="S8" s="664"/>
      <c r="T8" s="664"/>
      <c r="U8" s="664"/>
      <c r="V8" s="664"/>
      <c r="W8" s="664"/>
      <c r="X8" s="664"/>
      <c r="Y8" s="665"/>
      <c r="Z8" s="723">
        <v>0.3</v>
      </c>
      <c r="AA8" s="723"/>
      <c r="AB8" s="723"/>
      <c r="AC8" s="723"/>
      <c r="AD8" s="724">
        <v>540717</v>
      </c>
      <c r="AE8" s="724"/>
      <c r="AF8" s="724"/>
      <c r="AG8" s="724"/>
      <c r="AH8" s="724"/>
      <c r="AI8" s="724"/>
      <c r="AJ8" s="724"/>
      <c r="AK8" s="724"/>
      <c r="AL8" s="666">
        <v>0.5</v>
      </c>
      <c r="AM8" s="667"/>
      <c r="AN8" s="667"/>
      <c r="AO8" s="725"/>
      <c r="AP8" s="658" t="s">
        <v>240</v>
      </c>
      <c r="AQ8" s="659"/>
      <c r="AR8" s="659"/>
      <c r="AS8" s="659"/>
      <c r="AT8" s="659"/>
      <c r="AU8" s="659"/>
      <c r="AV8" s="659"/>
      <c r="AW8" s="659"/>
      <c r="AX8" s="659"/>
      <c r="AY8" s="659"/>
      <c r="AZ8" s="659"/>
      <c r="BA8" s="659"/>
      <c r="BB8" s="659"/>
      <c r="BC8" s="659"/>
      <c r="BD8" s="659"/>
      <c r="BE8" s="659"/>
      <c r="BF8" s="660"/>
      <c r="BG8" s="661">
        <v>964697</v>
      </c>
      <c r="BH8" s="664"/>
      <c r="BI8" s="664"/>
      <c r="BJ8" s="664"/>
      <c r="BK8" s="664"/>
      <c r="BL8" s="664"/>
      <c r="BM8" s="664"/>
      <c r="BN8" s="665"/>
      <c r="BO8" s="723">
        <v>1.1000000000000001</v>
      </c>
      <c r="BP8" s="723"/>
      <c r="BQ8" s="723"/>
      <c r="BR8" s="723"/>
      <c r="BS8" s="669" t="s">
        <v>235</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98291189</v>
      </c>
      <c r="CS8" s="664"/>
      <c r="CT8" s="664"/>
      <c r="CU8" s="664"/>
      <c r="CV8" s="664"/>
      <c r="CW8" s="664"/>
      <c r="CX8" s="664"/>
      <c r="CY8" s="665"/>
      <c r="CZ8" s="723">
        <v>50.1</v>
      </c>
      <c r="DA8" s="723"/>
      <c r="DB8" s="723"/>
      <c r="DC8" s="723"/>
      <c r="DD8" s="669">
        <v>1900852</v>
      </c>
      <c r="DE8" s="664"/>
      <c r="DF8" s="664"/>
      <c r="DG8" s="664"/>
      <c r="DH8" s="664"/>
      <c r="DI8" s="664"/>
      <c r="DJ8" s="664"/>
      <c r="DK8" s="664"/>
      <c r="DL8" s="664"/>
      <c r="DM8" s="664"/>
      <c r="DN8" s="664"/>
      <c r="DO8" s="664"/>
      <c r="DP8" s="665"/>
      <c r="DQ8" s="669">
        <v>43690854</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439377</v>
      </c>
      <c r="S9" s="664"/>
      <c r="T9" s="664"/>
      <c r="U9" s="664"/>
      <c r="V9" s="664"/>
      <c r="W9" s="664"/>
      <c r="X9" s="664"/>
      <c r="Y9" s="665"/>
      <c r="Z9" s="723">
        <v>0.2</v>
      </c>
      <c r="AA9" s="723"/>
      <c r="AB9" s="723"/>
      <c r="AC9" s="723"/>
      <c r="AD9" s="724">
        <v>439377</v>
      </c>
      <c r="AE9" s="724"/>
      <c r="AF9" s="724"/>
      <c r="AG9" s="724"/>
      <c r="AH9" s="724"/>
      <c r="AI9" s="724"/>
      <c r="AJ9" s="724"/>
      <c r="AK9" s="724"/>
      <c r="AL9" s="666">
        <v>0.4</v>
      </c>
      <c r="AM9" s="667"/>
      <c r="AN9" s="667"/>
      <c r="AO9" s="725"/>
      <c r="AP9" s="658" t="s">
        <v>243</v>
      </c>
      <c r="AQ9" s="659"/>
      <c r="AR9" s="659"/>
      <c r="AS9" s="659"/>
      <c r="AT9" s="659"/>
      <c r="AU9" s="659"/>
      <c r="AV9" s="659"/>
      <c r="AW9" s="659"/>
      <c r="AX9" s="659"/>
      <c r="AY9" s="659"/>
      <c r="AZ9" s="659"/>
      <c r="BA9" s="659"/>
      <c r="BB9" s="659"/>
      <c r="BC9" s="659"/>
      <c r="BD9" s="659"/>
      <c r="BE9" s="659"/>
      <c r="BF9" s="660"/>
      <c r="BG9" s="661">
        <v>35609147</v>
      </c>
      <c r="BH9" s="664"/>
      <c r="BI9" s="664"/>
      <c r="BJ9" s="664"/>
      <c r="BK9" s="664"/>
      <c r="BL9" s="664"/>
      <c r="BM9" s="664"/>
      <c r="BN9" s="665"/>
      <c r="BO9" s="723">
        <v>39.299999999999997</v>
      </c>
      <c r="BP9" s="723"/>
      <c r="BQ9" s="723"/>
      <c r="BR9" s="723"/>
      <c r="BS9" s="669" t="s">
        <v>235</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18712181</v>
      </c>
      <c r="CS9" s="664"/>
      <c r="CT9" s="664"/>
      <c r="CU9" s="664"/>
      <c r="CV9" s="664"/>
      <c r="CW9" s="664"/>
      <c r="CX9" s="664"/>
      <c r="CY9" s="665"/>
      <c r="CZ9" s="723">
        <v>9.5</v>
      </c>
      <c r="DA9" s="723"/>
      <c r="DB9" s="723"/>
      <c r="DC9" s="723"/>
      <c r="DD9" s="669">
        <v>3929841</v>
      </c>
      <c r="DE9" s="664"/>
      <c r="DF9" s="664"/>
      <c r="DG9" s="664"/>
      <c r="DH9" s="664"/>
      <c r="DI9" s="664"/>
      <c r="DJ9" s="664"/>
      <c r="DK9" s="664"/>
      <c r="DL9" s="664"/>
      <c r="DM9" s="664"/>
      <c r="DN9" s="664"/>
      <c r="DO9" s="664"/>
      <c r="DP9" s="665"/>
      <c r="DQ9" s="669">
        <v>11503033</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175</v>
      </c>
      <c r="AA10" s="723"/>
      <c r="AB10" s="723"/>
      <c r="AC10" s="723"/>
      <c r="AD10" s="724" t="s">
        <v>235</v>
      </c>
      <c r="AE10" s="724"/>
      <c r="AF10" s="724"/>
      <c r="AG10" s="724"/>
      <c r="AH10" s="724"/>
      <c r="AI10" s="724"/>
      <c r="AJ10" s="724"/>
      <c r="AK10" s="724"/>
      <c r="AL10" s="666" t="s">
        <v>175</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1457049</v>
      </c>
      <c r="BH10" s="664"/>
      <c r="BI10" s="664"/>
      <c r="BJ10" s="664"/>
      <c r="BK10" s="664"/>
      <c r="BL10" s="664"/>
      <c r="BM10" s="664"/>
      <c r="BN10" s="665"/>
      <c r="BO10" s="723">
        <v>1.6</v>
      </c>
      <c r="BP10" s="723"/>
      <c r="BQ10" s="723"/>
      <c r="BR10" s="723"/>
      <c r="BS10" s="669" t="s">
        <v>175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463129</v>
      </c>
      <c r="CS10" s="664"/>
      <c r="CT10" s="664"/>
      <c r="CU10" s="664"/>
      <c r="CV10" s="664"/>
      <c r="CW10" s="664"/>
      <c r="CX10" s="664"/>
      <c r="CY10" s="665"/>
      <c r="CZ10" s="723">
        <v>0.2</v>
      </c>
      <c r="DA10" s="723"/>
      <c r="DB10" s="723"/>
      <c r="DC10" s="723"/>
      <c r="DD10" s="669" t="s">
        <v>235</v>
      </c>
      <c r="DE10" s="664"/>
      <c r="DF10" s="664"/>
      <c r="DG10" s="664"/>
      <c r="DH10" s="664"/>
      <c r="DI10" s="664"/>
      <c r="DJ10" s="664"/>
      <c r="DK10" s="664"/>
      <c r="DL10" s="664"/>
      <c r="DM10" s="664"/>
      <c r="DN10" s="664"/>
      <c r="DO10" s="664"/>
      <c r="DP10" s="665"/>
      <c r="DQ10" s="669">
        <v>372844</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175</v>
      </c>
      <c r="S11" s="664"/>
      <c r="T11" s="664"/>
      <c r="U11" s="664"/>
      <c r="V11" s="664"/>
      <c r="W11" s="664"/>
      <c r="X11" s="664"/>
      <c r="Y11" s="665"/>
      <c r="Z11" s="723" t="s">
        <v>235</v>
      </c>
      <c r="AA11" s="723"/>
      <c r="AB11" s="723"/>
      <c r="AC11" s="723"/>
      <c r="AD11" s="724" t="s">
        <v>235</v>
      </c>
      <c r="AE11" s="724"/>
      <c r="AF11" s="724"/>
      <c r="AG11" s="724"/>
      <c r="AH11" s="724"/>
      <c r="AI11" s="724"/>
      <c r="AJ11" s="724"/>
      <c r="AK11" s="724"/>
      <c r="AL11" s="666" t="s">
        <v>235</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3923511</v>
      </c>
      <c r="BH11" s="664"/>
      <c r="BI11" s="664"/>
      <c r="BJ11" s="664"/>
      <c r="BK11" s="664"/>
      <c r="BL11" s="664"/>
      <c r="BM11" s="664"/>
      <c r="BN11" s="665"/>
      <c r="BO11" s="723">
        <v>4.3</v>
      </c>
      <c r="BP11" s="723"/>
      <c r="BQ11" s="723"/>
      <c r="BR11" s="723"/>
      <c r="BS11" s="669">
        <v>512178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413510</v>
      </c>
      <c r="CS11" s="664"/>
      <c r="CT11" s="664"/>
      <c r="CU11" s="664"/>
      <c r="CV11" s="664"/>
      <c r="CW11" s="664"/>
      <c r="CX11" s="664"/>
      <c r="CY11" s="665"/>
      <c r="CZ11" s="723">
        <v>0.2</v>
      </c>
      <c r="DA11" s="723"/>
      <c r="DB11" s="723"/>
      <c r="DC11" s="723"/>
      <c r="DD11" s="669">
        <v>46197</v>
      </c>
      <c r="DE11" s="664"/>
      <c r="DF11" s="664"/>
      <c r="DG11" s="664"/>
      <c r="DH11" s="664"/>
      <c r="DI11" s="664"/>
      <c r="DJ11" s="664"/>
      <c r="DK11" s="664"/>
      <c r="DL11" s="664"/>
      <c r="DM11" s="664"/>
      <c r="DN11" s="664"/>
      <c r="DO11" s="664"/>
      <c r="DP11" s="665"/>
      <c r="DQ11" s="669">
        <v>271247</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10283659</v>
      </c>
      <c r="S12" s="664"/>
      <c r="T12" s="664"/>
      <c r="U12" s="664"/>
      <c r="V12" s="664"/>
      <c r="W12" s="664"/>
      <c r="X12" s="664"/>
      <c r="Y12" s="665"/>
      <c r="Z12" s="723">
        <v>5.0999999999999996</v>
      </c>
      <c r="AA12" s="723"/>
      <c r="AB12" s="723"/>
      <c r="AC12" s="723"/>
      <c r="AD12" s="724">
        <v>10283659</v>
      </c>
      <c r="AE12" s="724"/>
      <c r="AF12" s="724"/>
      <c r="AG12" s="724"/>
      <c r="AH12" s="724"/>
      <c r="AI12" s="724"/>
      <c r="AJ12" s="724"/>
      <c r="AK12" s="724"/>
      <c r="AL12" s="666">
        <v>10</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35728309</v>
      </c>
      <c r="BH12" s="664"/>
      <c r="BI12" s="664"/>
      <c r="BJ12" s="664"/>
      <c r="BK12" s="664"/>
      <c r="BL12" s="664"/>
      <c r="BM12" s="664"/>
      <c r="BN12" s="665"/>
      <c r="BO12" s="723">
        <v>39.4</v>
      </c>
      <c r="BP12" s="723"/>
      <c r="BQ12" s="723"/>
      <c r="BR12" s="723"/>
      <c r="BS12" s="669" t="s">
        <v>235</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1696263</v>
      </c>
      <c r="CS12" s="664"/>
      <c r="CT12" s="664"/>
      <c r="CU12" s="664"/>
      <c r="CV12" s="664"/>
      <c r="CW12" s="664"/>
      <c r="CX12" s="664"/>
      <c r="CY12" s="665"/>
      <c r="CZ12" s="723">
        <v>0.9</v>
      </c>
      <c r="DA12" s="723"/>
      <c r="DB12" s="723"/>
      <c r="DC12" s="723"/>
      <c r="DD12" s="669">
        <v>384</v>
      </c>
      <c r="DE12" s="664"/>
      <c r="DF12" s="664"/>
      <c r="DG12" s="664"/>
      <c r="DH12" s="664"/>
      <c r="DI12" s="664"/>
      <c r="DJ12" s="664"/>
      <c r="DK12" s="664"/>
      <c r="DL12" s="664"/>
      <c r="DM12" s="664"/>
      <c r="DN12" s="664"/>
      <c r="DO12" s="664"/>
      <c r="DP12" s="665"/>
      <c r="DQ12" s="669">
        <v>1196058</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93579</v>
      </c>
      <c r="S13" s="664"/>
      <c r="T13" s="664"/>
      <c r="U13" s="664"/>
      <c r="V13" s="664"/>
      <c r="W13" s="664"/>
      <c r="X13" s="664"/>
      <c r="Y13" s="665"/>
      <c r="Z13" s="723">
        <v>0</v>
      </c>
      <c r="AA13" s="723"/>
      <c r="AB13" s="723"/>
      <c r="AC13" s="723"/>
      <c r="AD13" s="724">
        <v>93579</v>
      </c>
      <c r="AE13" s="724"/>
      <c r="AF13" s="724"/>
      <c r="AG13" s="724"/>
      <c r="AH13" s="724"/>
      <c r="AI13" s="724"/>
      <c r="AJ13" s="724"/>
      <c r="AK13" s="724"/>
      <c r="AL13" s="666">
        <v>0.1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34847990</v>
      </c>
      <c r="BH13" s="664"/>
      <c r="BI13" s="664"/>
      <c r="BJ13" s="664"/>
      <c r="BK13" s="664"/>
      <c r="BL13" s="664"/>
      <c r="BM13" s="664"/>
      <c r="BN13" s="665"/>
      <c r="BO13" s="723">
        <v>38.5</v>
      </c>
      <c r="BP13" s="723"/>
      <c r="BQ13" s="723"/>
      <c r="BR13" s="723"/>
      <c r="BS13" s="669" t="s">
        <v>175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18285701</v>
      </c>
      <c r="CS13" s="664"/>
      <c r="CT13" s="664"/>
      <c r="CU13" s="664"/>
      <c r="CV13" s="664"/>
      <c r="CW13" s="664"/>
      <c r="CX13" s="664"/>
      <c r="CY13" s="665"/>
      <c r="CZ13" s="723">
        <v>9.3000000000000007</v>
      </c>
      <c r="DA13" s="723"/>
      <c r="DB13" s="723"/>
      <c r="DC13" s="723"/>
      <c r="DD13" s="669">
        <v>7777378</v>
      </c>
      <c r="DE13" s="664"/>
      <c r="DF13" s="664"/>
      <c r="DG13" s="664"/>
      <c r="DH13" s="664"/>
      <c r="DI13" s="664"/>
      <c r="DJ13" s="664"/>
      <c r="DK13" s="664"/>
      <c r="DL13" s="664"/>
      <c r="DM13" s="664"/>
      <c r="DN13" s="664"/>
      <c r="DO13" s="664"/>
      <c r="DP13" s="665"/>
      <c r="DQ13" s="669">
        <v>13270584</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175</v>
      </c>
      <c r="S14" s="664"/>
      <c r="T14" s="664"/>
      <c r="U14" s="664"/>
      <c r="V14" s="664"/>
      <c r="W14" s="664"/>
      <c r="X14" s="664"/>
      <c r="Y14" s="665"/>
      <c r="Z14" s="723" t="s">
        <v>175</v>
      </c>
      <c r="AA14" s="723"/>
      <c r="AB14" s="723"/>
      <c r="AC14" s="723"/>
      <c r="AD14" s="724" t="s">
        <v>175</v>
      </c>
      <c r="AE14" s="724"/>
      <c r="AF14" s="724"/>
      <c r="AG14" s="724"/>
      <c r="AH14" s="724"/>
      <c r="AI14" s="724"/>
      <c r="AJ14" s="724"/>
      <c r="AK14" s="724"/>
      <c r="AL14" s="666" t="s">
        <v>175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714956</v>
      </c>
      <c r="BH14" s="664"/>
      <c r="BI14" s="664"/>
      <c r="BJ14" s="664"/>
      <c r="BK14" s="664"/>
      <c r="BL14" s="664"/>
      <c r="BM14" s="664"/>
      <c r="BN14" s="665"/>
      <c r="BO14" s="723">
        <v>0.8</v>
      </c>
      <c r="BP14" s="723"/>
      <c r="BQ14" s="723"/>
      <c r="BR14" s="723"/>
      <c r="BS14" s="669" t="s">
        <v>235</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6640795</v>
      </c>
      <c r="CS14" s="664"/>
      <c r="CT14" s="664"/>
      <c r="CU14" s="664"/>
      <c r="CV14" s="664"/>
      <c r="CW14" s="664"/>
      <c r="CX14" s="664"/>
      <c r="CY14" s="665"/>
      <c r="CZ14" s="723">
        <v>3.4</v>
      </c>
      <c r="DA14" s="723"/>
      <c r="DB14" s="723"/>
      <c r="DC14" s="723"/>
      <c r="DD14" s="669">
        <v>411523</v>
      </c>
      <c r="DE14" s="664"/>
      <c r="DF14" s="664"/>
      <c r="DG14" s="664"/>
      <c r="DH14" s="664"/>
      <c r="DI14" s="664"/>
      <c r="DJ14" s="664"/>
      <c r="DK14" s="664"/>
      <c r="DL14" s="664"/>
      <c r="DM14" s="664"/>
      <c r="DN14" s="664"/>
      <c r="DO14" s="664"/>
      <c r="DP14" s="665"/>
      <c r="DQ14" s="669">
        <v>5141057</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588146</v>
      </c>
      <c r="S15" s="664"/>
      <c r="T15" s="664"/>
      <c r="U15" s="664"/>
      <c r="V15" s="664"/>
      <c r="W15" s="664"/>
      <c r="X15" s="664"/>
      <c r="Y15" s="665"/>
      <c r="Z15" s="723">
        <v>0.3</v>
      </c>
      <c r="AA15" s="723"/>
      <c r="AB15" s="723"/>
      <c r="AC15" s="723"/>
      <c r="AD15" s="724">
        <v>588146</v>
      </c>
      <c r="AE15" s="724"/>
      <c r="AF15" s="724"/>
      <c r="AG15" s="724"/>
      <c r="AH15" s="724"/>
      <c r="AI15" s="724"/>
      <c r="AJ15" s="724"/>
      <c r="AK15" s="724"/>
      <c r="AL15" s="666">
        <v>0.6</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3182156</v>
      </c>
      <c r="BH15" s="664"/>
      <c r="BI15" s="664"/>
      <c r="BJ15" s="664"/>
      <c r="BK15" s="664"/>
      <c r="BL15" s="664"/>
      <c r="BM15" s="664"/>
      <c r="BN15" s="665"/>
      <c r="BO15" s="723">
        <v>3.5</v>
      </c>
      <c r="BP15" s="723"/>
      <c r="BQ15" s="723"/>
      <c r="BR15" s="723"/>
      <c r="BS15" s="669" t="s">
        <v>175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19662216</v>
      </c>
      <c r="CS15" s="664"/>
      <c r="CT15" s="664"/>
      <c r="CU15" s="664"/>
      <c r="CV15" s="664"/>
      <c r="CW15" s="664"/>
      <c r="CX15" s="664"/>
      <c r="CY15" s="665"/>
      <c r="CZ15" s="723">
        <v>10</v>
      </c>
      <c r="DA15" s="723"/>
      <c r="DB15" s="723"/>
      <c r="DC15" s="723"/>
      <c r="DD15" s="669">
        <v>5135867</v>
      </c>
      <c r="DE15" s="664"/>
      <c r="DF15" s="664"/>
      <c r="DG15" s="664"/>
      <c r="DH15" s="664"/>
      <c r="DI15" s="664"/>
      <c r="DJ15" s="664"/>
      <c r="DK15" s="664"/>
      <c r="DL15" s="664"/>
      <c r="DM15" s="664"/>
      <c r="DN15" s="664"/>
      <c r="DO15" s="664"/>
      <c r="DP15" s="665"/>
      <c r="DQ15" s="669">
        <v>13971389</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175</v>
      </c>
      <c r="AA16" s="723"/>
      <c r="AB16" s="723"/>
      <c r="AC16" s="723"/>
      <c r="AD16" s="724" t="s">
        <v>175</v>
      </c>
      <c r="AE16" s="724"/>
      <c r="AF16" s="724"/>
      <c r="AG16" s="724"/>
      <c r="AH16" s="724"/>
      <c r="AI16" s="724"/>
      <c r="AJ16" s="724"/>
      <c r="AK16" s="724"/>
      <c r="AL16" s="666" t="s">
        <v>175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235</v>
      </c>
      <c r="BP16" s="723"/>
      <c r="BQ16" s="723"/>
      <c r="BR16" s="723"/>
      <c r="BS16" s="669" t="s">
        <v>175</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527900</v>
      </c>
      <c r="CS16" s="664"/>
      <c r="CT16" s="664"/>
      <c r="CU16" s="664"/>
      <c r="CV16" s="664"/>
      <c r="CW16" s="664"/>
      <c r="CX16" s="664"/>
      <c r="CY16" s="665"/>
      <c r="CZ16" s="723">
        <v>0.3</v>
      </c>
      <c r="DA16" s="723"/>
      <c r="DB16" s="723"/>
      <c r="DC16" s="723"/>
      <c r="DD16" s="669" t="s">
        <v>175</v>
      </c>
      <c r="DE16" s="664"/>
      <c r="DF16" s="664"/>
      <c r="DG16" s="664"/>
      <c r="DH16" s="664"/>
      <c r="DI16" s="664"/>
      <c r="DJ16" s="664"/>
      <c r="DK16" s="664"/>
      <c r="DL16" s="664"/>
      <c r="DM16" s="664"/>
      <c r="DN16" s="664"/>
      <c r="DO16" s="664"/>
      <c r="DP16" s="665"/>
      <c r="DQ16" s="669">
        <v>35662</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473880</v>
      </c>
      <c r="S17" s="664"/>
      <c r="T17" s="664"/>
      <c r="U17" s="664"/>
      <c r="V17" s="664"/>
      <c r="W17" s="664"/>
      <c r="X17" s="664"/>
      <c r="Y17" s="665"/>
      <c r="Z17" s="723">
        <v>0.2</v>
      </c>
      <c r="AA17" s="723"/>
      <c r="AB17" s="723"/>
      <c r="AC17" s="723"/>
      <c r="AD17" s="724">
        <v>473880</v>
      </c>
      <c r="AE17" s="724"/>
      <c r="AF17" s="724"/>
      <c r="AG17" s="724"/>
      <c r="AH17" s="724"/>
      <c r="AI17" s="724"/>
      <c r="AJ17" s="724"/>
      <c r="AK17" s="724"/>
      <c r="AL17" s="666">
        <v>0.5</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175</v>
      </c>
      <c r="BH17" s="664"/>
      <c r="BI17" s="664"/>
      <c r="BJ17" s="664"/>
      <c r="BK17" s="664"/>
      <c r="BL17" s="664"/>
      <c r="BM17" s="664"/>
      <c r="BN17" s="665"/>
      <c r="BO17" s="723" t="s">
        <v>235</v>
      </c>
      <c r="BP17" s="723"/>
      <c r="BQ17" s="723"/>
      <c r="BR17" s="723"/>
      <c r="BS17" s="669" t="s">
        <v>175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14337670</v>
      </c>
      <c r="CS17" s="664"/>
      <c r="CT17" s="664"/>
      <c r="CU17" s="664"/>
      <c r="CV17" s="664"/>
      <c r="CW17" s="664"/>
      <c r="CX17" s="664"/>
      <c r="CY17" s="665"/>
      <c r="CZ17" s="723">
        <v>7.3</v>
      </c>
      <c r="DA17" s="723"/>
      <c r="DB17" s="723"/>
      <c r="DC17" s="723"/>
      <c r="DD17" s="669" t="s">
        <v>175</v>
      </c>
      <c r="DE17" s="664"/>
      <c r="DF17" s="664"/>
      <c r="DG17" s="664"/>
      <c r="DH17" s="664"/>
      <c r="DI17" s="664"/>
      <c r="DJ17" s="664"/>
      <c r="DK17" s="664"/>
      <c r="DL17" s="664"/>
      <c r="DM17" s="664"/>
      <c r="DN17" s="664"/>
      <c r="DO17" s="664"/>
      <c r="DP17" s="665"/>
      <c r="DQ17" s="669">
        <v>12819718</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4688374</v>
      </c>
      <c r="S18" s="664"/>
      <c r="T18" s="664"/>
      <c r="U18" s="664"/>
      <c r="V18" s="664"/>
      <c r="W18" s="664"/>
      <c r="X18" s="664"/>
      <c r="Y18" s="665"/>
      <c r="Z18" s="723">
        <v>2.2999999999999998</v>
      </c>
      <c r="AA18" s="723"/>
      <c r="AB18" s="723"/>
      <c r="AC18" s="723"/>
      <c r="AD18" s="724">
        <v>4368073</v>
      </c>
      <c r="AE18" s="724"/>
      <c r="AF18" s="724"/>
      <c r="AG18" s="724"/>
      <c r="AH18" s="724"/>
      <c r="AI18" s="724"/>
      <c r="AJ18" s="724"/>
      <c r="AK18" s="724"/>
      <c r="AL18" s="666">
        <v>4.3</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175</v>
      </c>
      <c r="BH18" s="664"/>
      <c r="BI18" s="664"/>
      <c r="BJ18" s="664"/>
      <c r="BK18" s="664"/>
      <c r="BL18" s="664"/>
      <c r="BM18" s="664"/>
      <c r="BN18" s="665"/>
      <c r="BO18" s="723" t="s">
        <v>235</v>
      </c>
      <c r="BP18" s="723"/>
      <c r="BQ18" s="723"/>
      <c r="BR18" s="723"/>
      <c r="BS18" s="669" t="s">
        <v>175</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175</v>
      </c>
      <c r="CS18" s="664"/>
      <c r="CT18" s="664"/>
      <c r="CU18" s="664"/>
      <c r="CV18" s="664"/>
      <c r="CW18" s="664"/>
      <c r="CX18" s="664"/>
      <c r="CY18" s="665"/>
      <c r="CZ18" s="723" t="s">
        <v>175</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4368073</v>
      </c>
      <c r="S19" s="664"/>
      <c r="T19" s="664"/>
      <c r="U19" s="664"/>
      <c r="V19" s="664"/>
      <c r="W19" s="664"/>
      <c r="X19" s="664"/>
      <c r="Y19" s="665"/>
      <c r="Z19" s="723">
        <v>2.2000000000000002</v>
      </c>
      <c r="AA19" s="723"/>
      <c r="AB19" s="723"/>
      <c r="AC19" s="723"/>
      <c r="AD19" s="724">
        <v>4368073</v>
      </c>
      <c r="AE19" s="724"/>
      <c r="AF19" s="724"/>
      <c r="AG19" s="724"/>
      <c r="AH19" s="724"/>
      <c r="AI19" s="724"/>
      <c r="AJ19" s="724"/>
      <c r="AK19" s="724"/>
      <c r="AL19" s="666">
        <v>4.3</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9023089</v>
      </c>
      <c r="BH19" s="664"/>
      <c r="BI19" s="664"/>
      <c r="BJ19" s="664"/>
      <c r="BK19" s="664"/>
      <c r="BL19" s="664"/>
      <c r="BM19" s="664"/>
      <c r="BN19" s="665"/>
      <c r="BO19" s="723">
        <v>10</v>
      </c>
      <c r="BP19" s="723"/>
      <c r="BQ19" s="723"/>
      <c r="BR19" s="723"/>
      <c r="BS19" s="669" t="s">
        <v>235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175</v>
      </c>
      <c r="CS19" s="664"/>
      <c r="CT19" s="664"/>
      <c r="CU19" s="664"/>
      <c r="CV19" s="664"/>
      <c r="CW19" s="664"/>
      <c r="CX19" s="664"/>
      <c r="CY19" s="665"/>
      <c r="CZ19" s="723" t="s">
        <v>235</v>
      </c>
      <c r="DA19" s="723"/>
      <c r="DB19" s="723"/>
      <c r="DC19" s="723"/>
      <c r="DD19" s="669" t="s">
        <v>175</v>
      </c>
      <c r="DE19" s="664"/>
      <c r="DF19" s="664"/>
      <c r="DG19" s="664"/>
      <c r="DH19" s="664"/>
      <c r="DI19" s="664"/>
      <c r="DJ19" s="664"/>
      <c r="DK19" s="664"/>
      <c r="DL19" s="664"/>
      <c r="DM19" s="664"/>
      <c r="DN19" s="664"/>
      <c r="DO19" s="664"/>
      <c r="DP19" s="665"/>
      <c r="DQ19" s="669" t="s">
        <v>175</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319512</v>
      </c>
      <c r="S20" s="664"/>
      <c r="T20" s="664"/>
      <c r="U20" s="664"/>
      <c r="V20" s="664"/>
      <c r="W20" s="664"/>
      <c r="X20" s="664"/>
      <c r="Y20" s="665"/>
      <c r="Z20" s="723">
        <v>0.2</v>
      </c>
      <c r="AA20" s="723"/>
      <c r="AB20" s="723"/>
      <c r="AC20" s="723"/>
      <c r="AD20" s="724" t="s">
        <v>175</v>
      </c>
      <c r="AE20" s="724"/>
      <c r="AF20" s="724"/>
      <c r="AG20" s="724"/>
      <c r="AH20" s="724"/>
      <c r="AI20" s="724"/>
      <c r="AJ20" s="724"/>
      <c r="AK20" s="724"/>
      <c r="AL20" s="666" t="s">
        <v>175</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9023089</v>
      </c>
      <c r="BH20" s="664"/>
      <c r="BI20" s="664"/>
      <c r="BJ20" s="664"/>
      <c r="BK20" s="664"/>
      <c r="BL20" s="664"/>
      <c r="BM20" s="664"/>
      <c r="BN20" s="665"/>
      <c r="BO20" s="723">
        <v>10</v>
      </c>
      <c r="BP20" s="723"/>
      <c r="BQ20" s="723"/>
      <c r="BR20" s="723"/>
      <c r="BS20" s="669" t="s">
        <v>235</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196331449</v>
      </c>
      <c r="CS20" s="664"/>
      <c r="CT20" s="664"/>
      <c r="CU20" s="664"/>
      <c r="CV20" s="664"/>
      <c r="CW20" s="664"/>
      <c r="CX20" s="664"/>
      <c r="CY20" s="665"/>
      <c r="CZ20" s="723">
        <v>100</v>
      </c>
      <c r="DA20" s="723"/>
      <c r="DB20" s="723"/>
      <c r="DC20" s="723"/>
      <c r="DD20" s="669">
        <v>19915838</v>
      </c>
      <c r="DE20" s="664"/>
      <c r="DF20" s="664"/>
      <c r="DG20" s="664"/>
      <c r="DH20" s="664"/>
      <c r="DI20" s="664"/>
      <c r="DJ20" s="664"/>
      <c r="DK20" s="664"/>
      <c r="DL20" s="664"/>
      <c r="DM20" s="664"/>
      <c r="DN20" s="664"/>
      <c r="DO20" s="664"/>
      <c r="DP20" s="665"/>
      <c r="DQ20" s="669">
        <v>118084299</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v>789</v>
      </c>
      <c r="S21" s="664"/>
      <c r="T21" s="664"/>
      <c r="U21" s="664"/>
      <c r="V21" s="664"/>
      <c r="W21" s="664"/>
      <c r="X21" s="664"/>
      <c r="Y21" s="665"/>
      <c r="Z21" s="723">
        <v>0</v>
      </c>
      <c r="AA21" s="723"/>
      <c r="AB21" s="723"/>
      <c r="AC21" s="723"/>
      <c r="AD21" s="724" t="s">
        <v>235</v>
      </c>
      <c r="AE21" s="724"/>
      <c r="AF21" s="724"/>
      <c r="AG21" s="724"/>
      <c r="AH21" s="724"/>
      <c r="AI21" s="724"/>
      <c r="AJ21" s="724"/>
      <c r="AK21" s="724"/>
      <c r="AL21" s="666" t="s">
        <v>175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235</v>
      </c>
      <c r="BH21" s="664"/>
      <c r="BI21" s="664"/>
      <c r="BJ21" s="664"/>
      <c r="BK21" s="664"/>
      <c r="BL21" s="664"/>
      <c r="BM21" s="664"/>
      <c r="BN21" s="665"/>
      <c r="BO21" s="723" t="s">
        <v>175</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108857404</v>
      </c>
      <c r="S22" s="664"/>
      <c r="T22" s="664"/>
      <c r="U22" s="664"/>
      <c r="V22" s="664"/>
      <c r="W22" s="664"/>
      <c r="X22" s="664"/>
      <c r="Y22" s="665"/>
      <c r="Z22" s="723">
        <v>54.3</v>
      </c>
      <c r="AA22" s="723"/>
      <c r="AB22" s="723"/>
      <c r="AC22" s="723"/>
      <c r="AD22" s="724">
        <v>101588029</v>
      </c>
      <c r="AE22" s="724"/>
      <c r="AF22" s="724"/>
      <c r="AG22" s="724"/>
      <c r="AH22" s="724"/>
      <c r="AI22" s="724"/>
      <c r="AJ22" s="724"/>
      <c r="AK22" s="724"/>
      <c r="AL22" s="666">
        <v>99.3</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v>2074015</v>
      </c>
      <c r="BH22" s="664"/>
      <c r="BI22" s="664"/>
      <c r="BJ22" s="664"/>
      <c r="BK22" s="664"/>
      <c r="BL22" s="664"/>
      <c r="BM22" s="664"/>
      <c r="BN22" s="665"/>
      <c r="BO22" s="723">
        <v>2.2999999999999998</v>
      </c>
      <c r="BP22" s="723"/>
      <c r="BQ22" s="723"/>
      <c r="BR22" s="723"/>
      <c r="BS22" s="669" t="s">
        <v>235</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70385</v>
      </c>
      <c r="S23" s="664"/>
      <c r="T23" s="664"/>
      <c r="U23" s="664"/>
      <c r="V23" s="664"/>
      <c r="W23" s="664"/>
      <c r="X23" s="664"/>
      <c r="Y23" s="665"/>
      <c r="Z23" s="723">
        <v>0</v>
      </c>
      <c r="AA23" s="723"/>
      <c r="AB23" s="723"/>
      <c r="AC23" s="723"/>
      <c r="AD23" s="724">
        <v>70385</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6949074</v>
      </c>
      <c r="BH23" s="664"/>
      <c r="BI23" s="664"/>
      <c r="BJ23" s="664"/>
      <c r="BK23" s="664"/>
      <c r="BL23" s="664"/>
      <c r="BM23" s="664"/>
      <c r="BN23" s="665"/>
      <c r="BO23" s="723">
        <v>7.7</v>
      </c>
      <c r="BP23" s="723"/>
      <c r="BQ23" s="723"/>
      <c r="BR23" s="723"/>
      <c r="BS23" s="669" t="s">
        <v>235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2020929</v>
      </c>
      <c r="S24" s="664"/>
      <c r="T24" s="664"/>
      <c r="U24" s="664"/>
      <c r="V24" s="664"/>
      <c r="W24" s="664"/>
      <c r="X24" s="664"/>
      <c r="Y24" s="665"/>
      <c r="Z24" s="723">
        <v>1</v>
      </c>
      <c r="AA24" s="723"/>
      <c r="AB24" s="723"/>
      <c r="AC24" s="723"/>
      <c r="AD24" s="724" t="s">
        <v>235</v>
      </c>
      <c r="AE24" s="724"/>
      <c r="AF24" s="724"/>
      <c r="AG24" s="724"/>
      <c r="AH24" s="724"/>
      <c r="AI24" s="724"/>
      <c r="AJ24" s="724"/>
      <c r="AK24" s="724"/>
      <c r="AL24" s="666" t="s">
        <v>235</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175</v>
      </c>
      <c r="BH24" s="664"/>
      <c r="BI24" s="664"/>
      <c r="BJ24" s="664"/>
      <c r="BK24" s="664"/>
      <c r="BL24" s="664"/>
      <c r="BM24" s="664"/>
      <c r="BN24" s="665"/>
      <c r="BO24" s="723" t="s">
        <v>235</v>
      </c>
      <c r="BP24" s="723"/>
      <c r="BQ24" s="723"/>
      <c r="BR24" s="723"/>
      <c r="BS24" s="669" t="s">
        <v>175</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109561644</v>
      </c>
      <c r="CS24" s="727"/>
      <c r="CT24" s="727"/>
      <c r="CU24" s="727"/>
      <c r="CV24" s="727"/>
      <c r="CW24" s="727"/>
      <c r="CX24" s="727"/>
      <c r="CY24" s="773"/>
      <c r="CZ24" s="774">
        <v>55.8</v>
      </c>
      <c r="DA24" s="743"/>
      <c r="DB24" s="743"/>
      <c r="DC24" s="777"/>
      <c r="DD24" s="772">
        <v>57581562</v>
      </c>
      <c r="DE24" s="727"/>
      <c r="DF24" s="727"/>
      <c r="DG24" s="727"/>
      <c r="DH24" s="727"/>
      <c r="DI24" s="727"/>
      <c r="DJ24" s="727"/>
      <c r="DK24" s="773"/>
      <c r="DL24" s="772">
        <v>55520704</v>
      </c>
      <c r="DM24" s="727"/>
      <c r="DN24" s="727"/>
      <c r="DO24" s="727"/>
      <c r="DP24" s="727"/>
      <c r="DQ24" s="727"/>
      <c r="DR24" s="727"/>
      <c r="DS24" s="727"/>
      <c r="DT24" s="727"/>
      <c r="DU24" s="727"/>
      <c r="DV24" s="773"/>
      <c r="DW24" s="774">
        <v>51.5</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1956572</v>
      </c>
      <c r="S25" s="664"/>
      <c r="T25" s="664"/>
      <c r="U25" s="664"/>
      <c r="V25" s="664"/>
      <c r="W25" s="664"/>
      <c r="X25" s="664"/>
      <c r="Y25" s="665"/>
      <c r="Z25" s="723">
        <v>1</v>
      </c>
      <c r="AA25" s="723"/>
      <c r="AB25" s="723"/>
      <c r="AC25" s="723"/>
      <c r="AD25" s="724">
        <v>401422</v>
      </c>
      <c r="AE25" s="724"/>
      <c r="AF25" s="724"/>
      <c r="AG25" s="724"/>
      <c r="AH25" s="724"/>
      <c r="AI25" s="724"/>
      <c r="AJ25" s="724"/>
      <c r="AK25" s="724"/>
      <c r="AL25" s="666">
        <v>0.4</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175</v>
      </c>
      <c r="BH25" s="664"/>
      <c r="BI25" s="664"/>
      <c r="BJ25" s="664"/>
      <c r="BK25" s="664"/>
      <c r="BL25" s="664"/>
      <c r="BM25" s="664"/>
      <c r="BN25" s="665"/>
      <c r="BO25" s="723" t="s">
        <v>235</v>
      </c>
      <c r="BP25" s="723"/>
      <c r="BQ25" s="723"/>
      <c r="BR25" s="723"/>
      <c r="BS25" s="669" t="s">
        <v>175</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26673867</v>
      </c>
      <c r="CS25" s="662"/>
      <c r="CT25" s="662"/>
      <c r="CU25" s="662"/>
      <c r="CV25" s="662"/>
      <c r="CW25" s="662"/>
      <c r="CX25" s="662"/>
      <c r="CY25" s="663"/>
      <c r="CZ25" s="666">
        <v>13.6</v>
      </c>
      <c r="DA25" s="695"/>
      <c r="DB25" s="695"/>
      <c r="DC25" s="696"/>
      <c r="DD25" s="669">
        <v>24651385</v>
      </c>
      <c r="DE25" s="662"/>
      <c r="DF25" s="662"/>
      <c r="DG25" s="662"/>
      <c r="DH25" s="662"/>
      <c r="DI25" s="662"/>
      <c r="DJ25" s="662"/>
      <c r="DK25" s="663"/>
      <c r="DL25" s="669">
        <v>24509170</v>
      </c>
      <c r="DM25" s="662"/>
      <c r="DN25" s="662"/>
      <c r="DO25" s="662"/>
      <c r="DP25" s="662"/>
      <c r="DQ25" s="662"/>
      <c r="DR25" s="662"/>
      <c r="DS25" s="662"/>
      <c r="DT25" s="662"/>
      <c r="DU25" s="662"/>
      <c r="DV25" s="663"/>
      <c r="DW25" s="666">
        <v>22.7</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2460571</v>
      </c>
      <c r="S26" s="664"/>
      <c r="T26" s="664"/>
      <c r="U26" s="664"/>
      <c r="V26" s="664"/>
      <c r="W26" s="664"/>
      <c r="X26" s="664"/>
      <c r="Y26" s="665"/>
      <c r="Z26" s="723">
        <v>1.2</v>
      </c>
      <c r="AA26" s="723"/>
      <c r="AB26" s="723"/>
      <c r="AC26" s="723"/>
      <c r="AD26" s="724" t="s">
        <v>175</v>
      </c>
      <c r="AE26" s="724"/>
      <c r="AF26" s="724"/>
      <c r="AG26" s="724"/>
      <c r="AH26" s="724"/>
      <c r="AI26" s="724"/>
      <c r="AJ26" s="724"/>
      <c r="AK26" s="724"/>
      <c r="AL26" s="666" t="s">
        <v>235</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175</v>
      </c>
      <c r="BP26" s="723"/>
      <c r="BQ26" s="723"/>
      <c r="BR26" s="723"/>
      <c r="BS26" s="669" t="s">
        <v>235</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17714976</v>
      </c>
      <c r="CS26" s="664"/>
      <c r="CT26" s="664"/>
      <c r="CU26" s="664"/>
      <c r="CV26" s="664"/>
      <c r="CW26" s="664"/>
      <c r="CX26" s="664"/>
      <c r="CY26" s="665"/>
      <c r="CZ26" s="666">
        <v>9</v>
      </c>
      <c r="DA26" s="695"/>
      <c r="DB26" s="695"/>
      <c r="DC26" s="696"/>
      <c r="DD26" s="669">
        <v>16127116</v>
      </c>
      <c r="DE26" s="664"/>
      <c r="DF26" s="664"/>
      <c r="DG26" s="664"/>
      <c r="DH26" s="664"/>
      <c r="DI26" s="664"/>
      <c r="DJ26" s="664"/>
      <c r="DK26" s="665"/>
      <c r="DL26" s="669" t="s">
        <v>175</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37254383</v>
      </c>
      <c r="S27" s="664"/>
      <c r="T27" s="664"/>
      <c r="U27" s="664"/>
      <c r="V27" s="664"/>
      <c r="W27" s="664"/>
      <c r="X27" s="664"/>
      <c r="Y27" s="665"/>
      <c r="Z27" s="723">
        <v>18.600000000000001</v>
      </c>
      <c r="AA27" s="723"/>
      <c r="AB27" s="723"/>
      <c r="AC27" s="723"/>
      <c r="AD27" s="724" t="s">
        <v>235</v>
      </c>
      <c r="AE27" s="724"/>
      <c r="AF27" s="724"/>
      <c r="AG27" s="724"/>
      <c r="AH27" s="724"/>
      <c r="AI27" s="724"/>
      <c r="AJ27" s="724"/>
      <c r="AK27" s="724"/>
      <c r="AL27" s="666" t="s">
        <v>235</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90602914</v>
      </c>
      <c r="BH27" s="664"/>
      <c r="BI27" s="664"/>
      <c r="BJ27" s="664"/>
      <c r="BK27" s="664"/>
      <c r="BL27" s="664"/>
      <c r="BM27" s="664"/>
      <c r="BN27" s="665"/>
      <c r="BO27" s="723">
        <v>100</v>
      </c>
      <c r="BP27" s="723"/>
      <c r="BQ27" s="723"/>
      <c r="BR27" s="723"/>
      <c r="BS27" s="669">
        <v>512178</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68550107</v>
      </c>
      <c r="CS27" s="662"/>
      <c r="CT27" s="662"/>
      <c r="CU27" s="662"/>
      <c r="CV27" s="662"/>
      <c r="CW27" s="662"/>
      <c r="CX27" s="662"/>
      <c r="CY27" s="663"/>
      <c r="CZ27" s="666">
        <v>34.9</v>
      </c>
      <c r="DA27" s="695"/>
      <c r="DB27" s="695"/>
      <c r="DC27" s="696"/>
      <c r="DD27" s="669">
        <v>20110459</v>
      </c>
      <c r="DE27" s="662"/>
      <c r="DF27" s="662"/>
      <c r="DG27" s="662"/>
      <c r="DH27" s="662"/>
      <c r="DI27" s="662"/>
      <c r="DJ27" s="662"/>
      <c r="DK27" s="663"/>
      <c r="DL27" s="669">
        <v>20108659</v>
      </c>
      <c r="DM27" s="662"/>
      <c r="DN27" s="662"/>
      <c r="DO27" s="662"/>
      <c r="DP27" s="662"/>
      <c r="DQ27" s="662"/>
      <c r="DR27" s="662"/>
      <c r="DS27" s="662"/>
      <c r="DT27" s="662"/>
      <c r="DU27" s="662"/>
      <c r="DV27" s="663"/>
      <c r="DW27" s="666">
        <v>18.600000000000001</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235</v>
      </c>
      <c r="AA28" s="723"/>
      <c r="AB28" s="723"/>
      <c r="AC28" s="723"/>
      <c r="AD28" s="724" t="s">
        <v>175</v>
      </c>
      <c r="AE28" s="724"/>
      <c r="AF28" s="724"/>
      <c r="AG28" s="724"/>
      <c r="AH28" s="724"/>
      <c r="AI28" s="724"/>
      <c r="AJ28" s="724"/>
      <c r="AK28" s="724"/>
      <c r="AL28" s="666" t="s">
        <v>175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14337670</v>
      </c>
      <c r="CS28" s="664"/>
      <c r="CT28" s="664"/>
      <c r="CU28" s="664"/>
      <c r="CV28" s="664"/>
      <c r="CW28" s="664"/>
      <c r="CX28" s="664"/>
      <c r="CY28" s="665"/>
      <c r="CZ28" s="666">
        <v>7.3</v>
      </c>
      <c r="DA28" s="695"/>
      <c r="DB28" s="695"/>
      <c r="DC28" s="696"/>
      <c r="DD28" s="669">
        <v>12819718</v>
      </c>
      <c r="DE28" s="664"/>
      <c r="DF28" s="664"/>
      <c r="DG28" s="664"/>
      <c r="DH28" s="664"/>
      <c r="DI28" s="664"/>
      <c r="DJ28" s="664"/>
      <c r="DK28" s="665"/>
      <c r="DL28" s="669">
        <v>10902875</v>
      </c>
      <c r="DM28" s="664"/>
      <c r="DN28" s="664"/>
      <c r="DO28" s="664"/>
      <c r="DP28" s="664"/>
      <c r="DQ28" s="664"/>
      <c r="DR28" s="664"/>
      <c r="DS28" s="664"/>
      <c r="DT28" s="664"/>
      <c r="DU28" s="664"/>
      <c r="DV28" s="665"/>
      <c r="DW28" s="666">
        <v>10.1</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26329482</v>
      </c>
      <c r="S29" s="664"/>
      <c r="T29" s="664"/>
      <c r="U29" s="664"/>
      <c r="V29" s="664"/>
      <c r="W29" s="664"/>
      <c r="X29" s="664"/>
      <c r="Y29" s="665"/>
      <c r="Z29" s="723">
        <v>13.1</v>
      </c>
      <c r="AA29" s="723"/>
      <c r="AB29" s="723"/>
      <c r="AC29" s="723"/>
      <c r="AD29" s="724" t="s">
        <v>175</v>
      </c>
      <c r="AE29" s="724"/>
      <c r="AF29" s="724"/>
      <c r="AG29" s="724"/>
      <c r="AH29" s="724"/>
      <c r="AI29" s="724"/>
      <c r="AJ29" s="724"/>
      <c r="AK29" s="724"/>
      <c r="AL29" s="666" t="s">
        <v>235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14337670</v>
      </c>
      <c r="CS29" s="662"/>
      <c r="CT29" s="662"/>
      <c r="CU29" s="662"/>
      <c r="CV29" s="662"/>
      <c r="CW29" s="662"/>
      <c r="CX29" s="662"/>
      <c r="CY29" s="663"/>
      <c r="CZ29" s="666">
        <v>7.3</v>
      </c>
      <c r="DA29" s="695"/>
      <c r="DB29" s="695"/>
      <c r="DC29" s="696"/>
      <c r="DD29" s="669">
        <v>12819718</v>
      </c>
      <c r="DE29" s="662"/>
      <c r="DF29" s="662"/>
      <c r="DG29" s="662"/>
      <c r="DH29" s="662"/>
      <c r="DI29" s="662"/>
      <c r="DJ29" s="662"/>
      <c r="DK29" s="663"/>
      <c r="DL29" s="669">
        <v>10902875</v>
      </c>
      <c r="DM29" s="662"/>
      <c r="DN29" s="662"/>
      <c r="DO29" s="662"/>
      <c r="DP29" s="662"/>
      <c r="DQ29" s="662"/>
      <c r="DR29" s="662"/>
      <c r="DS29" s="662"/>
      <c r="DT29" s="662"/>
      <c r="DU29" s="662"/>
      <c r="DV29" s="663"/>
      <c r="DW29" s="666">
        <v>10.1</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275486</v>
      </c>
      <c r="S30" s="664"/>
      <c r="T30" s="664"/>
      <c r="U30" s="664"/>
      <c r="V30" s="664"/>
      <c r="W30" s="664"/>
      <c r="X30" s="664"/>
      <c r="Y30" s="665"/>
      <c r="Z30" s="723">
        <v>0.1</v>
      </c>
      <c r="AA30" s="723"/>
      <c r="AB30" s="723"/>
      <c r="AC30" s="723"/>
      <c r="AD30" s="724">
        <v>88039</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99.5</v>
      </c>
      <c r="BH30" s="742"/>
      <c r="BI30" s="742"/>
      <c r="BJ30" s="742"/>
      <c r="BK30" s="742"/>
      <c r="BL30" s="742"/>
      <c r="BM30" s="743">
        <v>98.3</v>
      </c>
      <c r="BN30" s="742"/>
      <c r="BO30" s="742"/>
      <c r="BP30" s="742"/>
      <c r="BQ30" s="744"/>
      <c r="BR30" s="741">
        <v>99.3</v>
      </c>
      <c r="BS30" s="742"/>
      <c r="BT30" s="742"/>
      <c r="BU30" s="742"/>
      <c r="BV30" s="742"/>
      <c r="BW30" s="742"/>
      <c r="BX30" s="743">
        <v>97.7</v>
      </c>
      <c r="BY30" s="742"/>
      <c r="BZ30" s="742"/>
      <c r="CA30" s="742"/>
      <c r="CB30" s="744"/>
      <c r="CD30" s="747"/>
      <c r="CE30" s="748"/>
      <c r="CF30" s="705" t="s">
        <v>312</v>
      </c>
      <c r="CG30" s="702"/>
      <c r="CH30" s="702"/>
      <c r="CI30" s="702"/>
      <c r="CJ30" s="702"/>
      <c r="CK30" s="702"/>
      <c r="CL30" s="702"/>
      <c r="CM30" s="702"/>
      <c r="CN30" s="702"/>
      <c r="CO30" s="702"/>
      <c r="CP30" s="702"/>
      <c r="CQ30" s="703"/>
      <c r="CR30" s="661">
        <v>13360904</v>
      </c>
      <c r="CS30" s="664"/>
      <c r="CT30" s="664"/>
      <c r="CU30" s="664"/>
      <c r="CV30" s="664"/>
      <c r="CW30" s="664"/>
      <c r="CX30" s="664"/>
      <c r="CY30" s="665"/>
      <c r="CZ30" s="666">
        <v>6.8</v>
      </c>
      <c r="DA30" s="695"/>
      <c r="DB30" s="695"/>
      <c r="DC30" s="696"/>
      <c r="DD30" s="669">
        <v>11954885</v>
      </c>
      <c r="DE30" s="664"/>
      <c r="DF30" s="664"/>
      <c r="DG30" s="664"/>
      <c r="DH30" s="664"/>
      <c r="DI30" s="664"/>
      <c r="DJ30" s="664"/>
      <c r="DK30" s="665"/>
      <c r="DL30" s="669">
        <v>10038042</v>
      </c>
      <c r="DM30" s="664"/>
      <c r="DN30" s="664"/>
      <c r="DO30" s="664"/>
      <c r="DP30" s="664"/>
      <c r="DQ30" s="664"/>
      <c r="DR30" s="664"/>
      <c r="DS30" s="664"/>
      <c r="DT30" s="664"/>
      <c r="DU30" s="664"/>
      <c r="DV30" s="665"/>
      <c r="DW30" s="666">
        <v>9.3000000000000007</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60730</v>
      </c>
      <c r="S31" s="664"/>
      <c r="T31" s="664"/>
      <c r="U31" s="664"/>
      <c r="V31" s="664"/>
      <c r="W31" s="664"/>
      <c r="X31" s="664"/>
      <c r="Y31" s="665"/>
      <c r="Z31" s="723">
        <v>0</v>
      </c>
      <c r="AA31" s="723"/>
      <c r="AB31" s="723"/>
      <c r="AC31" s="723"/>
      <c r="AD31" s="724" t="s">
        <v>175</v>
      </c>
      <c r="AE31" s="724"/>
      <c r="AF31" s="724"/>
      <c r="AG31" s="724"/>
      <c r="AH31" s="724"/>
      <c r="AI31" s="724"/>
      <c r="AJ31" s="724"/>
      <c r="AK31" s="724"/>
      <c r="AL31" s="666" t="s">
        <v>235</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99.2</v>
      </c>
      <c r="BH31" s="662"/>
      <c r="BI31" s="662"/>
      <c r="BJ31" s="662"/>
      <c r="BK31" s="662"/>
      <c r="BL31" s="662"/>
      <c r="BM31" s="667">
        <v>97.5</v>
      </c>
      <c r="BN31" s="740"/>
      <c r="BO31" s="740"/>
      <c r="BP31" s="740"/>
      <c r="BQ31" s="701"/>
      <c r="BR31" s="739">
        <v>99.1</v>
      </c>
      <c r="BS31" s="662"/>
      <c r="BT31" s="662"/>
      <c r="BU31" s="662"/>
      <c r="BV31" s="662"/>
      <c r="BW31" s="662"/>
      <c r="BX31" s="667">
        <v>96.9</v>
      </c>
      <c r="BY31" s="740"/>
      <c r="BZ31" s="740"/>
      <c r="CA31" s="740"/>
      <c r="CB31" s="701"/>
      <c r="CD31" s="747"/>
      <c r="CE31" s="748"/>
      <c r="CF31" s="705" t="s">
        <v>316</v>
      </c>
      <c r="CG31" s="702"/>
      <c r="CH31" s="702"/>
      <c r="CI31" s="702"/>
      <c r="CJ31" s="702"/>
      <c r="CK31" s="702"/>
      <c r="CL31" s="702"/>
      <c r="CM31" s="702"/>
      <c r="CN31" s="702"/>
      <c r="CO31" s="702"/>
      <c r="CP31" s="702"/>
      <c r="CQ31" s="703"/>
      <c r="CR31" s="661">
        <v>976766</v>
      </c>
      <c r="CS31" s="662"/>
      <c r="CT31" s="662"/>
      <c r="CU31" s="662"/>
      <c r="CV31" s="662"/>
      <c r="CW31" s="662"/>
      <c r="CX31" s="662"/>
      <c r="CY31" s="663"/>
      <c r="CZ31" s="666">
        <v>0.5</v>
      </c>
      <c r="DA31" s="695"/>
      <c r="DB31" s="695"/>
      <c r="DC31" s="696"/>
      <c r="DD31" s="669">
        <v>864833</v>
      </c>
      <c r="DE31" s="662"/>
      <c r="DF31" s="662"/>
      <c r="DG31" s="662"/>
      <c r="DH31" s="662"/>
      <c r="DI31" s="662"/>
      <c r="DJ31" s="662"/>
      <c r="DK31" s="663"/>
      <c r="DL31" s="669">
        <v>864833</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3723935</v>
      </c>
      <c r="S32" s="664"/>
      <c r="T32" s="664"/>
      <c r="U32" s="664"/>
      <c r="V32" s="664"/>
      <c r="W32" s="664"/>
      <c r="X32" s="664"/>
      <c r="Y32" s="665"/>
      <c r="Z32" s="723">
        <v>1.9</v>
      </c>
      <c r="AA32" s="723"/>
      <c r="AB32" s="723"/>
      <c r="AC32" s="723"/>
      <c r="AD32" s="724" t="s">
        <v>175</v>
      </c>
      <c r="AE32" s="724"/>
      <c r="AF32" s="724"/>
      <c r="AG32" s="724"/>
      <c r="AH32" s="724"/>
      <c r="AI32" s="724"/>
      <c r="AJ32" s="724"/>
      <c r="AK32" s="724"/>
      <c r="AL32" s="666" t="s">
        <v>175</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99.7</v>
      </c>
      <c r="BH32" s="677"/>
      <c r="BI32" s="677"/>
      <c r="BJ32" s="677"/>
      <c r="BK32" s="677"/>
      <c r="BL32" s="677"/>
      <c r="BM32" s="721">
        <v>98.8</v>
      </c>
      <c r="BN32" s="677"/>
      <c r="BO32" s="677"/>
      <c r="BP32" s="677"/>
      <c r="BQ32" s="714"/>
      <c r="BR32" s="738">
        <v>99.5</v>
      </c>
      <c r="BS32" s="677"/>
      <c r="BT32" s="677"/>
      <c r="BU32" s="677"/>
      <c r="BV32" s="677"/>
      <c r="BW32" s="677"/>
      <c r="BX32" s="721">
        <v>98.3</v>
      </c>
      <c r="BY32" s="677"/>
      <c r="BZ32" s="677"/>
      <c r="CA32" s="677"/>
      <c r="CB32" s="714"/>
      <c r="CD32" s="749"/>
      <c r="CE32" s="750"/>
      <c r="CF32" s="705" t="s">
        <v>319</v>
      </c>
      <c r="CG32" s="702"/>
      <c r="CH32" s="702"/>
      <c r="CI32" s="702"/>
      <c r="CJ32" s="702"/>
      <c r="CK32" s="702"/>
      <c r="CL32" s="702"/>
      <c r="CM32" s="702"/>
      <c r="CN32" s="702"/>
      <c r="CO32" s="702"/>
      <c r="CP32" s="702"/>
      <c r="CQ32" s="703"/>
      <c r="CR32" s="661" t="s">
        <v>175</v>
      </c>
      <c r="CS32" s="664"/>
      <c r="CT32" s="664"/>
      <c r="CU32" s="664"/>
      <c r="CV32" s="664"/>
      <c r="CW32" s="664"/>
      <c r="CX32" s="664"/>
      <c r="CY32" s="665"/>
      <c r="CZ32" s="666" t="s">
        <v>175</v>
      </c>
      <c r="DA32" s="695"/>
      <c r="DB32" s="695"/>
      <c r="DC32" s="696"/>
      <c r="DD32" s="669" t="s">
        <v>175</v>
      </c>
      <c r="DE32" s="664"/>
      <c r="DF32" s="664"/>
      <c r="DG32" s="664"/>
      <c r="DH32" s="664"/>
      <c r="DI32" s="664"/>
      <c r="DJ32" s="664"/>
      <c r="DK32" s="665"/>
      <c r="DL32" s="669" t="s">
        <v>175</v>
      </c>
      <c r="DM32" s="664"/>
      <c r="DN32" s="664"/>
      <c r="DO32" s="664"/>
      <c r="DP32" s="664"/>
      <c r="DQ32" s="664"/>
      <c r="DR32" s="664"/>
      <c r="DS32" s="664"/>
      <c r="DT32" s="664"/>
      <c r="DU32" s="664"/>
      <c r="DV32" s="665"/>
      <c r="DW32" s="666" t="s">
        <v>235</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4043248</v>
      </c>
      <c r="S33" s="664"/>
      <c r="T33" s="664"/>
      <c r="U33" s="664"/>
      <c r="V33" s="664"/>
      <c r="W33" s="664"/>
      <c r="X33" s="664"/>
      <c r="Y33" s="665"/>
      <c r="Z33" s="723">
        <v>2</v>
      </c>
      <c r="AA33" s="723"/>
      <c r="AB33" s="723"/>
      <c r="AC33" s="723"/>
      <c r="AD33" s="724" t="s">
        <v>175</v>
      </c>
      <c r="AE33" s="724"/>
      <c r="AF33" s="724"/>
      <c r="AG33" s="724"/>
      <c r="AH33" s="724"/>
      <c r="AI33" s="724"/>
      <c r="AJ33" s="724"/>
      <c r="AK33" s="724"/>
      <c r="AL33" s="666" t="s">
        <v>175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66326067</v>
      </c>
      <c r="CS33" s="662"/>
      <c r="CT33" s="662"/>
      <c r="CU33" s="662"/>
      <c r="CV33" s="662"/>
      <c r="CW33" s="662"/>
      <c r="CX33" s="662"/>
      <c r="CY33" s="663"/>
      <c r="CZ33" s="666">
        <v>33.799999999999997</v>
      </c>
      <c r="DA33" s="695"/>
      <c r="DB33" s="695"/>
      <c r="DC33" s="696"/>
      <c r="DD33" s="669">
        <v>53827059</v>
      </c>
      <c r="DE33" s="662"/>
      <c r="DF33" s="662"/>
      <c r="DG33" s="662"/>
      <c r="DH33" s="662"/>
      <c r="DI33" s="662"/>
      <c r="DJ33" s="662"/>
      <c r="DK33" s="663"/>
      <c r="DL33" s="669">
        <v>39444642</v>
      </c>
      <c r="DM33" s="662"/>
      <c r="DN33" s="662"/>
      <c r="DO33" s="662"/>
      <c r="DP33" s="662"/>
      <c r="DQ33" s="662"/>
      <c r="DR33" s="662"/>
      <c r="DS33" s="662"/>
      <c r="DT33" s="662"/>
      <c r="DU33" s="662"/>
      <c r="DV33" s="663"/>
      <c r="DW33" s="666">
        <v>36.6</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1365332</v>
      </c>
      <c r="S34" s="664"/>
      <c r="T34" s="664"/>
      <c r="U34" s="664"/>
      <c r="V34" s="664"/>
      <c r="W34" s="664"/>
      <c r="X34" s="664"/>
      <c r="Y34" s="665"/>
      <c r="Z34" s="723">
        <v>0.7</v>
      </c>
      <c r="AA34" s="723"/>
      <c r="AB34" s="723"/>
      <c r="AC34" s="723"/>
      <c r="AD34" s="724">
        <v>177386</v>
      </c>
      <c r="AE34" s="724"/>
      <c r="AF34" s="724"/>
      <c r="AG34" s="724"/>
      <c r="AH34" s="724"/>
      <c r="AI34" s="724"/>
      <c r="AJ34" s="724"/>
      <c r="AK34" s="724"/>
      <c r="AL34" s="666">
        <v>0.2</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23566391</v>
      </c>
      <c r="CS34" s="664"/>
      <c r="CT34" s="664"/>
      <c r="CU34" s="664"/>
      <c r="CV34" s="664"/>
      <c r="CW34" s="664"/>
      <c r="CX34" s="664"/>
      <c r="CY34" s="665"/>
      <c r="CZ34" s="666">
        <v>12</v>
      </c>
      <c r="DA34" s="695"/>
      <c r="DB34" s="695"/>
      <c r="DC34" s="696"/>
      <c r="DD34" s="669">
        <v>17374381</v>
      </c>
      <c r="DE34" s="664"/>
      <c r="DF34" s="664"/>
      <c r="DG34" s="664"/>
      <c r="DH34" s="664"/>
      <c r="DI34" s="664"/>
      <c r="DJ34" s="664"/>
      <c r="DK34" s="665"/>
      <c r="DL34" s="669">
        <v>14925182</v>
      </c>
      <c r="DM34" s="664"/>
      <c r="DN34" s="664"/>
      <c r="DO34" s="664"/>
      <c r="DP34" s="664"/>
      <c r="DQ34" s="664"/>
      <c r="DR34" s="664"/>
      <c r="DS34" s="664"/>
      <c r="DT34" s="664"/>
      <c r="DU34" s="664"/>
      <c r="DV34" s="665"/>
      <c r="DW34" s="666">
        <v>13.8</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12179700</v>
      </c>
      <c r="S35" s="664"/>
      <c r="T35" s="664"/>
      <c r="U35" s="664"/>
      <c r="V35" s="664"/>
      <c r="W35" s="664"/>
      <c r="X35" s="664"/>
      <c r="Y35" s="665"/>
      <c r="Z35" s="723">
        <v>6.1</v>
      </c>
      <c r="AA35" s="723"/>
      <c r="AB35" s="723"/>
      <c r="AC35" s="723"/>
      <c r="AD35" s="724" t="s">
        <v>235</v>
      </c>
      <c r="AE35" s="724"/>
      <c r="AF35" s="724"/>
      <c r="AG35" s="724"/>
      <c r="AH35" s="724"/>
      <c r="AI35" s="724"/>
      <c r="AJ35" s="724"/>
      <c r="AK35" s="724"/>
      <c r="AL35" s="666" t="s">
        <v>175</v>
      </c>
      <c r="AM35" s="667"/>
      <c r="AN35" s="667"/>
      <c r="AO35" s="725"/>
      <c r="AP35" s="234"/>
      <c r="AQ35" s="729" t="s">
        <v>327</v>
      </c>
      <c r="AR35" s="730"/>
      <c r="AS35" s="730"/>
      <c r="AT35" s="730"/>
      <c r="AU35" s="730"/>
      <c r="AV35" s="730"/>
      <c r="AW35" s="730"/>
      <c r="AX35" s="730"/>
      <c r="AY35" s="731"/>
      <c r="AZ35" s="726">
        <v>23596976</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568823</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2139841</v>
      </c>
      <c r="CS35" s="662"/>
      <c r="CT35" s="662"/>
      <c r="CU35" s="662"/>
      <c r="CV35" s="662"/>
      <c r="CW35" s="662"/>
      <c r="CX35" s="662"/>
      <c r="CY35" s="663"/>
      <c r="CZ35" s="666">
        <v>1.1000000000000001</v>
      </c>
      <c r="DA35" s="695"/>
      <c r="DB35" s="695"/>
      <c r="DC35" s="696"/>
      <c r="DD35" s="669">
        <v>1842161</v>
      </c>
      <c r="DE35" s="662"/>
      <c r="DF35" s="662"/>
      <c r="DG35" s="662"/>
      <c r="DH35" s="662"/>
      <c r="DI35" s="662"/>
      <c r="DJ35" s="662"/>
      <c r="DK35" s="663"/>
      <c r="DL35" s="669">
        <v>1842161</v>
      </c>
      <c r="DM35" s="662"/>
      <c r="DN35" s="662"/>
      <c r="DO35" s="662"/>
      <c r="DP35" s="662"/>
      <c r="DQ35" s="662"/>
      <c r="DR35" s="662"/>
      <c r="DS35" s="662"/>
      <c r="DT35" s="662"/>
      <c r="DU35" s="662"/>
      <c r="DV35" s="663"/>
      <c r="DW35" s="666">
        <v>1.7</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235</v>
      </c>
      <c r="AA36" s="723"/>
      <c r="AB36" s="723"/>
      <c r="AC36" s="723"/>
      <c r="AD36" s="724" t="s">
        <v>175</v>
      </c>
      <c r="AE36" s="724"/>
      <c r="AF36" s="724"/>
      <c r="AG36" s="724"/>
      <c r="AH36" s="724"/>
      <c r="AI36" s="724"/>
      <c r="AJ36" s="724"/>
      <c r="AK36" s="724"/>
      <c r="AL36" s="666" t="s">
        <v>235</v>
      </c>
      <c r="AM36" s="667"/>
      <c r="AN36" s="667"/>
      <c r="AO36" s="725"/>
      <c r="AQ36" s="698" t="s">
        <v>331</v>
      </c>
      <c r="AR36" s="699"/>
      <c r="AS36" s="699"/>
      <c r="AT36" s="699"/>
      <c r="AU36" s="699"/>
      <c r="AV36" s="699"/>
      <c r="AW36" s="699"/>
      <c r="AX36" s="699"/>
      <c r="AY36" s="700"/>
      <c r="AZ36" s="661">
        <v>4000000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-3245117</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14727968</v>
      </c>
      <c r="CS36" s="664"/>
      <c r="CT36" s="664"/>
      <c r="CU36" s="664"/>
      <c r="CV36" s="664"/>
      <c r="CW36" s="664"/>
      <c r="CX36" s="664"/>
      <c r="CY36" s="665"/>
      <c r="CZ36" s="666">
        <v>7.5</v>
      </c>
      <c r="DA36" s="695"/>
      <c r="DB36" s="695"/>
      <c r="DC36" s="696"/>
      <c r="DD36" s="669">
        <v>11236735</v>
      </c>
      <c r="DE36" s="664"/>
      <c r="DF36" s="664"/>
      <c r="DG36" s="664"/>
      <c r="DH36" s="664"/>
      <c r="DI36" s="664"/>
      <c r="DJ36" s="664"/>
      <c r="DK36" s="665"/>
      <c r="DL36" s="669">
        <v>7392831</v>
      </c>
      <c r="DM36" s="664"/>
      <c r="DN36" s="664"/>
      <c r="DO36" s="664"/>
      <c r="DP36" s="664"/>
      <c r="DQ36" s="664"/>
      <c r="DR36" s="664"/>
      <c r="DS36" s="664"/>
      <c r="DT36" s="664"/>
      <c r="DU36" s="664"/>
      <c r="DV36" s="665"/>
      <c r="DW36" s="666">
        <v>6.9</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5500000</v>
      </c>
      <c r="S37" s="664"/>
      <c r="T37" s="664"/>
      <c r="U37" s="664"/>
      <c r="V37" s="664"/>
      <c r="W37" s="664"/>
      <c r="X37" s="664"/>
      <c r="Y37" s="665"/>
      <c r="Z37" s="723">
        <v>2.7</v>
      </c>
      <c r="AA37" s="723"/>
      <c r="AB37" s="723"/>
      <c r="AC37" s="723"/>
      <c r="AD37" s="724" t="s">
        <v>175</v>
      </c>
      <c r="AE37" s="724"/>
      <c r="AF37" s="724"/>
      <c r="AG37" s="724"/>
      <c r="AH37" s="724"/>
      <c r="AI37" s="724"/>
      <c r="AJ37" s="724"/>
      <c r="AK37" s="724"/>
      <c r="AL37" s="666" t="s">
        <v>235</v>
      </c>
      <c r="AM37" s="667"/>
      <c r="AN37" s="667"/>
      <c r="AO37" s="725"/>
      <c r="AQ37" s="698" t="s">
        <v>335</v>
      </c>
      <c r="AR37" s="699"/>
      <c r="AS37" s="699"/>
      <c r="AT37" s="699"/>
      <c r="AU37" s="699"/>
      <c r="AV37" s="699"/>
      <c r="AW37" s="699"/>
      <c r="AX37" s="699"/>
      <c r="AY37" s="700"/>
      <c r="AZ37" s="661">
        <v>395998</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85383</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1912764</v>
      </c>
      <c r="CS37" s="662"/>
      <c r="CT37" s="662"/>
      <c r="CU37" s="662"/>
      <c r="CV37" s="662"/>
      <c r="CW37" s="662"/>
      <c r="CX37" s="662"/>
      <c r="CY37" s="663"/>
      <c r="CZ37" s="666">
        <v>1</v>
      </c>
      <c r="DA37" s="695"/>
      <c r="DB37" s="695"/>
      <c r="DC37" s="696"/>
      <c r="DD37" s="669">
        <v>1637500</v>
      </c>
      <c r="DE37" s="662"/>
      <c r="DF37" s="662"/>
      <c r="DG37" s="662"/>
      <c r="DH37" s="662"/>
      <c r="DI37" s="662"/>
      <c r="DJ37" s="662"/>
      <c r="DK37" s="663"/>
      <c r="DL37" s="669">
        <v>1627294</v>
      </c>
      <c r="DM37" s="662"/>
      <c r="DN37" s="662"/>
      <c r="DO37" s="662"/>
      <c r="DP37" s="662"/>
      <c r="DQ37" s="662"/>
      <c r="DR37" s="662"/>
      <c r="DS37" s="662"/>
      <c r="DT37" s="662"/>
      <c r="DU37" s="662"/>
      <c r="DV37" s="663"/>
      <c r="DW37" s="666">
        <v>1.5</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200598157</v>
      </c>
      <c r="S38" s="713"/>
      <c r="T38" s="713"/>
      <c r="U38" s="713"/>
      <c r="V38" s="713"/>
      <c r="W38" s="713"/>
      <c r="X38" s="713"/>
      <c r="Y38" s="718"/>
      <c r="Z38" s="719">
        <v>100</v>
      </c>
      <c r="AA38" s="719"/>
      <c r="AB38" s="719"/>
      <c r="AC38" s="719"/>
      <c r="AD38" s="720">
        <v>102325261</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19212</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130271</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23596976</v>
      </c>
      <c r="CS38" s="664"/>
      <c r="CT38" s="664"/>
      <c r="CU38" s="664"/>
      <c r="CV38" s="664"/>
      <c r="CW38" s="664"/>
      <c r="CX38" s="664"/>
      <c r="CY38" s="665"/>
      <c r="CZ38" s="666">
        <v>12</v>
      </c>
      <c r="DA38" s="695"/>
      <c r="DB38" s="695"/>
      <c r="DC38" s="696"/>
      <c r="DD38" s="669">
        <v>21157873</v>
      </c>
      <c r="DE38" s="664"/>
      <c r="DF38" s="664"/>
      <c r="DG38" s="664"/>
      <c r="DH38" s="664"/>
      <c r="DI38" s="664"/>
      <c r="DJ38" s="664"/>
      <c r="DK38" s="665"/>
      <c r="DL38" s="669">
        <v>15158942</v>
      </c>
      <c r="DM38" s="664"/>
      <c r="DN38" s="664"/>
      <c r="DO38" s="664"/>
      <c r="DP38" s="664"/>
      <c r="DQ38" s="664"/>
      <c r="DR38" s="664"/>
      <c r="DS38" s="664"/>
      <c r="DT38" s="664"/>
      <c r="DU38" s="664"/>
      <c r="DV38" s="665"/>
      <c r="DW38" s="666">
        <v>14.1</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235</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90</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2169365</v>
      </c>
      <c r="CS39" s="662"/>
      <c r="CT39" s="662"/>
      <c r="CU39" s="662"/>
      <c r="CV39" s="662"/>
      <c r="CW39" s="662"/>
      <c r="CX39" s="662"/>
      <c r="CY39" s="663"/>
      <c r="CZ39" s="666">
        <v>1.1000000000000001</v>
      </c>
      <c r="DA39" s="695"/>
      <c r="DB39" s="695"/>
      <c r="DC39" s="696"/>
      <c r="DD39" s="669">
        <v>2090383</v>
      </c>
      <c r="DE39" s="662"/>
      <c r="DF39" s="662"/>
      <c r="DG39" s="662"/>
      <c r="DH39" s="662"/>
      <c r="DI39" s="662"/>
      <c r="DJ39" s="662"/>
      <c r="DK39" s="663"/>
      <c r="DL39" s="669" t="s">
        <v>175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6961000</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175</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125526</v>
      </c>
      <c r="CS40" s="664"/>
      <c r="CT40" s="664"/>
      <c r="CU40" s="664"/>
      <c r="CV40" s="664"/>
      <c r="CW40" s="664"/>
      <c r="CX40" s="664"/>
      <c r="CY40" s="665"/>
      <c r="CZ40" s="666">
        <v>0.1</v>
      </c>
      <c r="DA40" s="695"/>
      <c r="DB40" s="695"/>
      <c r="DC40" s="696"/>
      <c r="DD40" s="669">
        <v>125526</v>
      </c>
      <c r="DE40" s="664"/>
      <c r="DF40" s="664"/>
      <c r="DG40" s="664"/>
      <c r="DH40" s="664"/>
      <c r="DI40" s="664"/>
      <c r="DJ40" s="664"/>
      <c r="DK40" s="665"/>
      <c r="DL40" s="669">
        <v>125526</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12220766</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294</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175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20443738</v>
      </c>
      <c r="CS42" s="664"/>
      <c r="CT42" s="664"/>
      <c r="CU42" s="664"/>
      <c r="CV42" s="664"/>
      <c r="CW42" s="664"/>
      <c r="CX42" s="664"/>
      <c r="CY42" s="665"/>
      <c r="CZ42" s="666">
        <v>10.4</v>
      </c>
      <c r="DA42" s="667"/>
      <c r="DB42" s="667"/>
      <c r="DC42" s="668"/>
      <c r="DD42" s="669">
        <v>6675678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898288</v>
      </c>
      <c r="CS43" s="662"/>
      <c r="CT43" s="662"/>
      <c r="CU43" s="662"/>
      <c r="CV43" s="662"/>
      <c r="CW43" s="662"/>
      <c r="CX43" s="662"/>
      <c r="CY43" s="663"/>
      <c r="CZ43" s="666">
        <v>0.5</v>
      </c>
      <c r="DA43" s="695"/>
      <c r="DB43" s="695"/>
      <c r="DC43" s="696"/>
      <c r="DD43" s="669">
        <v>898288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19915838</v>
      </c>
      <c r="CS44" s="664"/>
      <c r="CT44" s="664"/>
      <c r="CU44" s="664"/>
      <c r="CV44" s="664"/>
      <c r="CW44" s="664"/>
      <c r="CX44" s="664"/>
      <c r="CY44" s="665"/>
      <c r="CZ44" s="666">
        <v>10.1</v>
      </c>
      <c r="DA44" s="667"/>
      <c r="DB44" s="667"/>
      <c r="DC44" s="668"/>
      <c r="DD44" s="669">
        <v>6640016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6706077</v>
      </c>
      <c r="CS45" s="662"/>
      <c r="CT45" s="662"/>
      <c r="CU45" s="662"/>
      <c r="CV45" s="662"/>
      <c r="CW45" s="662"/>
      <c r="CX45" s="662"/>
      <c r="CY45" s="663"/>
      <c r="CZ45" s="666">
        <v>3.4</v>
      </c>
      <c r="DA45" s="695"/>
      <c r="DB45" s="695"/>
      <c r="DC45" s="696"/>
      <c r="DD45" s="669">
        <v>302837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13182897</v>
      </c>
      <c r="CS46" s="664"/>
      <c r="CT46" s="664"/>
      <c r="CU46" s="664"/>
      <c r="CV46" s="664"/>
      <c r="CW46" s="664"/>
      <c r="CX46" s="664"/>
      <c r="CY46" s="665"/>
      <c r="CZ46" s="666">
        <v>6.7</v>
      </c>
      <c r="DA46" s="667"/>
      <c r="DB46" s="667"/>
      <c r="DC46" s="668"/>
      <c r="DD46" s="669">
        <v>6333765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527900</v>
      </c>
      <c r="CS47" s="662"/>
      <c r="CT47" s="662"/>
      <c r="CU47" s="662"/>
      <c r="CV47" s="662"/>
      <c r="CW47" s="662"/>
      <c r="CX47" s="662"/>
      <c r="CY47" s="663"/>
      <c r="CZ47" s="666">
        <v>0.3</v>
      </c>
      <c r="DA47" s="695"/>
      <c r="DB47" s="695"/>
      <c r="DC47" s="696"/>
      <c r="DD47" s="669">
        <v>35662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235</v>
      </c>
      <c r="CS48" s="664"/>
      <c r="CT48" s="664"/>
      <c r="CU48" s="664"/>
      <c r="CV48" s="664"/>
      <c r="CW48" s="664"/>
      <c r="CX48" s="664"/>
      <c r="CY48" s="665"/>
      <c r="CZ48" s="666" t="s">
        <v>175</v>
      </c>
      <c r="DA48" s="667"/>
      <c r="DB48" s="667"/>
      <c r="DC48" s="668"/>
      <c r="DD48" s="669" t="s">
        <v>175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196331449</v>
      </c>
      <c r="CS49" s="677"/>
      <c r="CT49" s="677"/>
      <c r="CU49" s="677"/>
      <c r="CV49" s="677"/>
      <c r="CW49" s="677"/>
      <c r="CX49" s="677"/>
      <c r="CY49" s="678"/>
      <c r="CZ49" s="679">
        <v>100</v>
      </c>
      <c r="DA49" s="680"/>
      <c r="DB49" s="680"/>
      <c r="DC49" s="681"/>
      <c r="DD49" s="682">
        <v>118084299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9d1ax5zI2iOQhV8sUG8PqeY9kY9r1rZu7lyyBU2Aw9tI4HZR2W9W/MyBeBWjWh+EV1AC/SzE2MBV4T446tjFg==" saltValue="fiGrjOZIKdDn5fyLVrP1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200716</v>
      </c>
      <c r="R7" s="1194"/>
      <c r="S7" s="1194"/>
      <c r="T7" s="1194"/>
      <c r="U7" s="1194"/>
      <c r="V7" s="1194">
        <v>196450</v>
      </c>
      <c r="W7" s="1194"/>
      <c r="X7" s="1194"/>
      <c r="Y7" s="1194"/>
      <c r="Z7" s="1194"/>
      <c r="AA7" s="1194">
        <v>4266</v>
      </c>
      <c r="AB7" s="1194"/>
      <c r="AC7" s="1194"/>
      <c r="AD7" s="1194"/>
      <c r="AE7" s="1195"/>
      <c r="AF7" s="1196">
        <v>3742</v>
      </c>
      <c r="AG7" s="1197"/>
      <c r="AH7" s="1197"/>
      <c r="AI7" s="1197"/>
      <c r="AJ7" s="1198"/>
      <c r="AK7" s="1180">
        <v>3715</v>
      </c>
      <c r="AL7" s="1181"/>
      <c r="AM7" s="1181"/>
      <c r="AN7" s="1181"/>
      <c r="AO7" s="1181"/>
      <c r="AP7" s="1181">
        <v>127430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583</v>
      </c>
      <c r="BT7" s="1185"/>
      <c r="BU7" s="1185"/>
      <c r="BV7" s="1185"/>
      <c r="BW7" s="1185"/>
      <c r="BX7" s="1185"/>
      <c r="BY7" s="1185"/>
      <c r="BZ7" s="1185"/>
      <c r="CA7" s="1185"/>
      <c r="CB7" s="1185"/>
      <c r="CC7" s="1185"/>
      <c r="CD7" s="1185"/>
      <c r="CE7" s="1185"/>
      <c r="CF7" s="1185"/>
      <c r="CG7" s="1186"/>
      <c r="CH7" s="1177">
        <v>29</v>
      </c>
      <c r="CI7" s="1178"/>
      <c r="CJ7" s="1178"/>
      <c r="CK7" s="1178"/>
      <c r="CL7" s="1179"/>
      <c r="CM7" s="1177">
        <v>814</v>
      </c>
      <c r="CN7" s="1178"/>
      <c r="CO7" s="1178"/>
      <c r="CP7" s="1178"/>
      <c r="CQ7" s="1179"/>
      <c r="CR7" s="1177">
        <v>501</v>
      </c>
      <c r="CS7" s="1178"/>
      <c r="CT7" s="1178"/>
      <c r="CU7" s="1178"/>
      <c r="CV7" s="1179"/>
      <c r="CW7" s="1177">
        <v>284</v>
      </c>
      <c r="CX7" s="1178"/>
      <c r="CY7" s="1178"/>
      <c r="CZ7" s="1178"/>
      <c r="DA7" s="1179"/>
      <c r="DB7" s="1177" t="s">
        <v>572</v>
      </c>
      <c r="DC7" s="1178"/>
      <c r="DD7" s="1178"/>
      <c r="DE7" s="1178"/>
      <c r="DF7" s="1179"/>
      <c r="DG7" s="1177" t="s">
        <v>572</v>
      </c>
      <c r="DH7" s="1178"/>
      <c r="DI7" s="1178"/>
      <c r="DJ7" s="1178"/>
      <c r="DK7" s="1179"/>
      <c r="DL7" s="1177" t="s">
        <v>588</v>
      </c>
      <c r="DM7" s="1178"/>
      <c r="DN7" s="1178"/>
      <c r="DO7" s="1178"/>
      <c r="DP7" s="1179"/>
      <c r="DQ7" s="1177" t="s">
        <v>572</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133</v>
      </c>
      <c r="R8" s="1133"/>
      <c r="S8" s="1133"/>
      <c r="T8" s="1133"/>
      <c r="U8" s="1133"/>
      <c r="V8" s="1133">
        <v>132</v>
      </c>
      <c r="W8" s="1133"/>
      <c r="X8" s="1133"/>
      <c r="Y8" s="1133"/>
      <c r="Z8" s="1133"/>
      <c r="AA8" s="1133">
        <v>1</v>
      </c>
      <c r="AB8" s="1133"/>
      <c r="AC8" s="1133"/>
      <c r="AD8" s="1133"/>
      <c r="AE8" s="1134"/>
      <c r="AF8" s="1108" t="s">
        <v>387</v>
      </c>
      <c r="AG8" s="1109"/>
      <c r="AH8" s="1109"/>
      <c r="AI8" s="1109"/>
      <c r="AJ8" s="1110"/>
      <c r="AK8" s="1175">
        <v>31</v>
      </c>
      <c r="AL8" s="1176"/>
      <c r="AM8" s="1176"/>
      <c r="AN8" s="1176"/>
      <c r="AO8" s="1176"/>
      <c r="AP8" s="1176" t="s">
        <v>572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584</v>
      </c>
      <c r="BT8" s="1104"/>
      <c r="BU8" s="1104"/>
      <c r="BV8" s="1104"/>
      <c r="BW8" s="1104"/>
      <c r="BX8" s="1104"/>
      <c r="BY8" s="1104"/>
      <c r="BZ8" s="1104"/>
      <c r="CA8" s="1104"/>
      <c r="CB8" s="1104"/>
      <c r="CC8" s="1104"/>
      <c r="CD8" s="1104"/>
      <c r="CE8" s="1104"/>
      <c r="CF8" s="1104"/>
      <c r="CG8" s="1105"/>
      <c r="CH8" s="1078">
        <v>-113</v>
      </c>
      <c r="CI8" s="1079"/>
      <c r="CJ8" s="1079"/>
      <c r="CK8" s="1079"/>
      <c r="CL8" s="1080"/>
      <c r="CM8" s="1078">
        <v>7117</v>
      </c>
      <c r="CN8" s="1079"/>
      <c r="CO8" s="1079"/>
      <c r="CP8" s="1079"/>
      <c r="CQ8" s="1080"/>
      <c r="CR8" s="1078">
        <v>204</v>
      </c>
      <c r="CS8" s="1079"/>
      <c r="CT8" s="1079"/>
      <c r="CU8" s="1079"/>
      <c r="CV8" s="1080"/>
      <c r="CW8" s="1078" t="s">
        <v>587</v>
      </c>
      <c r="CX8" s="1079"/>
      <c r="CY8" s="1079"/>
      <c r="CZ8" s="1079"/>
      <c r="DA8" s="1080"/>
      <c r="DB8" s="1078" t="s">
        <v>572</v>
      </c>
      <c r="DC8" s="1079"/>
      <c r="DD8" s="1079"/>
      <c r="DE8" s="1079"/>
      <c r="DF8" s="1080"/>
      <c r="DG8" s="1078" t="s">
        <v>572</v>
      </c>
      <c r="DH8" s="1079"/>
      <c r="DI8" s="1079"/>
      <c r="DJ8" s="1079"/>
      <c r="DK8" s="1080"/>
      <c r="DL8" s="1078" t="s">
        <v>572</v>
      </c>
      <c r="DM8" s="1079"/>
      <c r="DN8" s="1079"/>
      <c r="DO8" s="1079"/>
      <c r="DP8" s="1080"/>
      <c r="DQ8" s="1078" t="s">
        <v>572</v>
      </c>
      <c r="DR8" s="1079"/>
      <c r="DS8" s="1079"/>
      <c r="DT8" s="1079"/>
      <c r="DU8" s="1080"/>
      <c r="DV8" s="1081"/>
      <c r="DW8" s="1082"/>
      <c r="DX8" s="1082"/>
      <c r="DY8" s="1082"/>
      <c r="DZ8" s="1083"/>
      <c r="EA8" s="254"/>
    </row>
    <row r="9" spans="1:131" s="255" customFormat="1" ht="26.25" customHeight="1" x14ac:dyDescent="0.15">
      <c r="A9" s="261">
        <v>3</v>
      </c>
      <c r="B9" s="1126" t="s">
        <v>388</v>
      </c>
      <c r="C9" s="1127"/>
      <c r="D9" s="1127"/>
      <c r="E9" s="1127"/>
      <c r="F9" s="1127"/>
      <c r="G9" s="1127"/>
      <c r="H9" s="1127"/>
      <c r="I9" s="1127"/>
      <c r="J9" s="1127"/>
      <c r="K9" s="1127"/>
      <c r="L9" s="1127"/>
      <c r="M9" s="1127"/>
      <c r="N9" s="1127"/>
      <c r="O9" s="1127"/>
      <c r="P9" s="1128"/>
      <c r="Q9" s="1132">
        <v>82</v>
      </c>
      <c r="R9" s="1133"/>
      <c r="S9" s="1133"/>
      <c r="T9" s="1133"/>
      <c r="U9" s="1133"/>
      <c r="V9" s="1133">
        <v>82</v>
      </c>
      <c r="W9" s="1133"/>
      <c r="X9" s="1133"/>
      <c r="Y9" s="1133"/>
      <c r="Z9" s="1133"/>
      <c r="AA9" s="1133" t="s">
        <v>572</v>
      </c>
      <c r="AB9" s="1133"/>
      <c r="AC9" s="1133"/>
      <c r="AD9" s="1133"/>
      <c r="AE9" s="1134"/>
      <c r="AF9" s="1108" t="s">
        <v>387</v>
      </c>
      <c r="AG9" s="1109"/>
      <c r="AH9" s="1109"/>
      <c r="AI9" s="1109"/>
      <c r="AJ9" s="1110"/>
      <c r="AK9" s="1175" t="s">
        <v>572</v>
      </c>
      <c r="AL9" s="1176"/>
      <c r="AM9" s="1176"/>
      <c r="AN9" s="1176"/>
      <c r="AO9" s="1176"/>
      <c r="AP9" s="1176">
        <v>410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t="s">
        <v>389</v>
      </c>
      <c r="C10" s="1127"/>
      <c r="D10" s="1127"/>
      <c r="E10" s="1127"/>
      <c r="F10" s="1127"/>
      <c r="G10" s="1127"/>
      <c r="H10" s="1127"/>
      <c r="I10" s="1127"/>
      <c r="J10" s="1127"/>
      <c r="K10" s="1127"/>
      <c r="L10" s="1127"/>
      <c r="M10" s="1127"/>
      <c r="N10" s="1127"/>
      <c r="O10" s="1127"/>
      <c r="P10" s="1128"/>
      <c r="Q10" s="1132">
        <v>36284</v>
      </c>
      <c r="R10" s="1133"/>
      <c r="S10" s="1133"/>
      <c r="T10" s="1133"/>
      <c r="U10" s="1133"/>
      <c r="V10" s="1133">
        <v>36284</v>
      </c>
      <c r="W10" s="1133"/>
      <c r="X10" s="1133"/>
      <c r="Y10" s="1133"/>
      <c r="Z10" s="1133"/>
      <c r="AA10" s="1133" t="s">
        <v>572</v>
      </c>
      <c r="AB10" s="1133"/>
      <c r="AC10" s="1133"/>
      <c r="AD10" s="1133"/>
      <c r="AE10" s="1134"/>
      <c r="AF10" s="1108" t="s">
        <v>175</v>
      </c>
      <c r="AG10" s="1109"/>
      <c r="AH10" s="1109"/>
      <c r="AI10" s="1109"/>
      <c r="AJ10" s="1110"/>
      <c r="AK10" s="1175">
        <v>22305</v>
      </c>
      <c r="AL10" s="1176"/>
      <c r="AM10" s="1176"/>
      <c r="AN10" s="1176"/>
      <c r="AO10" s="1176"/>
      <c r="AP10" s="1176" t="s">
        <v>572</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164534</v>
      </c>
      <c r="R23" s="1158"/>
      <c r="S23" s="1158"/>
      <c r="T23" s="1158"/>
      <c r="U23" s="1158"/>
      <c r="V23" s="1158">
        <v>160267</v>
      </c>
      <c r="W23" s="1158"/>
      <c r="X23" s="1158"/>
      <c r="Y23" s="1158"/>
      <c r="Z23" s="1158"/>
      <c r="AA23" s="1158">
        <v>4267</v>
      </c>
      <c r="AB23" s="1158"/>
      <c r="AC23" s="1158"/>
      <c r="AD23" s="1158"/>
      <c r="AE23" s="1159"/>
      <c r="AF23" s="1160">
        <v>3742</v>
      </c>
      <c r="AG23" s="1158"/>
      <c r="AH23" s="1158"/>
      <c r="AI23" s="1158"/>
      <c r="AJ23" s="1161"/>
      <c r="AK23" s="1162"/>
      <c r="AL23" s="1163"/>
      <c r="AM23" s="1163"/>
      <c r="AN23" s="1163"/>
      <c r="AO23" s="1163"/>
      <c r="AP23" s="1158">
        <v>127840</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59240</v>
      </c>
      <c r="R28" s="1143"/>
      <c r="S28" s="1143"/>
      <c r="T28" s="1143"/>
      <c r="U28" s="1143"/>
      <c r="V28" s="1143">
        <v>58671</v>
      </c>
      <c r="W28" s="1143"/>
      <c r="X28" s="1143"/>
      <c r="Y28" s="1143"/>
      <c r="Z28" s="1143"/>
      <c r="AA28" s="1143">
        <v>569</v>
      </c>
      <c r="AB28" s="1143"/>
      <c r="AC28" s="1143"/>
      <c r="AD28" s="1143"/>
      <c r="AE28" s="1144"/>
      <c r="AF28" s="1145">
        <v>569</v>
      </c>
      <c r="AG28" s="1143"/>
      <c r="AH28" s="1143"/>
      <c r="AI28" s="1143"/>
      <c r="AJ28" s="1146"/>
      <c r="AK28" s="1147">
        <v>6961</v>
      </c>
      <c r="AL28" s="1135"/>
      <c r="AM28" s="1135"/>
      <c r="AN28" s="1135"/>
      <c r="AO28" s="1135"/>
      <c r="AP28" s="1135" t="s">
        <v>572</v>
      </c>
      <c r="AQ28" s="1135"/>
      <c r="AR28" s="1135"/>
      <c r="AS28" s="1135"/>
      <c r="AT28" s="1135"/>
      <c r="AU28" s="1135" t="s">
        <v>572</v>
      </c>
      <c r="AV28" s="1135"/>
      <c r="AW28" s="1135"/>
      <c r="AX28" s="1135"/>
      <c r="AY28" s="1135"/>
      <c r="AZ28" s="1136" t="s">
        <v>573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40448</v>
      </c>
      <c r="R29" s="1133"/>
      <c r="S29" s="1133"/>
      <c r="T29" s="1133"/>
      <c r="U29" s="1133"/>
      <c r="V29" s="1133">
        <v>40050</v>
      </c>
      <c r="W29" s="1133"/>
      <c r="X29" s="1133"/>
      <c r="Y29" s="1133"/>
      <c r="Z29" s="1133"/>
      <c r="AA29" s="1133">
        <v>398</v>
      </c>
      <c r="AB29" s="1133"/>
      <c r="AC29" s="1133"/>
      <c r="AD29" s="1133"/>
      <c r="AE29" s="1134"/>
      <c r="AF29" s="1108">
        <v>398</v>
      </c>
      <c r="AG29" s="1109"/>
      <c r="AH29" s="1109"/>
      <c r="AI29" s="1109"/>
      <c r="AJ29" s="1110"/>
      <c r="AK29" s="1069">
        <v>5968</v>
      </c>
      <c r="AL29" s="1060"/>
      <c r="AM29" s="1060"/>
      <c r="AN29" s="1060"/>
      <c r="AO29" s="1060"/>
      <c r="AP29" s="1060" t="s">
        <v>573</v>
      </c>
      <c r="AQ29" s="1060"/>
      <c r="AR29" s="1060"/>
      <c r="AS29" s="1060"/>
      <c r="AT29" s="1060"/>
      <c r="AU29" s="1060" t="s">
        <v>572</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13123</v>
      </c>
      <c r="R30" s="1133"/>
      <c r="S30" s="1133"/>
      <c r="T30" s="1133"/>
      <c r="U30" s="1133"/>
      <c r="V30" s="1133">
        <v>13088</v>
      </c>
      <c r="W30" s="1133"/>
      <c r="X30" s="1133"/>
      <c r="Y30" s="1133"/>
      <c r="Z30" s="1133"/>
      <c r="AA30" s="1133">
        <v>35</v>
      </c>
      <c r="AB30" s="1133"/>
      <c r="AC30" s="1133"/>
      <c r="AD30" s="1133"/>
      <c r="AE30" s="1134"/>
      <c r="AF30" s="1108">
        <v>35</v>
      </c>
      <c r="AG30" s="1109"/>
      <c r="AH30" s="1109"/>
      <c r="AI30" s="1109"/>
      <c r="AJ30" s="1110"/>
      <c r="AK30" s="1069">
        <v>6275</v>
      </c>
      <c r="AL30" s="1060"/>
      <c r="AM30" s="1060"/>
      <c r="AN30" s="1060"/>
      <c r="AO30" s="1060"/>
      <c r="AP30" s="1060" t="s">
        <v>572</v>
      </c>
      <c r="AQ30" s="1060"/>
      <c r="AR30" s="1060"/>
      <c r="AS30" s="1060"/>
      <c r="AT30" s="1060"/>
      <c r="AU30" s="1060" t="s">
        <v>572</v>
      </c>
      <c r="AV30" s="1060"/>
      <c r="AW30" s="1060"/>
      <c r="AX30" s="1060"/>
      <c r="AY30" s="1060"/>
      <c r="AZ30" s="1131" t="s">
        <v>572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604</v>
      </c>
      <c r="R31" s="1133"/>
      <c r="S31" s="1133"/>
      <c r="T31" s="1133"/>
      <c r="U31" s="1133"/>
      <c r="V31" s="1133">
        <v>604</v>
      </c>
      <c r="W31" s="1133"/>
      <c r="X31" s="1133"/>
      <c r="Y31" s="1133"/>
      <c r="Z31" s="1133"/>
      <c r="AA31" s="1133" t="s">
        <v>572</v>
      </c>
      <c r="AB31" s="1133"/>
      <c r="AC31" s="1133"/>
      <c r="AD31" s="1133"/>
      <c r="AE31" s="1134"/>
      <c r="AF31" s="1108" t="s">
        <v>175</v>
      </c>
      <c r="AG31" s="1109"/>
      <c r="AH31" s="1109"/>
      <c r="AI31" s="1109"/>
      <c r="AJ31" s="1110"/>
      <c r="AK31" s="1069">
        <v>203</v>
      </c>
      <c r="AL31" s="1060"/>
      <c r="AM31" s="1060"/>
      <c r="AN31" s="1060"/>
      <c r="AO31" s="1060"/>
      <c r="AP31" s="1060">
        <v>344</v>
      </c>
      <c r="AQ31" s="1060"/>
      <c r="AR31" s="1060"/>
      <c r="AS31" s="1060"/>
      <c r="AT31" s="1060"/>
      <c r="AU31" s="1060" t="s">
        <v>572</v>
      </c>
      <c r="AV31" s="1060"/>
      <c r="AW31" s="1060"/>
      <c r="AX31" s="1060"/>
      <c r="AY31" s="1060"/>
      <c r="AZ31" s="1131" t="s">
        <v>572</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31988</v>
      </c>
      <c r="R32" s="1133"/>
      <c r="S32" s="1133"/>
      <c r="T32" s="1133"/>
      <c r="U32" s="1133"/>
      <c r="V32" s="1133">
        <v>31988</v>
      </c>
      <c r="W32" s="1133"/>
      <c r="X32" s="1133"/>
      <c r="Y32" s="1133"/>
      <c r="Z32" s="1133"/>
      <c r="AA32" s="1133" t="s">
        <v>572</v>
      </c>
      <c r="AB32" s="1133"/>
      <c r="AC32" s="1133"/>
      <c r="AD32" s="1133"/>
      <c r="AE32" s="1134"/>
      <c r="AF32" s="1108" t="s">
        <v>175</v>
      </c>
      <c r="AG32" s="1109"/>
      <c r="AH32" s="1109"/>
      <c r="AI32" s="1109"/>
      <c r="AJ32" s="1110"/>
      <c r="AK32" s="1069" t="s">
        <v>572</v>
      </c>
      <c r="AL32" s="1060"/>
      <c r="AM32" s="1060"/>
      <c r="AN32" s="1060"/>
      <c r="AO32" s="1060"/>
      <c r="AP32" s="1060" t="s">
        <v>572</v>
      </c>
      <c r="AQ32" s="1060"/>
      <c r="AR32" s="1060"/>
      <c r="AS32" s="1060"/>
      <c r="AT32" s="1060"/>
      <c r="AU32" s="1060" t="s">
        <v>573</v>
      </c>
      <c r="AV32" s="1060"/>
      <c r="AW32" s="1060"/>
      <c r="AX32" s="1060"/>
      <c r="AY32" s="1060"/>
      <c r="AZ32" s="1131" t="s">
        <v>572</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14433</v>
      </c>
      <c r="R33" s="1133"/>
      <c r="S33" s="1133"/>
      <c r="T33" s="1133"/>
      <c r="U33" s="1133"/>
      <c r="V33" s="1133">
        <v>14279</v>
      </c>
      <c r="W33" s="1133"/>
      <c r="X33" s="1133"/>
      <c r="Y33" s="1133"/>
      <c r="Z33" s="1133"/>
      <c r="AA33" s="1133">
        <v>154</v>
      </c>
      <c r="AB33" s="1133"/>
      <c r="AC33" s="1133"/>
      <c r="AD33" s="1133"/>
      <c r="AE33" s="1134"/>
      <c r="AF33" s="1108">
        <v>154</v>
      </c>
      <c r="AG33" s="1109"/>
      <c r="AH33" s="1109"/>
      <c r="AI33" s="1109"/>
      <c r="AJ33" s="1110"/>
      <c r="AK33" s="1069">
        <v>4000</v>
      </c>
      <c r="AL33" s="1060"/>
      <c r="AM33" s="1060"/>
      <c r="AN33" s="1060"/>
      <c r="AO33" s="1060"/>
      <c r="AP33" s="1060">
        <v>63868</v>
      </c>
      <c r="AQ33" s="1060"/>
      <c r="AR33" s="1060"/>
      <c r="AS33" s="1060"/>
      <c r="AT33" s="1060"/>
      <c r="AU33" s="1060">
        <v>28868</v>
      </c>
      <c r="AV33" s="1060"/>
      <c r="AW33" s="1060"/>
      <c r="AX33" s="1060"/>
      <c r="AY33" s="1060"/>
      <c r="AZ33" s="1131" t="s">
        <v>573</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1156</v>
      </c>
      <c r="AG63" s="1048"/>
      <c r="AH63" s="1048"/>
      <c r="AI63" s="1048"/>
      <c r="AJ63" s="1119"/>
      <c r="AK63" s="1120"/>
      <c r="AL63" s="1052"/>
      <c r="AM63" s="1052"/>
      <c r="AN63" s="1052"/>
      <c r="AO63" s="1052"/>
      <c r="AP63" s="1048">
        <v>63868</v>
      </c>
      <c r="AQ63" s="1048"/>
      <c r="AR63" s="1048"/>
      <c r="AS63" s="1048"/>
      <c r="AT63" s="1048"/>
      <c r="AU63" s="1048">
        <v>28868</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399</v>
      </c>
      <c r="AL66" s="1085"/>
      <c r="AM66" s="1085"/>
      <c r="AN66" s="1085"/>
      <c r="AO66" s="1086"/>
      <c r="AP66" s="1090" t="s">
        <v>400</v>
      </c>
      <c r="AQ66" s="1091"/>
      <c r="AR66" s="1091"/>
      <c r="AS66" s="1091"/>
      <c r="AT66" s="1092"/>
      <c r="AU66" s="1090" t="s">
        <v>419</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574</v>
      </c>
      <c r="C68" s="1075"/>
      <c r="D68" s="1075"/>
      <c r="E68" s="1075"/>
      <c r="F68" s="1075"/>
      <c r="G68" s="1075"/>
      <c r="H68" s="1075"/>
      <c r="I68" s="1075"/>
      <c r="J68" s="1075"/>
      <c r="K68" s="1075"/>
      <c r="L68" s="1075"/>
      <c r="M68" s="1075"/>
      <c r="N68" s="1075"/>
      <c r="O68" s="1075"/>
      <c r="P68" s="1076"/>
      <c r="Q68" s="1077">
        <v>344</v>
      </c>
      <c r="R68" s="1071"/>
      <c r="S68" s="1071"/>
      <c r="T68" s="1071"/>
      <c r="U68" s="1071"/>
      <c r="V68" s="1071">
        <v>330</v>
      </c>
      <c r="W68" s="1071"/>
      <c r="X68" s="1071"/>
      <c r="Y68" s="1071"/>
      <c r="Z68" s="1071"/>
      <c r="AA68" s="1071">
        <v>14</v>
      </c>
      <c r="AB68" s="1071"/>
      <c r="AC68" s="1071"/>
      <c r="AD68" s="1071"/>
      <c r="AE68" s="1071"/>
      <c r="AF68" s="1071">
        <v>14</v>
      </c>
      <c r="AG68" s="1071"/>
      <c r="AH68" s="1071"/>
      <c r="AI68" s="1071"/>
      <c r="AJ68" s="1071"/>
      <c r="AK68" s="1071" t="s">
        <v>572</v>
      </c>
      <c r="AL68" s="1071"/>
      <c r="AM68" s="1071"/>
      <c r="AN68" s="1071"/>
      <c r="AO68" s="1071"/>
      <c r="AP68" s="1071" t="s">
        <v>585</v>
      </c>
      <c r="AQ68" s="1071"/>
      <c r="AR68" s="1071"/>
      <c r="AS68" s="1071"/>
      <c r="AT68" s="1071"/>
      <c r="AU68" s="1071" t="s">
        <v>572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575</v>
      </c>
      <c r="C69" s="1064"/>
      <c r="D69" s="1064"/>
      <c r="E69" s="1064"/>
      <c r="F69" s="1064"/>
      <c r="G69" s="1064"/>
      <c r="H69" s="1064"/>
      <c r="I69" s="1064"/>
      <c r="J69" s="1064"/>
      <c r="K69" s="1064"/>
      <c r="L69" s="1064"/>
      <c r="M69" s="1064"/>
      <c r="N69" s="1064"/>
      <c r="O69" s="1064"/>
      <c r="P69" s="1065"/>
      <c r="Q69" s="1066">
        <v>10980</v>
      </c>
      <c r="R69" s="1060"/>
      <c r="S69" s="1060"/>
      <c r="T69" s="1060"/>
      <c r="U69" s="1060"/>
      <c r="V69" s="1060">
        <v>10267</v>
      </c>
      <c r="W69" s="1060"/>
      <c r="X69" s="1060"/>
      <c r="Y69" s="1060"/>
      <c r="Z69" s="1060"/>
      <c r="AA69" s="1060">
        <v>713</v>
      </c>
      <c r="AB69" s="1060"/>
      <c r="AC69" s="1060"/>
      <c r="AD69" s="1060"/>
      <c r="AE69" s="1060"/>
      <c r="AF69" s="1060">
        <v>713</v>
      </c>
      <c r="AG69" s="1060"/>
      <c r="AH69" s="1060"/>
      <c r="AI69" s="1060"/>
      <c r="AJ69" s="1060"/>
      <c r="AK69" s="1060" t="s">
        <v>572</v>
      </c>
      <c r="AL69" s="1060"/>
      <c r="AM69" s="1060"/>
      <c r="AN69" s="1060"/>
      <c r="AO69" s="1060"/>
      <c r="AP69" s="1060">
        <v>2124</v>
      </c>
      <c r="AQ69" s="1060"/>
      <c r="AR69" s="1060"/>
      <c r="AS69" s="1060"/>
      <c r="AT69" s="1060"/>
      <c r="AU69" s="1060">
        <v>308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576</v>
      </c>
      <c r="C70" s="1064"/>
      <c r="D70" s="1064"/>
      <c r="E70" s="1064"/>
      <c r="F70" s="1064"/>
      <c r="G70" s="1064"/>
      <c r="H70" s="1064"/>
      <c r="I70" s="1064"/>
      <c r="J70" s="1064"/>
      <c r="K70" s="1064"/>
      <c r="L70" s="1064"/>
      <c r="M70" s="1064"/>
      <c r="N70" s="1064"/>
      <c r="O70" s="1064"/>
      <c r="P70" s="1065"/>
      <c r="Q70" s="1066">
        <v>859</v>
      </c>
      <c r="R70" s="1060"/>
      <c r="S70" s="1060"/>
      <c r="T70" s="1060"/>
      <c r="U70" s="1060"/>
      <c r="V70" s="1060">
        <v>837</v>
      </c>
      <c r="W70" s="1060"/>
      <c r="X70" s="1060"/>
      <c r="Y70" s="1060"/>
      <c r="Z70" s="1060"/>
      <c r="AA70" s="1060">
        <v>22</v>
      </c>
      <c r="AB70" s="1060"/>
      <c r="AC70" s="1060"/>
      <c r="AD70" s="1060"/>
      <c r="AE70" s="1060"/>
      <c r="AF70" s="1060">
        <v>22</v>
      </c>
      <c r="AG70" s="1060"/>
      <c r="AH70" s="1060"/>
      <c r="AI70" s="1060"/>
      <c r="AJ70" s="1060"/>
      <c r="AK70" s="1060">
        <v>23</v>
      </c>
      <c r="AL70" s="1060"/>
      <c r="AM70" s="1060"/>
      <c r="AN70" s="1060"/>
      <c r="AO70" s="1060"/>
      <c r="AP70" s="1060" t="s">
        <v>572</v>
      </c>
      <c r="AQ70" s="1060"/>
      <c r="AR70" s="1060"/>
      <c r="AS70" s="1060"/>
      <c r="AT70" s="1060"/>
      <c r="AU70" s="1060" t="s">
        <v>586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577</v>
      </c>
      <c r="C71" s="1064"/>
      <c r="D71" s="1064"/>
      <c r="E71" s="1064"/>
      <c r="F71" s="1064"/>
      <c r="G71" s="1064"/>
      <c r="H71" s="1064"/>
      <c r="I71" s="1064"/>
      <c r="J71" s="1064"/>
      <c r="K71" s="1064"/>
      <c r="L71" s="1064"/>
      <c r="M71" s="1064"/>
      <c r="N71" s="1064"/>
      <c r="O71" s="1064"/>
      <c r="P71" s="1065"/>
      <c r="Q71" s="1066">
        <v>299</v>
      </c>
      <c r="R71" s="1060"/>
      <c r="S71" s="1060"/>
      <c r="T71" s="1060"/>
      <c r="U71" s="1060"/>
      <c r="V71" s="1060">
        <v>244</v>
      </c>
      <c r="W71" s="1060"/>
      <c r="X71" s="1060"/>
      <c r="Y71" s="1060"/>
      <c r="Z71" s="1060"/>
      <c r="AA71" s="1060">
        <v>55</v>
      </c>
      <c r="AB71" s="1060"/>
      <c r="AC71" s="1060"/>
      <c r="AD71" s="1060"/>
      <c r="AE71" s="1060"/>
      <c r="AF71" s="1060">
        <v>55</v>
      </c>
      <c r="AG71" s="1060"/>
      <c r="AH71" s="1060"/>
      <c r="AI71" s="1060"/>
      <c r="AJ71" s="1060"/>
      <c r="AK71" s="1060" t="s">
        <v>572</v>
      </c>
      <c r="AL71" s="1060"/>
      <c r="AM71" s="1060"/>
      <c r="AN71" s="1060"/>
      <c r="AO71" s="1060"/>
      <c r="AP71" s="1060" t="s">
        <v>572</v>
      </c>
      <c r="AQ71" s="1060"/>
      <c r="AR71" s="1060"/>
      <c r="AS71" s="1060"/>
      <c r="AT71" s="1060"/>
      <c r="AU71" s="1060" t="s">
        <v>572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1765</v>
      </c>
      <c r="R72" s="1060"/>
      <c r="S72" s="1060"/>
      <c r="T72" s="1060"/>
      <c r="U72" s="1060"/>
      <c r="V72" s="1060">
        <v>1616</v>
      </c>
      <c r="W72" s="1060"/>
      <c r="X72" s="1060"/>
      <c r="Y72" s="1060"/>
      <c r="Z72" s="1060"/>
      <c r="AA72" s="1060">
        <v>149</v>
      </c>
      <c r="AB72" s="1060"/>
      <c r="AC72" s="1060"/>
      <c r="AD72" s="1060"/>
      <c r="AE72" s="1060"/>
      <c r="AF72" s="1060">
        <v>149</v>
      </c>
      <c r="AG72" s="1060"/>
      <c r="AH72" s="1060"/>
      <c r="AI72" s="1060"/>
      <c r="AJ72" s="1060"/>
      <c r="AK72" s="1060">
        <v>141</v>
      </c>
      <c r="AL72" s="1060"/>
      <c r="AM72" s="1060"/>
      <c r="AN72" s="1060"/>
      <c r="AO72" s="1060"/>
      <c r="AP72" s="1060" t="s">
        <v>572</v>
      </c>
      <c r="AQ72" s="1060"/>
      <c r="AR72" s="1060"/>
      <c r="AS72" s="1060"/>
      <c r="AT72" s="1060"/>
      <c r="AU72" s="1060" t="s">
        <v>572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17018</v>
      </c>
      <c r="R73" s="1060"/>
      <c r="S73" s="1060"/>
      <c r="T73" s="1060"/>
      <c r="U73" s="1060"/>
      <c r="V73" s="1060">
        <v>16805</v>
      </c>
      <c r="W73" s="1060"/>
      <c r="X73" s="1060"/>
      <c r="Y73" s="1060"/>
      <c r="Z73" s="1060"/>
      <c r="AA73" s="1060">
        <v>212</v>
      </c>
      <c r="AB73" s="1060"/>
      <c r="AC73" s="1060"/>
      <c r="AD73" s="1060"/>
      <c r="AE73" s="1060"/>
      <c r="AF73" s="1060">
        <v>212</v>
      </c>
      <c r="AG73" s="1060"/>
      <c r="AH73" s="1060"/>
      <c r="AI73" s="1060"/>
      <c r="AJ73" s="1060"/>
      <c r="AK73" s="1060">
        <v>197</v>
      </c>
      <c r="AL73" s="1060"/>
      <c r="AM73" s="1060"/>
      <c r="AN73" s="1060"/>
      <c r="AO73" s="1060"/>
      <c r="AP73" s="1060" t="s">
        <v>572</v>
      </c>
      <c r="AQ73" s="1060"/>
      <c r="AR73" s="1060"/>
      <c r="AS73" s="1060"/>
      <c r="AT73" s="1060"/>
      <c r="AU73" s="1060" t="s">
        <v>572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580</v>
      </c>
      <c r="C74" s="1064"/>
      <c r="D74" s="1064"/>
      <c r="E74" s="1064"/>
      <c r="F74" s="1064"/>
      <c r="G74" s="1064"/>
      <c r="H74" s="1064"/>
      <c r="I74" s="1064"/>
      <c r="J74" s="1064"/>
      <c r="K74" s="1064"/>
      <c r="L74" s="1064"/>
      <c r="M74" s="1064"/>
      <c r="N74" s="1064"/>
      <c r="O74" s="1064"/>
      <c r="P74" s="1065"/>
      <c r="Q74" s="1066">
        <v>35428</v>
      </c>
      <c r="R74" s="1060"/>
      <c r="S74" s="1060"/>
      <c r="T74" s="1060"/>
      <c r="U74" s="1060"/>
      <c r="V74" s="1060">
        <v>34530</v>
      </c>
      <c r="W74" s="1060"/>
      <c r="X74" s="1060"/>
      <c r="Y74" s="1060"/>
      <c r="Z74" s="1060"/>
      <c r="AA74" s="1060">
        <v>897</v>
      </c>
      <c r="AB74" s="1060"/>
      <c r="AC74" s="1060"/>
      <c r="AD74" s="1060"/>
      <c r="AE74" s="1060"/>
      <c r="AF74" s="1060">
        <v>897</v>
      </c>
      <c r="AG74" s="1060"/>
      <c r="AH74" s="1060"/>
      <c r="AI74" s="1060"/>
      <c r="AJ74" s="1060"/>
      <c r="AK74" s="1060" t="s">
        <v>572</v>
      </c>
      <c r="AL74" s="1060"/>
      <c r="AM74" s="1060"/>
      <c r="AN74" s="1060"/>
      <c r="AO74" s="1060"/>
      <c r="AP74" s="1060" t="s">
        <v>572</v>
      </c>
      <c r="AQ74" s="1060"/>
      <c r="AR74" s="1060"/>
      <c r="AS74" s="1060"/>
      <c r="AT74" s="1060"/>
      <c r="AU74" s="1060" t="s">
        <v>572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581</v>
      </c>
      <c r="C75" s="1064"/>
      <c r="D75" s="1064"/>
      <c r="E75" s="1064"/>
      <c r="F75" s="1064"/>
      <c r="G75" s="1064"/>
      <c r="H75" s="1064"/>
      <c r="I75" s="1064"/>
      <c r="J75" s="1064"/>
      <c r="K75" s="1064"/>
      <c r="L75" s="1064"/>
      <c r="M75" s="1064"/>
      <c r="N75" s="1064"/>
      <c r="O75" s="1064"/>
      <c r="P75" s="1065"/>
      <c r="Q75" s="1067">
        <v>6933</v>
      </c>
      <c r="R75" s="1068"/>
      <c r="S75" s="1068"/>
      <c r="T75" s="1068"/>
      <c r="U75" s="1069"/>
      <c r="V75" s="1070">
        <v>6850</v>
      </c>
      <c r="W75" s="1068"/>
      <c r="X75" s="1068"/>
      <c r="Y75" s="1068"/>
      <c r="Z75" s="1069"/>
      <c r="AA75" s="1070">
        <v>82</v>
      </c>
      <c r="AB75" s="1068"/>
      <c r="AC75" s="1068"/>
      <c r="AD75" s="1068"/>
      <c r="AE75" s="1069"/>
      <c r="AF75" s="1070">
        <v>82</v>
      </c>
      <c r="AG75" s="1068"/>
      <c r="AH75" s="1068"/>
      <c r="AI75" s="1068"/>
      <c r="AJ75" s="1069"/>
      <c r="AK75" s="1070">
        <v>2485</v>
      </c>
      <c r="AL75" s="1068"/>
      <c r="AM75" s="1068"/>
      <c r="AN75" s="1068"/>
      <c r="AO75" s="1069"/>
      <c r="AP75" s="1070" t="s">
        <v>572</v>
      </c>
      <c r="AQ75" s="1068"/>
      <c r="AR75" s="1068"/>
      <c r="AS75" s="1068"/>
      <c r="AT75" s="1069"/>
      <c r="AU75" s="1070" t="s">
        <v>572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582</v>
      </c>
      <c r="C76" s="1064"/>
      <c r="D76" s="1064"/>
      <c r="E76" s="1064"/>
      <c r="F76" s="1064"/>
      <c r="G76" s="1064"/>
      <c r="H76" s="1064"/>
      <c r="I76" s="1064"/>
      <c r="J76" s="1064"/>
      <c r="K76" s="1064"/>
      <c r="L76" s="1064"/>
      <c r="M76" s="1064"/>
      <c r="N76" s="1064"/>
      <c r="O76" s="1064"/>
      <c r="P76" s="1065"/>
      <c r="Q76" s="1067">
        <v>1385861</v>
      </c>
      <c r="R76" s="1068"/>
      <c r="S76" s="1068"/>
      <c r="T76" s="1068"/>
      <c r="U76" s="1069"/>
      <c r="V76" s="1070">
        <v>1346246</v>
      </c>
      <c r="W76" s="1068"/>
      <c r="X76" s="1068"/>
      <c r="Y76" s="1068"/>
      <c r="Z76" s="1069"/>
      <c r="AA76" s="1070">
        <v>39615</v>
      </c>
      <c r="AB76" s="1068"/>
      <c r="AC76" s="1068"/>
      <c r="AD76" s="1068"/>
      <c r="AE76" s="1069"/>
      <c r="AF76" s="1070">
        <v>39615</v>
      </c>
      <c r="AG76" s="1068"/>
      <c r="AH76" s="1068"/>
      <c r="AI76" s="1068"/>
      <c r="AJ76" s="1069"/>
      <c r="AK76" s="1070">
        <v>13582</v>
      </c>
      <c r="AL76" s="1068"/>
      <c r="AM76" s="1068"/>
      <c r="AN76" s="1068"/>
      <c r="AO76" s="1069"/>
      <c r="AP76" s="1070" t="s">
        <v>572</v>
      </c>
      <c r="AQ76" s="1068"/>
      <c r="AR76" s="1068"/>
      <c r="AS76" s="1068"/>
      <c r="AT76" s="1069"/>
      <c r="AU76" s="1070" t="s">
        <v>572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41759</v>
      </c>
      <c r="AG88" s="1048"/>
      <c r="AH88" s="1048"/>
      <c r="AI88" s="1048"/>
      <c r="AJ88" s="1048"/>
      <c r="AK88" s="1052"/>
      <c r="AL88" s="1052"/>
      <c r="AM88" s="1052"/>
      <c r="AN88" s="1052"/>
      <c r="AO88" s="1052"/>
      <c r="AP88" s="1048">
        <v>2124</v>
      </c>
      <c r="AQ88" s="1048"/>
      <c r="AR88" s="1048"/>
      <c r="AS88" s="1048"/>
      <c r="AT88" s="1048"/>
      <c r="AU88" s="1048">
        <v>308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705</v>
      </c>
      <c r="CS102" s="1040"/>
      <c r="CT102" s="1040"/>
      <c r="CU102" s="1040"/>
      <c r="CV102" s="1041"/>
      <c r="CW102" s="1039">
        <v>284</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306</v>
      </c>
      <c r="AG109" s="983"/>
      <c r="AH109" s="983"/>
      <c r="AI109" s="983"/>
      <c r="AJ109" s="984"/>
      <c r="AK109" s="985" t="s">
        <v>305</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306</v>
      </c>
      <c r="BW109" s="983"/>
      <c r="BX109" s="983"/>
      <c r="BY109" s="983"/>
      <c r="BZ109" s="984"/>
      <c r="CA109" s="985" t="s">
        <v>305</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306</v>
      </c>
      <c r="DM109" s="983"/>
      <c r="DN109" s="983"/>
      <c r="DO109" s="983"/>
      <c r="DP109" s="984"/>
      <c r="DQ109" s="985" t="s">
        <v>305</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12664964</v>
      </c>
      <c r="AB110" s="976"/>
      <c r="AC110" s="976"/>
      <c r="AD110" s="976"/>
      <c r="AE110" s="977"/>
      <c r="AF110" s="978">
        <v>12651757</v>
      </c>
      <c r="AG110" s="976"/>
      <c r="AH110" s="976"/>
      <c r="AI110" s="976"/>
      <c r="AJ110" s="977"/>
      <c r="AK110" s="978">
        <v>12437901</v>
      </c>
      <c r="AL110" s="976"/>
      <c r="AM110" s="976"/>
      <c r="AN110" s="976"/>
      <c r="AO110" s="977"/>
      <c r="AP110" s="979">
        <v>12.9</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130233796</v>
      </c>
      <c r="BR110" s="923"/>
      <c r="BS110" s="923"/>
      <c r="BT110" s="923"/>
      <c r="BU110" s="923"/>
      <c r="BV110" s="923">
        <v>129037432</v>
      </c>
      <c r="BW110" s="923"/>
      <c r="BX110" s="923"/>
      <c r="BY110" s="923"/>
      <c r="BZ110" s="923"/>
      <c r="CA110" s="923">
        <v>127839941</v>
      </c>
      <c r="CB110" s="923"/>
      <c r="CC110" s="923"/>
      <c r="CD110" s="923"/>
      <c r="CE110" s="923"/>
      <c r="CF110" s="947">
        <v>132.9</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1957494</v>
      </c>
      <c r="DH110" s="923"/>
      <c r="DI110" s="923"/>
      <c r="DJ110" s="923"/>
      <c r="DK110" s="923"/>
      <c r="DL110" s="923">
        <v>1801573</v>
      </c>
      <c r="DM110" s="923"/>
      <c r="DN110" s="923"/>
      <c r="DO110" s="923"/>
      <c r="DP110" s="923"/>
      <c r="DQ110" s="923">
        <v>1645542</v>
      </c>
      <c r="DR110" s="923"/>
      <c r="DS110" s="923"/>
      <c r="DT110" s="923"/>
      <c r="DU110" s="923"/>
      <c r="DV110" s="924">
        <v>1.7</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175</v>
      </c>
      <c r="AB111" s="1004"/>
      <c r="AC111" s="1004"/>
      <c r="AD111" s="1004"/>
      <c r="AE111" s="1005"/>
      <c r="AF111" s="1006" t="s">
        <v>175</v>
      </c>
      <c r="AG111" s="1004"/>
      <c r="AH111" s="1004"/>
      <c r="AI111" s="1004"/>
      <c r="AJ111" s="1005"/>
      <c r="AK111" s="1006" t="s">
        <v>175</v>
      </c>
      <c r="AL111" s="1004"/>
      <c r="AM111" s="1004"/>
      <c r="AN111" s="1004"/>
      <c r="AO111" s="1005"/>
      <c r="AP111" s="1007" t="s">
        <v>437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10742387</v>
      </c>
      <c r="BR111" s="895"/>
      <c r="BS111" s="895"/>
      <c r="BT111" s="895"/>
      <c r="BU111" s="895"/>
      <c r="BV111" s="895">
        <v>9257880</v>
      </c>
      <c r="BW111" s="895"/>
      <c r="BX111" s="895"/>
      <c r="BY111" s="895"/>
      <c r="BZ111" s="895"/>
      <c r="CA111" s="895">
        <v>7539944</v>
      </c>
      <c r="CB111" s="895"/>
      <c r="CC111" s="895"/>
      <c r="CD111" s="895"/>
      <c r="CE111" s="895"/>
      <c r="CF111" s="956">
        <v>7.8</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5382421</v>
      </c>
      <c r="DH111" s="895"/>
      <c r="DI111" s="895"/>
      <c r="DJ111" s="895"/>
      <c r="DK111" s="895"/>
      <c r="DL111" s="895">
        <v>4605022</v>
      </c>
      <c r="DM111" s="895"/>
      <c r="DN111" s="895"/>
      <c r="DO111" s="895"/>
      <c r="DP111" s="895"/>
      <c r="DQ111" s="895">
        <v>3827153</v>
      </c>
      <c r="DR111" s="895"/>
      <c r="DS111" s="895"/>
      <c r="DT111" s="895"/>
      <c r="DU111" s="895"/>
      <c r="DV111" s="872">
        <v>4</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437</v>
      </c>
      <c r="AG112" s="858"/>
      <c r="AH112" s="858"/>
      <c r="AI112" s="858"/>
      <c r="AJ112" s="859"/>
      <c r="AK112" s="860" t="s">
        <v>412</v>
      </c>
      <c r="AL112" s="858"/>
      <c r="AM112" s="858"/>
      <c r="AN112" s="858"/>
      <c r="AO112" s="859"/>
      <c r="AP112" s="905" t="s">
        <v>412</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33452257</v>
      </c>
      <c r="BR112" s="895"/>
      <c r="BS112" s="895"/>
      <c r="BT112" s="895"/>
      <c r="BU112" s="895"/>
      <c r="BV112" s="895">
        <v>31720871</v>
      </c>
      <c r="BW112" s="895"/>
      <c r="BX112" s="895"/>
      <c r="BY112" s="895"/>
      <c r="BZ112" s="895"/>
      <c r="CA112" s="895">
        <v>29024433</v>
      </c>
      <c r="CB112" s="895"/>
      <c r="CC112" s="895"/>
      <c r="CD112" s="895"/>
      <c r="CE112" s="895"/>
      <c r="CF112" s="956">
        <v>30.2</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175</v>
      </c>
      <c r="DH112" s="895"/>
      <c r="DI112" s="895"/>
      <c r="DJ112" s="895"/>
      <c r="DK112" s="895"/>
      <c r="DL112" s="895" t="s">
        <v>412</v>
      </c>
      <c r="DM112" s="895"/>
      <c r="DN112" s="895"/>
      <c r="DO112" s="895"/>
      <c r="DP112" s="895"/>
      <c r="DQ112" s="895" t="s">
        <v>175</v>
      </c>
      <c r="DR112" s="895"/>
      <c r="DS112" s="895"/>
      <c r="DT112" s="895"/>
      <c r="DU112" s="895"/>
      <c r="DV112" s="872" t="s">
        <v>175</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4053386</v>
      </c>
      <c r="AB113" s="1004"/>
      <c r="AC113" s="1004"/>
      <c r="AD113" s="1004"/>
      <c r="AE113" s="1005"/>
      <c r="AF113" s="1006">
        <v>3732168</v>
      </c>
      <c r="AG113" s="1004"/>
      <c r="AH113" s="1004"/>
      <c r="AI113" s="1004"/>
      <c r="AJ113" s="1005"/>
      <c r="AK113" s="1006">
        <v>3442195</v>
      </c>
      <c r="AL113" s="1004"/>
      <c r="AM113" s="1004"/>
      <c r="AN113" s="1004"/>
      <c r="AO113" s="1005"/>
      <c r="AP113" s="1007">
        <v>3.6</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768070</v>
      </c>
      <c r="BR113" s="895"/>
      <c r="BS113" s="895"/>
      <c r="BT113" s="895"/>
      <c r="BU113" s="895"/>
      <c r="BV113" s="895">
        <v>531120</v>
      </c>
      <c r="BW113" s="895"/>
      <c r="BX113" s="895"/>
      <c r="BY113" s="895"/>
      <c r="BZ113" s="895"/>
      <c r="CA113" s="895">
        <v>308020</v>
      </c>
      <c r="CB113" s="895"/>
      <c r="CC113" s="895"/>
      <c r="CD113" s="895"/>
      <c r="CE113" s="895"/>
      <c r="CF113" s="956">
        <v>0.3</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175</v>
      </c>
      <c r="DH113" s="858"/>
      <c r="DI113" s="858"/>
      <c r="DJ113" s="858"/>
      <c r="DK113" s="859"/>
      <c r="DL113" s="860" t="s">
        <v>175</v>
      </c>
      <c r="DM113" s="858"/>
      <c r="DN113" s="858"/>
      <c r="DO113" s="858"/>
      <c r="DP113" s="859"/>
      <c r="DQ113" s="860" t="s">
        <v>175</v>
      </c>
      <c r="DR113" s="858"/>
      <c r="DS113" s="858"/>
      <c r="DT113" s="858"/>
      <c r="DU113" s="859"/>
      <c r="DV113" s="905" t="s">
        <v>175</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407297</v>
      </c>
      <c r="AB114" s="858"/>
      <c r="AC114" s="858"/>
      <c r="AD114" s="858"/>
      <c r="AE114" s="859"/>
      <c r="AF114" s="860">
        <v>242907</v>
      </c>
      <c r="AG114" s="858"/>
      <c r="AH114" s="858"/>
      <c r="AI114" s="858"/>
      <c r="AJ114" s="859"/>
      <c r="AK114" s="860">
        <v>209527</v>
      </c>
      <c r="AL114" s="858"/>
      <c r="AM114" s="858"/>
      <c r="AN114" s="858"/>
      <c r="AO114" s="859"/>
      <c r="AP114" s="905">
        <v>0.2</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24055801</v>
      </c>
      <c r="BR114" s="895"/>
      <c r="BS114" s="895"/>
      <c r="BT114" s="895"/>
      <c r="BU114" s="895"/>
      <c r="BV114" s="895">
        <v>23004313</v>
      </c>
      <c r="BW114" s="895"/>
      <c r="BX114" s="895"/>
      <c r="BY114" s="895"/>
      <c r="BZ114" s="895"/>
      <c r="CA114" s="895">
        <v>22020083</v>
      </c>
      <c r="CB114" s="895"/>
      <c r="CC114" s="895"/>
      <c r="CD114" s="895"/>
      <c r="CE114" s="895"/>
      <c r="CF114" s="956">
        <v>22.9</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175</v>
      </c>
      <c r="DH114" s="858"/>
      <c r="DI114" s="858"/>
      <c r="DJ114" s="858"/>
      <c r="DK114" s="859"/>
      <c r="DL114" s="860" t="s">
        <v>412</v>
      </c>
      <c r="DM114" s="858"/>
      <c r="DN114" s="858"/>
      <c r="DO114" s="858"/>
      <c r="DP114" s="859"/>
      <c r="DQ114" s="860" t="s">
        <v>175</v>
      </c>
      <c r="DR114" s="858"/>
      <c r="DS114" s="858"/>
      <c r="DT114" s="858"/>
      <c r="DU114" s="859"/>
      <c r="DV114" s="905" t="s">
        <v>437</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1056557</v>
      </c>
      <c r="AB115" s="1004"/>
      <c r="AC115" s="1004"/>
      <c r="AD115" s="1004"/>
      <c r="AE115" s="1005"/>
      <c r="AF115" s="1006">
        <v>1146213</v>
      </c>
      <c r="AG115" s="1004"/>
      <c r="AH115" s="1004"/>
      <c r="AI115" s="1004"/>
      <c r="AJ115" s="1005"/>
      <c r="AK115" s="1006">
        <v>1187407</v>
      </c>
      <c r="AL115" s="1004"/>
      <c r="AM115" s="1004"/>
      <c r="AN115" s="1004"/>
      <c r="AO115" s="1005"/>
      <c r="AP115" s="1007">
        <v>1.2</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175</v>
      </c>
      <c r="BR115" s="895"/>
      <c r="BS115" s="895"/>
      <c r="BT115" s="895"/>
      <c r="BU115" s="895"/>
      <c r="BV115" s="895" t="s">
        <v>437</v>
      </c>
      <c r="BW115" s="895"/>
      <c r="BX115" s="895"/>
      <c r="BY115" s="895"/>
      <c r="BZ115" s="895"/>
      <c r="CA115" s="895" t="s">
        <v>412</v>
      </c>
      <c r="CB115" s="895"/>
      <c r="CC115" s="895"/>
      <c r="CD115" s="895"/>
      <c r="CE115" s="895"/>
      <c r="CF115" s="956" t="s">
        <v>412</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175</v>
      </c>
      <c r="DH115" s="858"/>
      <c r="DI115" s="858"/>
      <c r="DJ115" s="858"/>
      <c r="DK115" s="859"/>
      <c r="DL115" s="860" t="s">
        <v>175</v>
      </c>
      <c r="DM115" s="858"/>
      <c r="DN115" s="858"/>
      <c r="DO115" s="858"/>
      <c r="DP115" s="859"/>
      <c r="DQ115" s="860" t="s">
        <v>175</v>
      </c>
      <c r="DR115" s="858"/>
      <c r="DS115" s="858"/>
      <c r="DT115" s="858"/>
      <c r="DU115" s="859"/>
      <c r="DV115" s="905" t="s">
        <v>175</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113</v>
      </c>
      <c r="AB116" s="858"/>
      <c r="AC116" s="858"/>
      <c r="AD116" s="858"/>
      <c r="AE116" s="859"/>
      <c r="AF116" s="860" t="s">
        <v>412</v>
      </c>
      <c r="AG116" s="858"/>
      <c r="AH116" s="858"/>
      <c r="AI116" s="858"/>
      <c r="AJ116" s="859"/>
      <c r="AK116" s="860" t="s">
        <v>175</v>
      </c>
      <c r="AL116" s="858"/>
      <c r="AM116" s="858"/>
      <c r="AN116" s="858"/>
      <c r="AO116" s="859"/>
      <c r="AP116" s="905" t="s">
        <v>437</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412</v>
      </c>
      <c r="BW116" s="895"/>
      <c r="BX116" s="895"/>
      <c r="BY116" s="895"/>
      <c r="BZ116" s="895"/>
      <c r="CA116" s="895" t="s">
        <v>437</v>
      </c>
      <c r="CB116" s="895"/>
      <c r="CC116" s="895"/>
      <c r="CD116" s="895"/>
      <c r="CE116" s="895"/>
      <c r="CF116" s="956" t="s">
        <v>412</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958422</v>
      </c>
      <c r="DH116" s="858"/>
      <c r="DI116" s="858"/>
      <c r="DJ116" s="858"/>
      <c r="DK116" s="859"/>
      <c r="DL116" s="860">
        <v>866478</v>
      </c>
      <c r="DM116" s="858"/>
      <c r="DN116" s="858"/>
      <c r="DO116" s="858"/>
      <c r="DP116" s="859"/>
      <c r="DQ116" s="860">
        <v>769947</v>
      </c>
      <c r="DR116" s="858"/>
      <c r="DS116" s="858"/>
      <c r="DT116" s="858"/>
      <c r="DU116" s="859"/>
      <c r="DV116" s="905">
        <v>0.8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18182317</v>
      </c>
      <c r="AB117" s="990"/>
      <c r="AC117" s="990"/>
      <c r="AD117" s="990"/>
      <c r="AE117" s="991"/>
      <c r="AF117" s="992">
        <v>17773045</v>
      </c>
      <c r="AG117" s="990"/>
      <c r="AH117" s="990"/>
      <c r="AI117" s="990"/>
      <c r="AJ117" s="991"/>
      <c r="AK117" s="992">
        <v>17277030</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437</v>
      </c>
      <c r="BW117" s="895"/>
      <c r="BX117" s="895"/>
      <c r="BY117" s="895"/>
      <c r="BZ117" s="895"/>
      <c r="CA117" s="895" t="s">
        <v>175</v>
      </c>
      <c r="CB117" s="895"/>
      <c r="CC117" s="895"/>
      <c r="CD117" s="895"/>
      <c r="CE117" s="895"/>
      <c r="CF117" s="956" t="s">
        <v>437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175</v>
      </c>
      <c r="DH117" s="858"/>
      <c r="DI117" s="858"/>
      <c r="DJ117" s="858"/>
      <c r="DK117" s="859"/>
      <c r="DL117" s="860" t="s">
        <v>437</v>
      </c>
      <c r="DM117" s="858"/>
      <c r="DN117" s="858"/>
      <c r="DO117" s="858"/>
      <c r="DP117" s="859"/>
      <c r="DQ117" s="860" t="s">
        <v>175</v>
      </c>
      <c r="DR117" s="858"/>
      <c r="DS117" s="858"/>
      <c r="DT117" s="858"/>
      <c r="DU117" s="859"/>
      <c r="DV117" s="905" t="s">
        <v>437</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306</v>
      </c>
      <c r="AG118" s="983"/>
      <c r="AH118" s="983"/>
      <c r="AI118" s="983"/>
      <c r="AJ118" s="984"/>
      <c r="AK118" s="985" t="s">
        <v>305</v>
      </c>
      <c r="AL118" s="983"/>
      <c r="AM118" s="983"/>
      <c r="AN118" s="983"/>
      <c r="AO118" s="984"/>
      <c r="AP118" s="986" t="s">
        <v>430</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175</v>
      </c>
      <c r="BR118" s="926"/>
      <c r="BS118" s="926"/>
      <c r="BT118" s="926"/>
      <c r="BU118" s="926"/>
      <c r="BV118" s="926" t="s">
        <v>437</v>
      </c>
      <c r="BW118" s="926"/>
      <c r="BX118" s="926"/>
      <c r="BY118" s="926"/>
      <c r="BZ118" s="926"/>
      <c r="CA118" s="926" t="s">
        <v>437</v>
      </c>
      <c r="CB118" s="926"/>
      <c r="CC118" s="926"/>
      <c r="CD118" s="926"/>
      <c r="CE118" s="926"/>
      <c r="CF118" s="956" t="s">
        <v>175</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175</v>
      </c>
      <c r="DH118" s="858"/>
      <c r="DI118" s="858"/>
      <c r="DJ118" s="858"/>
      <c r="DK118" s="859"/>
      <c r="DL118" s="860">
        <v>194748</v>
      </c>
      <c r="DM118" s="858"/>
      <c r="DN118" s="858"/>
      <c r="DO118" s="858"/>
      <c r="DP118" s="859"/>
      <c r="DQ118" s="860">
        <v>146061</v>
      </c>
      <c r="DR118" s="858"/>
      <c r="DS118" s="858"/>
      <c r="DT118" s="858"/>
      <c r="DU118" s="859"/>
      <c r="DV118" s="905">
        <v>0.2</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155812</v>
      </c>
      <c r="AB119" s="976"/>
      <c r="AC119" s="976"/>
      <c r="AD119" s="976"/>
      <c r="AE119" s="977"/>
      <c r="AF119" s="978">
        <v>155921</v>
      </c>
      <c r="AG119" s="976"/>
      <c r="AH119" s="976"/>
      <c r="AI119" s="976"/>
      <c r="AJ119" s="977"/>
      <c r="AK119" s="978">
        <v>156031</v>
      </c>
      <c r="AL119" s="976"/>
      <c r="AM119" s="976"/>
      <c r="AN119" s="976"/>
      <c r="AO119" s="977"/>
      <c r="AP119" s="979">
        <v>0.2</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461</v>
      </c>
      <c r="BP119" s="959"/>
      <c r="BQ119" s="963">
        <v>199252311</v>
      </c>
      <c r="BR119" s="926"/>
      <c r="BS119" s="926"/>
      <c r="BT119" s="926"/>
      <c r="BU119" s="926"/>
      <c r="BV119" s="926">
        <v>193551616</v>
      </c>
      <c r="BW119" s="926"/>
      <c r="BX119" s="926"/>
      <c r="BY119" s="926"/>
      <c r="BZ119" s="926"/>
      <c r="CA119" s="926">
        <v>186732421</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2444050</v>
      </c>
      <c r="DH119" s="841"/>
      <c r="DI119" s="841"/>
      <c r="DJ119" s="841"/>
      <c r="DK119" s="842"/>
      <c r="DL119" s="843">
        <v>1790059</v>
      </c>
      <c r="DM119" s="841"/>
      <c r="DN119" s="841"/>
      <c r="DO119" s="841"/>
      <c r="DP119" s="842"/>
      <c r="DQ119" s="843">
        <v>1151241</v>
      </c>
      <c r="DR119" s="841"/>
      <c r="DS119" s="841"/>
      <c r="DT119" s="841"/>
      <c r="DU119" s="842"/>
      <c r="DV119" s="929">
        <v>1.2</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571076</v>
      </c>
      <c r="AB120" s="858"/>
      <c r="AC120" s="858"/>
      <c r="AD120" s="858"/>
      <c r="AE120" s="859"/>
      <c r="AF120" s="860">
        <v>571342</v>
      </c>
      <c r="AG120" s="858"/>
      <c r="AH120" s="858"/>
      <c r="AI120" s="858"/>
      <c r="AJ120" s="859"/>
      <c r="AK120" s="860">
        <v>571614</v>
      </c>
      <c r="AL120" s="858"/>
      <c r="AM120" s="858"/>
      <c r="AN120" s="858"/>
      <c r="AO120" s="859"/>
      <c r="AP120" s="905">
        <v>0.6</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26196751</v>
      </c>
      <c r="BR120" s="923"/>
      <c r="BS120" s="923"/>
      <c r="BT120" s="923"/>
      <c r="BU120" s="923"/>
      <c r="BV120" s="923">
        <v>27171180</v>
      </c>
      <c r="BW120" s="923"/>
      <c r="BX120" s="923"/>
      <c r="BY120" s="923"/>
      <c r="BZ120" s="923"/>
      <c r="CA120" s="923">
        <v>26100570</v>
      </c>
      <c r="CB120" s="923"/>
      <c r="CC120" s="923"/>
      <c r="CD120" s="923"/>
      <c r="CE120" s="923"/>
      <c r="CF120" s="947">
        <v>27.1</v>
      </c>
      <c r="CG120" s="948"/>
      <c r="CH120" s="948"/>
      <c r="CI120" s="948"/>
      <c r="CJ120" s="948"/>
      <c r="CK120" s="949" t="s">
        <v>465</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32752291</v>
      </c>
      <c r="DH120" s="923"/>
      <c r="DI120" s="923"/>
      <c r="DJ120" s="923"/>
      <c r="DK120" s="923"/>
      <c r="DL120" s="923">
        <v>31342323</v>
      </c>
      <c r="DM120" s="923"/>
      <c r="DN120" s="923"/>
      <c r="DO120" s="923"/>
      <c r="DP120" s="923"/>
      <c r="DQ120" s="923">
        <v>28868406</v>
      </c>
      <c r="DR120" s="923"/>
      <c r="DS120" s="923"/>
      <c r="DT120" s="923"/>
      <c r="DU120" s="923"/>
      <c r="DV120" s="924">
        <v>30</v>
      </c>
      <c r="DW120" s="924"/>
      <c r="DX120" s="924"/>
      <c r="DY120" s="924"/>
      <c r="DZ120" s="925"/>
    </row>
    <row r="121" spans="1:130" s="246"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412</v>
      </c>
      <c r="AB121" s="858"/>
      <c r="AC121" s="858"/>
      <c r="AD121" s="858"/>
      <c r="AE121" s="859"/>
      <c r="AF121" s="860" t="s">
        <v>412</v>
      </c>
      <c r="AG121" s="858"/>
      <c r="AH121" s="858"/>
      <c r="AI121" s="858"/>
      <c r="AJ121" s="859"/>
      <c r="AK121" s="860" t="s">
        <v>412</v>
      </c>
      <c r="AL121" s="858"/>
      <c r="AM121" s="858"/>
      <c r="AN121" s="858"/>
      <c r="AO121" s="859"/>
      <c r="AP121" s="905" t="s">
        <v>175</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46900645</v>
      </c>
      <c r="BR121" s="895"/>
      <c r="BS121" s="895"/>
      <c r="BT121" s="895"/>
      <c r="BU121" s="895"/>
      <c r="BV121" s="895">
        <v>45140804</v>
      </c>
      <c r="BW121" s="895"/>
      <c r="BX121" s="895"/>
      <c r="BY121" s="895"/>
      <c r="BZ121" s="895"/>
      <c r="CA121" s="895">
        <v>43501467</v>
      </c>
      <c r="CB121" s="895"/>
      <c r="CC121" s="895"/>
      <c r="CD121" s="895"/>
      <c r="CE121" s="895"/>
      <c r="CF121" s="956">
        <v>45.2</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v>699966</v>
      </c>
      <c r="DH121" s="895"/>
      <c r="DI121" s="895"/>
      <c r="DJ121" s="895"/>
      <c r="DK121" s="895"/>
      <c r="DL121" s="895">
        <v>378548</v>
      </c>
      <c r="DM121" s="895"/>
      <c r="DN121" s="895"/>
      <c r="DO121" s="895"/>
      <c r="DP121" s="895"/>
      <c r="DQ121" s="895">
        <v>156027</v>
      </c>
      <c r="DR121" s="895"/>
      <c r="DS121" s="895"/>
      <c r="DT121" s="895"/>
      <c r="DU121" s="895"/>
      <c r="DV121" s="872">
        <v>0.2</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175</v>
      </c>
      <c r="AB122" s="858"/>
      <c r="AC122" s="858"/>
      <c r="AD122" s="858"/>
      <c r="AE122" s="859"/>
      <c r="AF122" s="860" t="s">
        <v>412</v>
      </c>
      <c r="AG122" s="858"/>
      <c r="AH122" s="858"/>
      <c r="AI122" s="858"/>
      <c r="AJ122" s="859"/>
      <c r="AK122" s="860" t="s">
        <v>412</v>
      </c>
      <c r="AL122" s="858"/>
      <c r="AM122" s="858"/>
      <c r="AN122" s="858"/>
      <c r="AO122" s="859"/>
      <c r="AP122" s="905" t="s">
        <v>175</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126246477</v>
      </c>
      <c r="BR122" s="926"/>
      <c r="BS122" s="926"/>
      <c r="BT122" s="926"/>
      <c r="BU122" s="926"/>
      <c r="BV122" s="926">
        <v>123378742</v>
      </c>
      <c r="BW122" s="926"/>
      <c r="BX122" s="926"/>
      <c r="BY122" s="926"/>
      <c r="BZ122" s="926"/>
      <c r="CA122" s="926">
        <v>124712271</v>
      </c>
      <c r="CB122" s="926"/>
      <c r="CC122" s="926"/>
      <c r="CD122" s="926"/>
      <c r="CE122" s="926"/>
      <c r="CF122" s="927">
        <v>129.6</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175</v>
      </c>
      <c r="AB123" s="858"/>
      <c r="AC123" s="858"/>
      <c r="AD123" s="858"/>
      <c r="AE123" s="859"/>
      <c r="AF123" s="860">
        <v>91944</v>
      </c>
      <c r="AG123" s="858"/>
      <c r="AH123" s="858"/>
      <c r="AI123" s="858"/>
      <c r="AJ123" s="859"/>
      <c r="AK123" s="860">
        <v>91661</v>
      </c>
      <c r="AL123" s="858"/>
      <c r="AM123" s="858"/>
      <c r="AN123" s="858"/>
      <c r="AO123" s="859"/>
      <c r="AP123" s="905">
        <v>0.1</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470</v>
      </c>
      <c r="BP123" s="959"/>
      <c r="BQ123" s="913">
        <v>199343873</v>
      </c>
      <c r="BR123" s="914"/>
      <c r="BS123" s="914"/>
      <c r="BT123" s="914"/>
      <c r="BU123" s="914"/>
      <c r="BV123" s="914">
        <v>195690726</v>
      </c>
      <c r="BW123" s="914"/>
      <c r="BX123" s="914"/>
      <c r="BY123" s="914"/>
      <c r="BZ123" s="914"/>
      <c r="CA123" s="914">
        <v>194314308</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175</v>
      </c>
      <c r="AB124" s="858"/>
      <c r="AC124" s="858"/>
      <c r="AD124" s="858"/>
      <c r="AE124" s="859"/>
      <c r="AF124" s="860" t="s">
        <v>175</v>
      </c>
      <c r="AG124" s="858"/>
      <c r="AH124" s="858"/>
      <c r="AI124" s="858"/>
      <c r="AJ124" s="859"/>
      <c r="AK124" s="860" t="s">
        <v>175</v>
      </c>
      <c r="AL124" s="858"/>
      <c r="AM124" s="858"/>
      <c r="AN124" s="858"/>
      <c r="AO124" s="859"/>
      <c r="AP124" s="905" t="s">
        <v>412</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175</v>
      </c>
      <c r="BR124" s="912"/>
      <c r="BS124" s="912"/>
      <c r="BT124" s="912"/>
      <c r="BU124" s="912"/>
      <c r="BV124" s="912" t="s">
        <v>175</v>
      </c>
      <c r="BW124" s="912"/>
      <c r="BX124" s="912"/>
      <c r="BY124" s="912"/>
      <c r="BZ124" s="912"/>
      <c r="CA124" s="912" t="s">
        <v>175</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175</v>
      </c>
      <c r="DH124" s="841"/>
      <c r="DI124" s="841"/>
      <c r="DJ124" s="841"/>
      <c r="DK124" s="842"/>
      <c r="DL124" s="843" t="s">
        <v>175</v>
      </c>
      <c r="DM124" s="841"/>
      <c r="DN124" s="841"/>
      <c r="DO124" s="841"/>
      <c r="DP124" s="842"/>
      <c r="DQ124" s="843" t="s">
        <v>175</v>
      </c>
      <c r="DR124" s="841"/>
      <c r="DS124" s="841"/>
      <c r="DT124" s="841"/>
      <c r="DU124" s="842"/>
      <c r="DV124" s="929" t="s">
        <v>175</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175</v>
      </c>
      <c r="AB125" s="858"/>
      <c r="AC125" s="858"/>
      <c r="AD125" s="858"/>
      <c r="AE125" s="859"/>
      <c r="AF125" s="860" t="s">
        <v>175</v>
      </c>
      <c r="AG125" s="858"/>
      <c r="AH125" s="858"/>
      <c r="AI125" s="858"/>
      <c r="AJ125" s="859"/>
      <c r="AK125" s="860">
        <v>48687</v>
      </c>
      <c r="AL125" s="858"/>
      <c r="AM125" s="858"/>
      <c r="AN125" s="858"/>
      <c r="AO125" s="859"/>
      <c r="AP125" s="905">
        <v>0.1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175</v>
      </c>
      <c r="DH125" s="923"/>
      <c r="DI125" s="923"/>
      <c r="DJ125" s="923"/>
      <c r="DK125" s="923"/>
      <c r="DL125" s="923" t="s">
        <v>175</v>
      </c>
      <c r="DM125" s="923"/>
      <c r="DN125" s="923"/>
      <c r="DO125" s="923"/>
      <c r="DP125" s="923"/>
      <c r="DQ125" s="923" t="s">
        <v>175</v>
      </c>
      <c r="DR125" s="923"/>
      <c r="DS125" s="923"/>
      <c r="DT125" s="923"/>
      <c r="DU125" s="923"/>
      <c r="DV125" s="924" t="s">
        <v>175</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329669</v>
      </c>
      <c r="AB126" s="858"/>
      <c r="AC126" s="858"/>
      <c r="AD126" s="858"/>
      <c r="AE126" s="859"/>
      <c r="AF126" s="860">
        <v>327006</v>
      </c>
      <c r="AG126" s="858"/>
      <c r="AH126" s="858"/>
      <c r="AI126" s="858"/>
      <c r="AJ126" s="859"/>
      <c r="AK126" s="860">
        <v>319414</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175</v>
      </c>
      <c r="DH126" s="895"/>
      <c r="DI126" s="895"/>
      <c r="DJ126" s="895"/>
      <c r="DK126" s="895"/>
      <c r="DL126" s="895" t="s">
        <v>175</v>
      </c>
      <c r="DM126" s="895"/>
      <c r="DN126" s="895"/>
      <c r="DO126" s="895"/>
      <c r="DP126" s="895"/>
      <c r="DQ126" s="895" t="s">
        <v>175</v>
      </c>
      <c r="DR126" s="895"/>
      <c r="DS126" s="895"/>
      <c r="DT126" s="895"/>
      <c r="DU126" s="895"/>
      <c r="DV126" s="872" t="s">
        <v>412</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175</v>
      </c>
      <c r="AB127" s="858"/>
      <c r="AC127" s="858"/>
      <c r="AD127" s="858"/>
      <c r="AE127" s="859"/>
      <c r="AF127" s="860" t="s">
        <v>175</v>
      </c>
      <c r="AG127" s="858"/>
      <c r="AH127" s="858"/>
      <c r="AI127" s="858"/>
      <c r="AJ127" s="859"/>
      <c r="AK127" s="860" t="s">
        <v>175</v>
      </c>
      <c r="AL127" s="858"/>
      <c r="AM127" s="858"/>
      <c r="AN127" s="858"/>
      <c r="AO127" s="859"/>
      <c r="AP127" s="905" t="s">
        <v>175</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175</v>
      </c>
      <c r="DH127" s="895"/>
      <c r="DI127" s="895"/>
      <c r="DJ127" s="895"/>
      <c r="DK127" s="895"/>
      <c r="DL127" s="895" t="s">
        <v>175</v>
      </c>
      <c r="DM127" s="895"/>
      <c r="DN127" s="895"/>
      <c r="DO127" s="895"/>
      <c r="DP127" s="895"/>
      <c r="DQ127" s="895" t="s">
        <v>175</v>
      </c>
      <c r="DR127" s="895"/>
      <c r="DS127" s="895"/>
      <c r="DT127" s="895"/>
      <c r="DU127" s="895"/>
      <c r="DV127" s="872" t="s">
        <v>175</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6671195</v>
      </c>
      <c r="AB128" s="879"/>
      <c r="AC128" s="879"/>
      <c r="AD128" s="879"/>
      <c r="AE128" s="880"/>
      <c r="AF128" s="881">
        <v>6485845</v>
      </c>
      <c r="AG128" s="879"/>
      <c r="AH128" s="879"/>
      <c r="AI128" s="879"/>
      <c r="AJ128" s="880"/>
      <c r="AK128" s="881">
        <v>6114336</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175</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175</v>
      </c>
      <c r="DH128" s="869"/>
      <c r="DI128" s="869"/>
      <c r="DJ128" s="869"/>
      <c r="DK128" s="869"/>
      <c r="DL128" s="869" t="s">
        <v>175</v>
      </c>
      <c r="DM128" s="869"/>
      <c r="DN128" s="869"/>
      <c r="DO128" s="869"/>
      <c r="DP128" s="869"/>
      <c r="DQ128" s="869" t="s">
        <v>175</v>
      </c>
      <c r="DR128" s="869"/>
      <c r="DS128" s="869"/>
      <c r="DT128" s="869"/>
      <c r="DU128" s="869"/>
      <c r="DV128" s="870" t="s">
        <v>486</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108160487</v>
      </c>
      <c r="AB129" s="858"/>
      <c r="AC129" s="858"/>
      <c r="AD129" s="858"/>
      <c r="AE129" s="859"/>
      <c r="AF129" s="860">
        <v>107312792</v>
      </c>
      <c r="AG129" s="858"/>
      <c r="AH129" s="858"/>
      <c r="AI129" s="858"/>
      <c r="AJ129" s="859"/>
      <c r="AK129" s="860">
        <v>108104990</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175</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11966562</v>
      </c>
      <c r="AB130" s="858"/>
      <c r="AC130" s="858"/>
      <c r="AD130" s="858"/>
      <c r="AE130" s="859"/>
      <c r="AF130" s="860">
        <v>11880051</v>
      </c>
      <c r="AG130" s="858"/>
      <c r="AH130" s="858"/>
      <c r="AI130" s="858"/>
      <c r="AJ130" s="859"/>
      <c r="AK130" s="860">
        <v>11909525</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-0.6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96193925</v>
      </c>
      <c r="AB131" s="841"/>
      <c r="AC131" s="841"/>
      <c r="AD131" s="841"/>
      <c r="AE131" s="842"/>
      <c r="AF131" s="843">
        <v>95432741</v>
      </c>
      <c r="AG131" s="841"/>
      <c r="AH131" s="841"/>
      <c r="AI131" s="841"/>
      <c r="AJ131" s="842"/>
      <c r="AK131" s="843">
        <v>96195465</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t="s">
        <v>175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-0.47346040299999997</v>
      </c>
      <c r="AB132" s="821"/>
      <c r="AC132" s="821"/>
      <c r="AD132" s="821"/>
      <c r="AE132" s="822"/>
      <c r="AF132" s="823">
        <v>-0.62122390500000002</v>
      </c>
      <c r="AG132" s="821"/>
      <c r="AH132" s="821"/>
      <c r="AI132" s="821"/>
      <c r="AJ132" s="822"/>
      <c r="AK132" s="823">
        <v>-0.77636819999999995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-0.6</v>
      </c>
      <c r="AB133" s="800"/>
      <c r="AC133" s="800"/>
      <c r="AD133" s="800"/>
      <c r="AE133" s="801"/>
      <c r="AF133" s="799">
        <v>-0.5</v>
      </c>
      <c r="AG133" s="800"/>
      <c r="AH133" s="800"/>
      <c r="AI133" s="800"/>
      <c r="AJ133" s="801"/>
      <c r="AK133" s="799">
        <v>-0.6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ncLcGjxvzPMgNKehMxh18wszxDedjpm7p9y6T/FVgA33iZu6NqJUVG8q3oLZhrXhdU3CWE6v/jsPq0kh3htyw==" saltValue="JnyzTzxpwIJ5D6Q7LicF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posvEKSPVPwzBX5QZ+ovkBPMuiFmFCgdrnendr2ou2V3XuHNp2scEzWgbgEQa2FaOK8GzfozeVpr/Nvw5ztuA==" saltValue="T46d0Eb9CRuMcrV7uZTUeQ==" spinCount="100000" sheet="1" objects="1" scenarios="1"/>
  <dataConsolidate/>
  <phoneticPr fontId="2"/>
  <printOptions horizontalCentered="1"/>
  <pageMargins left="0" right="0" top="0.39370078740157483" bottom="0.39370078740157483" header="0.19685039370078741" footer="0.19685039370078741"/>
  <pageSetup paperSize="9" scale="31" orientation="portrait"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tN0xhQk+QoOr9nlJjEaky5oHaUIWN1F+SQYVaui3p6z3iQHaDNvWchLtgS3EUPDzJdthW43UjWYWqTMy0y+Hw==" saltValue="sDKDsqcvSLuttkV60reCi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26673867</v>
      </c>
      <c r="AP9" s="312">
        <v>47424</v>
      </c>
      <c r="AQ9" s="313">
        <v>57923</v>
      </c>
      <c r="AR9" s="314">
        <v>-18.100000000000001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1090999</v>
      </c>
      <c r="AP10" s="315">
        <v>1940</v>
      </c>
      <c r="AQ10" s="316">
        <v>2689</v>
      </c>
      <c r="AR10" s="317">
        <v>-27.9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136644</v>
      </c>
      <c r="AP11" s="315">
        <v>243</v>
      </c>
      <c r="AQ11" s="316">
        <v>1561</v>
      </c>
      <c r="AR11" s="317">
        <v>-84.4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t="s">
        <v>509</v>
      </c>
      <c r="AP12" s="315" t="s">
        <v>509</v>
      </c>
      <c r="AQ12" s="316">
        <v>539</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509</v>
      </c>
      <c r="AP13" s="315" t="s">
        <v>509</v>
      </c>
      <c r="AQ13" s="316">
        <v>13</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1569690</v>
      </c>
      <c r="AP14" s="315">
        <v>2791</v>
      </c>
      <c r="AQ14" s="316">
        <v>1886</v>
      </c>
      <c r="AR14" s="317">
        <v>48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898288</v>
      </c>
      <c r="AP15" s="315">
        <v>1597</v>
      </c>
      <c r="AQ15" s="316">
        <v>1251</v>
      </c>
      <c r="AR15" s="317">
        <v>27.7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-2384710</v>
      </c>
      <c r="AP16" s="315">
        <v>-4240</v>
      </c>
      <c r="AQ16" s="316">
        <v>-4255</v>
      </c>
      <c r="AR16" s="317">
        <v>-0.4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27984778</v>
      </c>
      <c r="AP17" s="315">
        <v>49754</v>
      </c>
      <c r="AQ17" s="316">
        <v>61607</v>
      </c>
      <c r="AR17" s="317">
        <v>-19.2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4.68</v>
      </c>
      <c r="AP21" s="328">
        <v>6.25</v>
      </c>
      <c r="AQ21" s="329">
        <v>-1.57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98.2</v>
      </c>
      <c r="AP22" s="333">
        <v>100</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12437901</v>
      </c>
      <c r="AP32" s="342">
        <v>22113</v>
      </c>
      <c r="AQ32" s="343">
        <v>37305</v>
      </c>
      <c r="AR32" s="344">
        <v>-40.700000000000003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509</v>
      </c>
      <c r="AP33" s="342" t="s">
        <v>509</v>
      </c>
      <c r="AQ33" s="343">
        <v>4</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509</v>
      </c>
      <c r="AP34" s="342" t="s">
        <v>509</v>
      </c>
      <c r="AQ34" s="343">
        <v>89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3442195</v>
      </c>
      <c r="AP35" s="342">
        <v>6120</v>
      </c>
      <c r="AQ35" s="343">
        <v>9317</v>
      </c>
      <c r="AR35" s="344">
        <v>-34.299999999999997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209527</v>
      </c>
      <c r="AP36" s="342">
        <v>373</v>
      </c>
      <c r="AQ36" s="343">
        <v>337</v>
      </c>
      <c r="AR36" s="344">
        <v>10.7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v>1187407</v>
      </c>
      <c r="AP37" s="342">
        <v>2111</v>
      </c>
      <c r="AQ37" s="343">
        <v>969</v>
      </c>
      <c r="AR37" s="344">
        <v>117.9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509</v>
      </c>
      <c r="AP38" s="345" t="s">
        <v>509</v>
      </c>
      <c r="AQ38" s="346">
        <v>1</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-6114336</v>
      </c>
      <c r="AP39" s="342">
        <v>-10871</v>
      </c>
      <c r="AQ39" s="343">
        <v>-8362</v>
      </c>
      <c r="AR39" s="344">
        <v>30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-11909525</v>
      </c>
      <c r="AP40" s="342">
        <v>-21174</v>
      </c>
      <c r="AQ40" s="343">
        <v>-29125</v>
      </c>
      <c r="AR40" s="344">
        <v>-27.3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-746831</v>
      </c>
      <c r="AP41" s="342">
        <v>-1328</v>
      </c>
      <c r="AQ41" s="343">
        <v>10534</v>
      </c>
      <c r="AR41" s="344">
        <v>-112.6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18880503</v>
      </c>
      <c r="AN51" s="364">
        <v>33561</v>
      </c>
      <c r="AO51" s="365">
        <v>-2.6</v>
      </c>
      <c r="AP51" s="366">
        <v>45117</v>
      </c>
      <c r="AQ51" s="367">
        <v>4.5999999999999996</v>
      </c>
      <c r="AR51" s="368">
        <v>-7.2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13572629</v>
      </c>
      <c r="AN52" s="372">
        <v>24126</v>
      </c>
      <c r="AO52" s="373">
        <v>5.9</v>
      </c>
      <c r="AP52" s="374">
        <v>25589</v>
      </c>
      <c r="AQ52" s="375">
        <v>16.899999999999999</v>
      </c>
      <c r="AR52" s="376">
        <v>-11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16172605</v>
      </c>
      <c r="AN53" s="364">
        <v>28736</v>
      </c>
      <c r="AO53" s="365">
        <v>-14.4</v>
      </c>
      <c r="AP53" s="366">
        <v>50880</v>
      </c>
      <c r="AQ53" s="367">
        <v>12.8</v>
      </c>
      <c r="AR53" s="368">
        <v>-27.2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12090953</v>
      </c>
      <c r="AN54" s="372">
        <v>21484</v>
      </c>
      <c r="AO54" s="373">
        <v>-11</v>
      </c>
      <c r="AP54" s="374">
        <v>27819</v>
      </c>
      <c r="AQ54" s="375">
        <v>8.6999999999999993</v>
      </c>
      <c r="AR54" s="376">
        <v>-19.7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18306475</v>
      </c>
      <c r="AN55" s="364">
        <v>32503</v>
      </c>
      <c r="AO55" s="365">
        <v>13.1</v>
      </c>
      <c r="AP55" s="366">
        <v>46395</v>
      </c>
      <c r="AQ55" s="367">
        <v>-8.8000000000000007</v>
      </c>
      <c r="AR55" s="368">
        <v>21.9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14124149</v>
      </c>
      <c r="AN56" s="372">
        <v>25077</v>
      </c>
      <c r="AO56" s="373">
        <v>16.7</v>
      </c>
      <c r="AP56" s="374">
        <v>26304</v>
      </c>
      <c r="AQ56" s="375">
        <v>-5.4</v>
      </c>
      <c r="AR56" s="376">
        <v>22.1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15322604</v>
      </c>
      <c r="AN57" s="364">
        <v>27207</v>
      </c>
      <c r="AO57" s="365">
        <v>-16.3</v>
      </c>
      <c r="AP57" s="366">
        <v>48088</v>
      </c>
      <c r="AQ57" s="367">
        <v>3.6</v>
      </c>
      <c r="AR57" s="368">
        <v>-19.899999999999999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11173330</v>
      </c>
      <c r="AN58" s="372">
        <v>19840</v>
      </c>
      <c r="AO58" s="373">
        <v>-20.9</v>
      </c>
      <c r="AP58" s="374">
        <v>25183</v>
      </c>
      <c r="AQ58" s="375">
        <v>-4.3</v>
      </c>
      <c r="AR58" s="376">
        <v>-16.600000000000001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19915838</v>
      </c>
      <c r="AN59" s="364">
        <v>35408</v>
      </c>
      <c r="AO59" s="365">
        <v>30.1</v>
      </c>
      <c r="AP59" s="366">
        <v>46457</v>
      </c>
      <c r="AQ59" s="367">
        <v>-3.4</v>
      </c>
      <c r="AR59" s="368">
        <v>33.5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13182897</v>
      </c>
      <c r="AN60" s="372">
        <v>23438</v>
      </c>
      <c r="AO60" s="373">
        <v>18.100000000000001</v>
      </c>
      <c r="AP60" s="374">
        <v>24020</v>
      </c>
      <c r="AQ60" s="375">
        <v>-4.5999999999999996</v>
      </c>
      <c r="AR60" s="376">
        <v>22.7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17719605</v>
      </c>
      <c r="AN61" s="379">
        <v>31483</v>
      </c>
      <c r="AO61" s="380">
        <v>2</v>
      </c>
      <c r="AP61" s="381">
        <v>47387</v>
      </c>
      <c r="AQ61" s="382">
        <v>1.8</v>
      </c>
      <c r="AR61" s="368">
        <v>0.2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12828792</v>
      </c>
      <c r="AN62" s="372">
        <v>22793</v>
      </c>
      <c r="AO62" s="373">
        <v>1.8</v>
      </c>
      <c r="AP62" s="374">
        <v>25783</v>
      </c>
      <c r="AQ62" s="375">
        <v>2.2999999999999998</v>
      </c>
      <c r="AR62" s="376">
        <v>-0.5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IeGgjx7d3qSvR3tR9AXptzRT+cClsc/wlMDQMJz0h5VkDxTwDU9ln1p5bafXp0/4ZEemAnkQorSfkNqhxX2sg==" saltValue="lQf0T2Tbjg+vIn37Z32r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44" orientation="portrait"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bpZJfgHsm0GedgoNLPfZHiX1GcD1+cifbuke0tq6n+JD4RP25bSW1mMa9Qnd2AR2IRmsJSKijLrAN32RrcIdA==" saltValue="D8tUbkjpb6q1Uvk4HDyN+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VDcG5ILcW7ToPpY41empMQWxGG1hygh5p4EQm+y1TnhIgFMgGPdGAja/VZx5T9bc3915OrRYy9D5V6cuGWJKQ==" saltValue="/GvC/SDxpeRmjEP1WCOJU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9.91</v>
      </c>
      <c r="G47" s="12">
        <v>9.59</v>
      </c>
      <c r="H47" s="12">
        <v>11.5</v>
      </c>
      <c r="I47" s="12">
        <v>10.66</v>
      </c>
      <c r="J47" s="13">
        <v>9.66</v>
      </c>
    </row>
    <row r="48" spans="2:10" ht="57.75" customHeight="1" x14ac:dyDescent="0.15">
      <c r="B48" s="14"/>
      <c r="C48" s="1234" t="s">
        <v>4</v>
      </c>
      <c r="D48" s="1234"/>
      <c r="E48" s="1235"/>
      <c r="F48" s="15">
        <v>1.82</v>
      </c>
      <c r="G48" s="16">
        <v>3.76</v>
      </c>
      <c r="H48" s="16">
        <v>1.83</v>
      </c>
      <c r="I48" s="16">
        <v>3.29</v>
      </c>
      <c r="J48" s="17">
        <v>3.46</v>
      </c>
    </row>
    <row r="49" spans="2:10" ht="57.75" customHeight="1" thickBot="1" x14ac:dyDescent="0.2">
      <c r="B49" s="18"/>
      <c r="C49" s="1236" t="s">
        <v>5</v>
      </c>
      <c r="D49" s="1236"/>
      <c r="E49" s="1237"/>
      <c r="F49" s="19" t="s">
        <v>556</v>
      </c>
      <c r="G49" s="20">
        <v>2.0099999999999998</v>
      </c>
      <c r="H49" s="20">
        <v>0.02</v>
      </c>
      <c r="I49" s="20">
        <v>0.52</v>
      </c>
      <c r="J49" s="21">
        <v>1.04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mj3xl7CD0aNEvthO7RZCd0NRjuzxb6SREaMNPP3+OTGRn3uhHx8vY+4e/66BKJwUDzZ9+TcY9XvCQbJNboiTQ==" saltValue="DdMzBqN2lR9YeoDiufFAy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米本　光治</cp:lastModifiedBy>
  <cp:lastPrinted>2020-03-18T07:38:46Z</cp:lastPrinted>
  <dcterms:created xsi:type="dcterms:W3CDTF">2020-02-10T03:21:59Z</dcterms:created>
  <dcterms:modified xsi:type="dcterms:W3CDTF">2021-08-05T11:23:41Z</dcterms:modified>
  <cp:category/>
</cp:coreProperties>
</file>