
<file path=[Content_Types].xml><?xml version="1.0" encoding="utf-8"?>
<Types xmlns="http://schemas.openxmlformats.org/package/2006/content-type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085" activeTab="12"/>
  </bookViews>
  <sheets>
    <sheet name="表紙" sheetId="15" r:id="rId1"/>
    <sheet name="３－１" sheetId="5" r:id="rId2"/>
    <sheet name="３－２" sheetId="6" r:id="rId3"/>
    <sheet name="様式３注意事項" sheetId="7" r:id="rId4"/>
    <sheet name="様式３資料コード表" sheetId="8" r:id="rId5"/>
    <sheet name="６－Bー1別添①" sheetId="1" r:id="rId6"/>
    <sheet name="６－Bー1別添①ー２" sheetId="16" r:id="rId7"/>
    <sheet name="６－Bー1別添②" sheetId="2" r:id="rId8"/>
    <sheet name="６－Bー1別添③" sheetId="3" r:id="rId9"/>
    <sheet name="６－Bー1別添④" sheetId="4" r:id="rId10"/>
    <sheet name="６－D－14" sheetId="18" r:id="rId11"/>
    <sheet name="６－D－15" sheetId="19" r:id="rId12"/>
    <sheet name="６－Ｆ－４別添①" sheetId="12" r:id="rId13"/>
  </sheets>
  <calcPr calcId="162913"/>
  <extLst>
    <ext uri="{140A7094-0E35-4892-8432-C4D2E57EDEB5}">
      <x15:workbookPr chartTrackingRefBase="1"/>
    </ext>
  </extLst>
</workbook>
</file>

<file path=xl/calcChain.xml><?xml version="1.0" encoding="utf-8"?>
<calcChain xmlns="http://schemas.openxmlformats.org/spreadsheetml/2006/main">
  <c r="E19" i="16" l="1"/>
  <c r="E21" i="16"/>
  <c r="Z104" i="1" l="1"/>
  <c r="Y104" i="1"/>
  <c r="X104" i="1"/>
  <c r="W104" i="1"/>
  <c r="V104" i="1"/>
  <c r="U104" i="1"/>
  <c r="T104" i="1"/>
  <c r="S104" i="1"/>
  <c r="R104" i="1"/>
  <c r="Q104" i="1"/>
  <c r="P104" i="1"/>
  <c r="O104" i="1"/>
  <c r="N104" i="1"/>
  <c r="M104" i="1"/>
  <c r="L104" i="1"/>
  <c r="K104" i="1"/>
  <c r="J104" i="1"/>
  <c r="I104" i="1"/>
  <c r="H104" i="1"/>
  <c r="Z103" i="1"/>
  <c r="Y103" i="1"/>
  <c r="X103" i="1"/>
  <c r="W103" i="1"/>
  <c r="V103" i="1"/>
  <c r="U103" i="1"/>
  <c r="T103" i="1"/>
  <c r="S103" i="1"/>
  <c r="R103" i="1"/>
  <c r="Q103" i="1"/>
  <c r="P103" i="1"/>
  <c r="O103" i="1"/>
  <c r="N103" i="1"/>
  <c r="M103" i="1"/>
  <c r="L103" i="1"/>
  <c r="K103" i="1"/>
  <c r="J103" i="1"/>
  <c r="I103" i="1"/>
  <c r="H128" i="1" l="1"/>
  <c r="H127" i="1" s="1"/>
  <c r="Z128" i="1"/>
  <c r="Z127" i="1" s="1"/>
  <c r="Y128" i="1"/>
  <c r="Y127" i="1" s="1"/>
  <c r="X128" i="1"/>
  <c r="X127" i="1" s="1"/>
  <c r="W128" i="1"/>
  <c r="W127" i="1" s="1"/>
  <c r="V128" i="1"/>
  <c r="V127" i="1" s="1"/>
  <c r="U128" i="1"/>
  <c r="U127" i="1" s="1"/>
  <c r="T128" i="1"/>
  <c r="T127" i="1" s="1"/>
  <c r="S128" i="1"/>
  <c r="S127" i="1" s="1"/>
  <c r="R128" i="1"/>
  <c r="R127" i="1" s="1"/>
  <c r="Q128" i="1"/>
  <c r="Q127" i="1" s="1"/>
  <c r="P128" i="1"/>
  <c r="P127" i="1" s="1"/>
  <c r="O128" i="1"/>
  <c r="O127" i="1" s="1"/>
  <c r="N128" i="1"/>
  <c r="N127" i="1" s="1"/>
  <c r="M128" i="1"/>
  <c r="M127" i="1" s="1"/>
  <c r="J128" i="1"/>
  <c r="J127" i="1" s="1"/>
  <c r="I128" i="1"/>
  <c r="I127" i="1" s="1"/>
  <c r="I94" i="1"/>
  <c r="Z84" i="1"/>
  <c r="Y84" i="1"/>
  <c r="X84" i="1"/>
  <c r="W84" i="1"/>
  <c r="V84" i="1"/>
  <c r="U84" i="1"/>
  <c r="T84" i="1"/>
  <c r="S84" i="1"/>
  <c r="R84" i="1"/>
  <c r="Q84" i="1"/>
  <c r="P84" i="1"/>
  <c r="O84" i="1"/>
  <c r="N84" i="1"/>
  <c r="M84" i="1"/>
  <c r="L84" i="1"/>
  <c r="K84" i="1"/>
  <c r="J84" i="1"/>
  <c r="I84" i="1"/>
  <c r="H84" i="1"/>
  <c r="H73" i="1"/>
  <c r="H68" i="1"/>
  <c r="H65" i="1"/>
  <c r="G52" i="1"/>
  <c r="G51" i="1"/>
  <c r="G49" i="1"/>
  <c r="G48" i="1"/>
  <c r="G47" i="1"/>
  <c r="G45" i="1"/>
  <c r="G44" i="1"/>
  <c r="G42" i="1"/>
  <c r="G41" i="1"/>
  <c r="H53" i="1"/>
  <c r="H30" i="1"/>
  <c r="K17" i="1"/>
  <c r="G19" i="1"/>
  <c r="G18" i="1"/>
  <c r="H165" i="1"/>
  <c r="I165" i="1"/>
  <c r="J165" i="1"/>
  <c r="K165" i="1"/>
  <c r="L165" i="1"/>
  <c r="M165" i="1"/>
  <c r="N165" i="1"/>
  <c r="O165" i="1"/>
  <c r="P165" i="1"/>
  <c r="Q165" i="1"/>
  <c r="R165" i="1"/>
  <c r="S165" i="1"/>
  <c r="T165" i="1"/>
  <c r="U165" i="1"/>
  <c r="V165" i="1"/>
  <c r="W165" i="1"/>
  <c r="X165" i="1"/>
  <c r="Y165" i="1"/>
  <c r="Z165" i="1"/>
  <c r="H162" i="1"/>
  <c r="I162" i="1"/>
  <c r="J162" i="1"/>
  <c r="K162" i="1"/>
  <c r="L162" i="1"/>
  <c r="M162" i="1"/>
  <c r="N162" i="1"/>
  <c r="O162" i="1"/>
  <c r="P162" i="1"/>
  <c r="Q162" i="1"/>
  <c r="R162" i="1"/>
  <c r="S162" i="1"/>
  <c r="T162" i="1"/>
  <c r="U162" i="1"/>
  <c r="V162" i="1"/>
  <c r="W162" i="1"/>
  <c r="X162" i="1"/>
  <c r="Y162" i="1"/>
  <c r="Z162" i="1"/>
  <c r="H158" i="1"/>
  <c r="I158" i="1"/>
  <c r="J158" i="1"/>
  <c r="K158" i="1"/>
  <c r="L158" i="1"/>
  <c r="M158" i="1"/>
  <c r="N158" i="1"/>
  <c r="O158" i="1"/>
  <c r="P158" i="1"/>
  <c r="Q158" i="1"/>
  <c r="R158" i="1"/>
  <c r="S158" i="1"/>
  <c r="T158" i="1"/>
  <c r="U158" i="1"/>
  <c r="V158" i="1"/>
  <c r="W158" i="1"/>
  <c r="X158" i="1"/>
  <c r="Y158" i="1"/>
  <c r="Z158" i="1"/>
  <c r="H155" i="1"/>
  <c r="I155" i="1"/>
  <c r="J155" i="1"/>
  <c r="K155" i="1"/>
  <c r="L155" i="1"/>
  <c r="M155" i="1"/>
  <c r="N155" i="1"/>
  <c r="O155" i="1"/>
  <c r="P155" i="1"/>
  <c r="Q155" i="1"/>
  <c r="R155" i="1"/>
  <c r="S155" i="1"/>
  <c r="T155" i="1"/>
  <c r="U155" i="1"/>
  <c r="V155" i="1"/>
  <c r="W155" i="1"/>
  <c r="X155" i="1"/>
  <c r="Y155" i="1"/>
  <c r="Z155" i="1"/>
  <c r="H111" i="1"/>
  <c r="I111" i="1"/>
  <c r="J111" i="1"/>
  <c r="K111" i="1"/>
  <c r="L111" i="1"/>
  <c r="M111" i="1"/>
  <c r="N111" i="1"/>
  <c r="O111" i="1"/>
  <c r="P111" i="1"/>
  <c r="Q111" i="1"/>
  <c r="R111" i="1"/>
  <c r="S111" i="1"/>
  <c r="T111" i="1"/>
  <c r="U111" i="1"/>
  <c r="V111" i="1"/>
  <c r="W111" i="1"/>
  <c r="X111" i="1"/>
  <c r="Y111" i="1"/>
  <c r="Z111" i="1"/>
  <c r="H109" i="1"/>
  <c r="I109" i="1"/>
  <c r="J109" i="1"/>
  <c r="K109" i="1"/>
  <c r="L109" i="1"/>
  <c r="M109" i="1"/>
  <c r="N109" i="1"/>
  <c r="O109" i="1"/>
  <c r="P109" i="1"/>
  <c r="Q109" i="1"/>
  <c r="R109" i="1"/>
  <c r="S109" i="1"/>
  <c r="T109" i="1"/>
  <c r="U109" i="1"/>
  <c r="V109" i="1"/>
  <c r="W109" i="1"/>
  <c r="X109" i="1"/>
  <c r="Y109" i="1"/>
  <c r="Z109" i="1"/>
  <c r="G145" i="1"/>
  <c r="G142" i="1"/>
  <c r="G139" i="1"/>
  <c r="G138" i="1"/>
  <c r="G137" i="1"/>
  <c r="G136" i="1"/>
  <c r="G135" i="1"/>
  <c r="G134" i="1"/>
  <c r="G133" i="1"/>
  <c r="G131" i="1"/>
  <c r="G132" i="1"/>
  <c r="G130" i="1"/>
  <c r="G121" i="1"/>
  <c r="G122" i="1"/>
  <c r="G123" i="1"/>
  <c r="G115" i="1"/>
  <c r="G113" i="1"/>
  <c r="G112" i="1"/>
  <c r="G110" i="1"/>
  <c r="G104" i="1"/>
  <c r="G106" i="1"/>
  <c r="G105" i="1"/>
  <c r="I102" i="1"/>
  <c r="J102" i="1"/>
  <c r="K102" i="1"/>
  <c r="L102" i="1"/>
  <c r="M102" i="1"/>
  <c r="N102" i="1"/>
  <c r="O102" i="1"/>
  <c r="P102" i="1"/>
  <c r="Q102" i="1"/>
  <c r="R102" i="1"/>
  <c r="S102" i="1"/>
  <c r="T102" i="1"/>
  <c r="U102" i="1"/>
  <c r="V102" i="1"/>
  <c r="W102" i="1"/>
  <c r="X102" i="1"/>
  <c r="Y102" i="1"/>
  <c r="Z102" i="1"/>
  <c r="H94" i="1"/>
  <c r="J94" i="1"/>
  <c r="K94" i="1"/>
  <c r="L94" i="1"/>
  <c r="M94" i="1"/>
  <c r="N94" i="1"/>
  <c r="O94" i="1"/>
  <c r="P94" i="1"/>
  <c r="Q94" i="1"/>
  <c r="R94" i="1"/>
  <c r="S94" i="1"/>
  <c r="T94" i="1"/>
  <c r="U94" i="1"/>
  <c r="V94" i="1"/>
  <c r="W94" i="1"/>
  <c r="X94" i="1"/>
  <c r="Y94" i="1"/>
  <c r="Z94" i="1"/>
  <c r="G101" i="1"/>
  <c r="G100" i="1"/>
  <c r="G99" i="1"/>
  <c r="G98" i="1"/>
  <c r="G97" i="1"/>
  <c r="G96" i="1"/>
  <c r="G95" i="1"/>
  <c r="G93" i="1"/>
  <c r="G92" i="1"/>
  <c r="G91" i="1"/>
  <c r="G90" i="1"/>
  <c r="G89" i="1"/>
  <c r="G88" i="1"/>
  <c r="G87" i="1"/>
  <c r="G86" i="1"/>
  <c r="G85" i="1"/>
  <c r="H78" i="1"/>
  <c r="I78" i="1"/>
  <c r="J78" i="1"/>
  <c r="K78" i="1"/>
  <c r="L78" i="1"/>
  <c r="M78" i="1"/>
  <c r="N78" i="1"/>
  <c r="O78" i="1"/>
  <c r="P78" i="1"/>
  <c r="Q78" i="1"/>
  <c r="R78" i="1"/>
  <c r="S78" i="1"/>
  <c r="T78" i="1"/>
  <c r="U78" i="1"/>
  <c r="V78" i="1"/>
  <c r="W78" i="1"/>
  <c r="X78" i="1"/>
  <c r="Y78" i="1"/>
  <c r="Z78" i="1"/>
  <c r="I73" i="1"/>
  <c r="J73" i="1"/>
  <c r="K73" i="1"/>
  <c r="L73" i="1"/>
  <c r="M73" i="1"/>
  <c r="N73" i="1"/>
  <c r="O73" i="1"/>
  <c r="P73" i="1"/>
  <c r="Q73" i="1"/>
  <c r="R73" i="1"/>
  <c r="S73" i="1"/>
  <c r="T73" i="1"/>
  <c r="U73" i="1"/>
  <c r="V73" i="1"/>
  <c r="W73" i="1"/>
  <c r="X73" i="1"/>
  <c r="Y73" i="1"/>
  <c r="Z73" i="1"/>
  <c r="I68" i="1"/>
  <c r="J68" i="1"/>
  <c r="K68" i="1"/>
  <c r="L68" i="1"/>
  <c r="M68" i="1"/>
  <c r="N68" i="1"/>
  <c r="O68" i="1"/>
  <c r="P68" i="1"/>
  <c r="Q68" i="1"/>
  <c r="R68" i="1"/>
  <c r="S68" i="1"/>
  <c r="T68" i="1"/>
  <c r="U68" i="1"/>
  <c r="V68" i="1"/>
  <c r="W68" i="1"/>
  <c r="X68" i="1"/>
  <c r="Y68" i="1"/>
  <c r="Z68" i="1"/>
  <c r="I65" i="1"/>
  <c r="J65" i="1"/>
  <c r="K65" i="1"/>
  <c r="L65" i="1"/>
  <c r="M65" i="1"/>
  <c r="N65" i="1"/>
  <c r="O65" i="1"/>
  <c r="P65" i="1"/>
  <c r="Q65" i="1"/>
  <c r="R65" i="1"/>
  <c r="S65" i="1"/>
  <c r="T65" i="1"/>
  <c r="U65" i="1"/>
  <c r="V65" i="1"/>
  <c r="W65" i="1"/>
  <c r="X65" i="1"/>
  <c r="Y65" i="1"/>
  <c r="Z65" i="1"/>
  <c r="Z59" i="1"/>
  <c r="Y59" i="1"/>
  <c r="X59" i="1"/>
  <c r="W59" i="1"/>
  <c r="V59" i="1"/>
  <c r="U59" i="1"/>
  <c r="T59" i="1"/>
  <c r="S59" i="1"/>
  <c r="R59" i="1"/>
  <c r="Q59" i="1"/>
  <c r="P59" i="1"/>
  <c r="O59" i="1"/>
  <c r="N59" i="1"/>
  <c r="M59" i="1"/>
  <c r="L59" i="1"/>
  <c r="K59" i="1"/>
  <c r="J59" i="1"/>
  <c r="I59" i="1"/>
  <c r="H59" i="1"/>
  <c r="Z46" i="1"/>
  <c r="Y46" i="1"/>
  <c r="X46" i="1"/>
  <c r="W46" i="1"/>
  <c r="V46" i="1"/>
  <c r="U46" i="1"/>
  <c r="T46" i="1"/>
  <c r="S46" i="1"/>
  <c r="R46" i="1"/>
  <c r="Q46" i="1"/>
  <c r="P46" i="1"/>
  <c r="O46" i="1"/>
  <c r="N46" i="1"/>
  <c r="M46" i="1"/>
  <c r="L46" i="1"/>
  <c r="K46" i="1"/>
  <c r="J46" i="1"/>
  <c r="I46" i="1"/>
  <c r="H46" i="1"/>
  <c r="Z56" i="1"/>
  <c r="Y56" i="1"/>
  <c r="X56" i="1"/>
  <c r="W56" i="1"/>
  <c r="V56" i="1"/>
  <c r="U56" i="1"/>
  <c r="T56" i="1"/>
  <c r="S56" i="1"/>
  <c r="R56" i="1"/>
  <c r="Q56" i="1"/>
  <c r="P56" i="1"/>
  <c r="O56" i="1"/>
  <c r="N56" i="1"/>
  <c r="M56" i="1"/>
  <c r="L56" i="1"/>
  <c r="K56" i="1"/>
  <c r="J56" i="1"/>
  <c r="I56" i="1"/>
  <c r="H56" i="1"/>
  <c r="Z53" i="1"/>
  <c r="Y53" i="1"/>
  <c r="X53" i="1"/>
  <c r="W53" i="1"/>
  <c r="V53" i="1"/>
  <c r="U53" i="1"/>
  <c r="T53" i="1"/>
  <c r="S53" i="1"/>
  <c r="R53" i="1"/>
  <c r="Q53" i="1"/>
  <c r="P53" i="1"/>
  <c r="O53" i="1"/>
  <c r="N53" i="1"/>
  <c r="M53" i="1"/>
  <c r="L53" i="1"/>
  <c r="K53" i="1"/>
  <c r="J53" i="1"/>
  <c r="I53" i="1"/>
  <c r="Z50" i="1"/>
  <c r="Y50" i="1"/>
  <c r="X50" i="1"/>
  <c r="W50" i="1"/>
  <c r="V50" i="1"/>
  <c r="U50" i="1"/>
  <c r="T50" i="1"/>
  <c r="S50" i="1"/>
  <c r="R50" i="1"/>
  <c r="Q50" i="1"/>
  <c r="P50" i="1"/>
  <c r="O50" i="1"/>
  <c r="N50" i="1"/>
  <c r="M50" i="1"/>
  <c r="L50" i="1"/>
  <c r="K50" i="1"/>
  <c r="J50" i="1"/>
  <c r="I50" i="1"/>
  <c r="H50" i="1"/>
  <c r="Z43" i="1"/>
  <c r="Y43" i="1"/>
  <c r="X43" i="1"/>
  <c r="W43" i="1"/>
  <c r="V43" i="1"/>
  <c r="U43" i="1"/>
  <c r="T43" i="1"/>
  <c r="S43" i="1"/>
  <c r="R43" i="1"/>
  <c r="Q43" i="1"/>
  <c r="P43" i="1"/>
  <c r="O43" i="1"/>
  <c r="N43" i="1"/>
  <c r="M43" i="1"/>
  <c r="L43" i="1"/>
  <c r="K43" i="1"/>
  <c r="J43" i="1"/>
  <c r="I43" i="1"/>
  <c r="H43" i="1"/>
  <c r="H40" i="1"/>
  <c r="I40" i="1"/>
  <c r="J40" i="1"/>
  <c r="K40" i="1"/>
  <c r="L40" i="1"/>
  <c r="M40" i="1"/>
  <c r="N40" i="1"/>
  <c r="O40" i="1"/>
  <c r="P40" i="1"/>
  <c r="Q40" i="1"/>
  <c r="R40" i="1"/>
  <c r="S40" i="1"/>
  <c r="T40" i="1"/>
  <c r="U40" i="1"/>
  <c r="V40" i="1"/>
  <c r="W40" i="1"/>
  <c r="X40" i="1"/>
  <c r="Y40" i="1"/>
  <c r="Z40" i="1"/>
  <c r="I30" i="1"/>
  <c r="J30" i="1"/>
  <c r="K30" i="1"/>
  <c r="L30" i="1"/>
  <c r="M30" i="1"/>
  <c r="N30" i="1"/>
  <c r="O30" i="1"/>
  <c r="P30" i="1"/>
  <c r="Q30" i="1"/>
  <c r="R30" i="1"/>
  <c r="S30" i="1"/>
  <c r="T30" i="1"/>
  <c r="U30" i="1"/>
  <c r="V30" i="1"/>
  <c r="W30" i="1"/>
  <c r="X30" i="1"/>
  <c r="Y30" i="1"/>
  <c r="Z30" i="1"/>
  <c r="H17" i="1"/>
  <c r="G126" i="1" s="1"/>
  <c r="I17" i="1"/>
  <c r="J17" i="1"/>
  <c r="L17" i="1"/>
  <c r="M17" i="1"/>
  <c r="N17" i="1"/>
  <c r="O17" i="1"/>
  <c r="P17" i="1"/>
  <c r="Q17" i="1"/>
  <c r="R17" i="1"/>
  <c r="S17" i="1"/>
  <c r="T17" i="1"/>
  <c r="U17" i="1"/>
  <c r="V17" i="1"/>
  <c r="W17" i="1"/>
  <c r="X17" i="1"/>
  <c r="Y17" i="1"/>
  <c r="Z17" i="1"/>
  <c r="G83" i="1"/>
  <c r="G82" i="1"/>
  <c r="G81" i="1"/>
  <c r="G80" i="1"/>
  <c r="G79" i="1"/>
  <c r="G77" i="1"/>
  <c r="G76" i="1"/>
  <c r="G75" i="1"/>
  <c r="G74" i="1"/>
  <c r="G72" i="1"/>
  <c r="G71" i="1"/>
  <c r="G70" i="1"/>
  <c r="G69" i="1"/>
  <c r="G67" i="1"/>
  <c r="G66" i="1"/>
  <c r="G60" i="1"/>
  <c r="G58" i="1"/>
  <c r="G57" i="1"/>
  <c r="G55" i="1"/>
  <c r="G54" i="1"/>
  <c r="G37" i="1"/>
  <c r="G35" i="1"/>
  <c r="G34" i="1"/>
  <c r="G16" i="1"/>
  <c r="G20" i="1"/>
  <c r="G24" i="1"/>
  <c r="G28" i="1"/>
  <c r="G31" i="1"/>
  <c r="G32" i="1"/>
  <c r="G11" i="1"/>
  <c r="G14" i="1"/>
  <c r="X154" i="1" l="1"/>
  <c r="P154" i="1"/>
  <c r="H154" i="1"/>
  <c r="W154" i="1"/>
  <c r="G10" i="1"/>
  <c r="U161" i="1"/>
  <c r="X161" i="1"/>
  <c r="P161" i="1"/>
  <c r="H161" i="1"/>
  <c r="G141" i="1"/>
  <c r="O154" i="1"/>
  <c r="M161" i="1"/>
  <c r="J161" i="1"/>
  <c r="G9" i="1"/>
  <c r="G43" i="1"/>
  <c r="U154" i="1"/>
  <c r="M154" i="1"/>
  <c r="G109" i="1"/>
  <c r="W39" i="1"/>
  <c r="W38" i="1" s="1"/>
  <c r="G12" i="1"/>
  <c r="O39" i="1"/>
  <c r="O38" i="1" s="1"/>
  <c r="G50" i="1"/>
  <c r="G46" i="1"/>
  <c r="S154" i="1"/>
  <c r="K154" i="1"/>
  <c r="S161" i="1"/>
  <c r="Z161" i="1"/>
  <c r="Y154" i="1"/>
  <c r="Q154" i="1"/>
  <c r="I154" i="1"/>
  <c r="Y161" i="1"/>
  <c r="Q161" i="1"/>
  <c r="R161" i="1"/>
  <c r="G53" i="1"/>
  <c r="U64" i="1"/>
  <c r="U62" i="1" s="1"/>
  <c r="U61" i="1" s="1"/>
  <c r="Z154" i="1"/>
  <c r="R154" i="1"/>
  <c r="J154" i="1"/>
  <c r="G84" i="1"/>
  <c r="G13" i="1"/>
  <c r="H39" i="1"/>
  <c r="H38" i="1" s="1"/>
  <c r="V161" i="1"/>
  <c r="N161" i="1"/>
  <c r="K161" i="1"/>
  <c r="G40" i="1"/>
  <c r="G21" i="1"/>
  <c r="G22" i="1"/>
  <c r="G23" i="1"/>
  <c r="G25" i="1"/>
  <c r="G26" i="1"/>
  <c r="T161" i="1"/>
  <c r="L161" i="1"/>
  <c r="I161" i="1"/>
  <c r="W161" i="1"/>
  <c r="O161" i="1"/>
  <c r="V154" i="1"/>
  <c r="N154" i="1"/>
  <c r="T154" i="1"/>
  <c r="L154" i="1"/>
  <c r="G94" i="1"/>
  <c r="M64" i="1"/>
  <c r="M62" i="1" s="1"/>
  <c r="M61" i="1" s="1"/>
  <c r="G73" i="1"/>
  <c r="Y64" i="1"/>
  <c r="Y62" i="1" s="1"/>
  <c r="Y61" i="1" s="1"/>
  <c r="Q64" i="1"/>
  <c r="Q62" i="1" s="1"/>
  <c r="Q61" i="1" s="1"/>
  <c r="I64" i="1"/>
  <c r="X64" i="1"/>
  <c r="X62" i="1" s="1"/>
  <c r="X61" i="1" s="1"/>
  <c r="P64" i="1"/>
  <c r="P62" i="1" s="1"/>
  <c r="P61" i="1" s="1"/>
  <c r="H64" i="1"/>
  <c r="H62" i="1" s="1"/>
  <c r="G68" i="1"/>
  <c r="W64" i="1"/>
  <c r="W62" i="1" s="1"/>
  <c r="W61" i="1" s="1"/>
  <c r="G65" i="1"/>
  <c r="G56" i="1"/>
  <c r="T39" i="1"/>
  <c r="T36" i="1" s="1"/>
  <c r="T33" i="1" s="1"/>
  <c r="U39" i="1"/>
  <c r="U36" i="1" s="1"/>
  <c r="U33" i="1" s="1"/>
  <c r="M39" i="1"/>
  <c r="M36" i="1" s="1"/>
  <c r="M33" i="1" s="1"/>
  <c r="L39" i="1"/>
  <c r="L36" i="1" s="1"/>
  <c r="L33" i="1" s="1"/>
  <c r="Y39" i="1"/>
  <c r="Q39" i="1"/>
  <c r="G17" i="1"/>
  <c r="G27" i="1" s="1"/>
  <c r="G78" i="1"/>
  <c r="T64" i="1"/>
  <c r="T62" i="1" s="1"/>
  <c r="T61" i="1" s="1"/>
  <c r="L64" i="1"/>
  <c r="O64" i="1"/>
  <c r="O62" i="1" s="1"/>
  <c r="O61" i="1" s="1"/>
  <c r="V64" i="1"/>
  <c r="V62" i="1" s="1"/>
  <c r="V61" i="1" s="1"/>
  <c r="N64" i="1"/>
  <c r="N62" i="1" s="1"/>
  <c r="N61" i="1" s="1"/>
  <c r="S64" i="1"/>
  <c r="S62" i="1" s="1"/>
  <c r="S61" i="1" s="1"/>
  <c r="K64" i="1"/>
  <c r="Z64" i="1"/>
  <c r="Z62" i="1" s="1"/>
  <c r="Z61" i="1" s="1"/>
  <c r="R64" i="1"/>
  <c r="R62" i="1" s="1"/>
  <c r="R61" i="1" s="1"/>
  <c r="J64" i="1"/>
  <c r="G59" i="1"/>
  <c r="X39" i="1"/>
  <c r="P39" i="1"/>
  <c r="K39" i="1"/>
  <c r="S39" i="1"/>
  <c r="Z39" i="1"/>
  <c r="J39" i="1"/>
  <c r="R39" i="1"/>
  <c r="V39" i="1"/>
  <c r="N39" i="1"/>
  <c r="I39" i="1"/>
  <c r="G30" i="1"/>
  <c r="W36" i="1" l="1"/>
  <c r="O36" i="1"/>
  <c r="T38" i="1"/>
  <c r="T29" i="1" s="1"/>
  <c r="L38" i="1"/>
  <c r="L29" i="1" s="1"/>
  <c r="R38" i="1"/>
  <c r="R36" i="1"/>
  <c r="R33" i="1" s="1"/>
  <c r="Z38" i="1"/>
  <c r="Z36" i="1"/>
  <c r="Z33" i="1" s="1"/>
  <c r="U38" i="1"/>
  <c r="U29" i="1" s="1"/>
  <c r="G39" i="1"/>
  <c r="H36" i="1"/>
  <c r="H33" i="1" s="1"/>
  <c r="M38" i="1"/>
  <c r="M29" i="1" s="1"/>
  <c r="S38" i="1"/>
  <c r="S36" i="1"/>
  <c r="S33" i="1" s="1"/>
  <c r="K38" i="1"/>
  <c r="K36" i="1"/>
  <c r="K33" i="1" s="1"/>
  <c r="J38" i="1"/>
  <c r="J36" i="1"/>
  <c r="J33" i="1" s="1"/>
  <c r="I38" i="1"/>
  <c r="I36" i="1"/>
  <c r="I33" i="1" s="1"/>
  <c r="P38" i="1"/>
  <c r="P36" i="1"/>
  <c r="P33" i="1" s="1"/>
  <c r="Q38" i="1"/>
  <c r="Q36" i="1"/>
  <c r="Q33" i="1" s="1"/>
  <c r="N38" i="1"/>
  <c r="N36" i="1"/>
  <c r="N33" i="1" s="1"/>
  <c r="X38" i="1"/>
  <c r="X36" i="1"/>
  <c r="X33" i="1" s="1"/>
  <c r="Y38" i="1"/>
  <c r="Y36" i="1"/>
  <c r="Y33" i="1" s="1"/>
  <c r="V38" i="1"/>
  <c r="V36" i="1"/>
  <c r="V33" i="1" s="1"/>
  <c r="G64" i="1"/>
  <c r="O29" i="1" l="1"/>
  <c r="O33" i="1"/>
  <c r="W33" i="1"/>
  <c r="W29" i="1" s="1"/>
  <c r="Y29" i="1"/>
  <c r="Z29" i="1"/>
  <c r="X29" i="1"/>
  <c r="J29" i="1"/>
  <c r="V29" i="1"/>
  <c r="Q29" i="1"/>
  <c r="P29" i="1"/>
  <c r="K29" i="1"/>
  <c r="G38" i="1"/>
  <c r="I29" i="1"/>
  <c r="N29" i="1"/>
  <c r="S29" i="1"/>
  <c r="R29" i="1"/>
  <c r="G36" i="1" l="1"/>
  <c r="H29" i="1" l="1"/>
  <c r="G33" i="1"/>
  <c r="G29" i="1" l="1"/>
  <c r="E11" i="16" l="1"/>
  <c r="H103" i="1" s="1"/>
  <c r="E16" i="16"/>
  <c r="E14" i="16" s="1"/>
  <c r="H102" i="1" l="1"/>
  <c r="G103" i="1"/>
  <c r="E9" i="16"/>
  <c r="G102" i="1" l="1"/>
  <c r="H61" i="1"/>
  <c r="X108" i="1"/>
  <c r="S108" i="1"/>
  <c r="L108" i="1"/>
  <c r="T108" i="1"/>
  <c r="M108" i="1"/>
  <c r="U108" i="1"/>
  <c r="H108" i="1"/>
  <c r="G111" i="1"/>
  <c r="N108" i="1"/>
  <c r="V108" i="1"/>
  <c r="K108" i="1"/>
  <c r="O108" i="1"/>
  <c r="W108" i="1"/>
  <c r="P108" i="1"/>
  <c r="I108" i="1"/>
  <c r="Q108" i="1"/>
  <c r="Y108" i="1"/>
  <c r="J108" i="1"/>
  <c r="R108" i="1"/>
  <c r="Z108" i="1"/>
  <c r="G108" i="1" l="1"/>
  <c r="V8" i="1" l="1"/>
  <c r="V7" i="1" s="1"/>
  <c r="V6" i="1" s="1"/>
  <c r="V5" i="1" s="1"/>
  <c r="V107" i="1" s="1"/>
  <c r="V114" i="1" s="1"/>
  <c r="V116" i="1" s="1"/>
  <c r="O8" i="1"/>
  <c r="I8" i="1"/>
  <c r="J8" i="1"/>
  <c r="Z8" i="1"/>
  <c r="M8" i="1"/>
  <c r="W8" i="1"/>
  <c r="T8" i="1"/>
  <c r="T7" i="1" s="1"/>
  <c r="T6" i="1" s="1"/>
  <c r="T5" i="1" s="1"/>
  <c r="T107" i="1" s="1"/>
  <c r="T114" i="1" s="1"/>
  <c r="T116" i="1" s="1"/>
  <c r="S8" i="1"/>
  <c r="P8" i="1"/>
  <c r="X8" i="1"/>
  <c r="L8" i="1"/>
  <c r="Q8" i="1"/>
  <c r="U8" i="1"/>
  <c r="N8" i="1"/>
  <c r="K8" i="1"/>
  <c r="Y8" i="1"/>
  <c r="R8" i="1"/>
  <c r="G15" i="1"/>
  <c r="H8" i="1"/>
  <c r="T120" i="1" l="1"/>
  <c r="T140" i="1" s="1"/>
  <c r="T143" i="1" s="1"/>
  <c r="V120" i="1"/>
  <c r="V140" i="1" s="1"/>
  <c r="V143" i="1" s="1"/>
  <c r="K7" i="1"/>
  <c r="G8" i="1"/>
  <c r="L7" i="1"/>
  <c r="Z7" i="1"/>
  <c r="Z6" i="1" s="1"/>
  <c r="Z5" i="1" s="1"/>
  <c r="Z107" i="1" s="1"/>
  <c r="Z114" i="1" s="1"/>
  <c r="Z116" i="1" s="1"/>
  <c r="X7" i="1"/>
  <c r="X6" i="1" s="1"/>
  <c r="X5" i="1" s="1"/>
  <c r="X107" i="1" s="1"/>
  <c r="X114" i="1" s="1"/>
  <c r="X116" i="1" s="1"/>
  <c r="J7" i="1"/>
  <c r="R7" i="1"/>
  <c r="R6" i="1" s="1"/>
  <c r="R5" i="1" s="1"/>
  <c r="R107" i="1" s="1"/>
  <c r="R114" i="1" s="1"/>
  <c r="R116" i="1" s="1"/>
  <c r="P7" i="1"/>
  <c r="P6" i="1" s="1"/>
  <c r="P5" i="1" s="1"/>
  <c r="P107" i="1" s="1"/>
  <c r="P114" i="1" s="1"/>
  <c r="P116" i="1" s="1"/>
  <c r="I7" i="1"/>
  <c r="Y7" i="1"/>
  <c r="Y6" i="1" s="1"/>
  <c r="Y5" i="1" s="1"/>
  <c r="Y107" i="1" s="1"/>
  <c r="Y114" i="1" s="1"/>
  <c r="Y116" i="1" s="1"/>
  <c r="S7" i="1"/>
  <c r="S6" i="1" s="1"/>
  <c r="S5" i="1" s="1"/>
  <c r="S107" i="1" s="1"/>
  <c r="S114" i="1" s="1"/>
  <c r="S116" i="1" s="1"/>
  <c r="O7" i="1"/>
  <c r="O6" i="1" s="1"/>
  <c r="O5" i="1" s="1"/>
  <c r="O107" i="1" s="1"/>
  <c r="O114" i="1" s="1"/>
  <c r="O116" i="1" s="1"/>
  <c r="U7" i="1"/>
  <c r="U6" i="1" s="1"/>
  <c r="U5" i="1" s="1"/>
  <c r="U107" i="1" s="1"/>
  <c r="U114" i="1" s="1"/>
  <c r="U116" i="1" s="1"/>
  <c r="W7" i="1"/>
  <c r="W6" i="1" s="1"/>
  <c r="W5" i="1" s="1"/>
  <c r="W107" i="1" s="1"/>
  <c r="W114" i="1" s="1"/>
  <c r="W116" i="1" s="1"/>
  <c r="N7" i="1"/>
  <c r="N6" i="1" s="1"/>
  <c r="N5" i="1" s="1"/>
  <c r="N107" i="1" s="1"/>
  <c r="N114" i="1" s="1"/>
  <c r="N116" i="1" s="1"/>
  <c r="Q7" i="1"/>
  <c r="Q6" i="1" s="1"/>
  <c r="Q5" i="1" s="1"/>
  <c r="Q107" i="1" s="1"/>
  <c r="Q114" i="1" s="1"/>
  <c r="Q116" i="1" s="1"/>
  <c r="M7" i="1"/>
  <c r="M6" i="1" s="1"/>
  <c r="M5" i="1" s="1"/>
  <c r="M107" i="1" s="1"/>
  <c r="M114" i="1" s="1"/>
  <c r="M116" i="1" s="1"/>
  <c r="H7" i="1"/>
  <c r="L6" i="1" l="1"/>
  <c r="L5" i="1" s="1"/>
  <c r="N120" i="1"/>
  <c r="N140" i="1" s="1"/>
  <c r="N143" i="1" s="1"/>
  <c r="S120" i="1"/>
  <c r="S140" i="1" s="1"/>
  <c r="S143" i="1" s="1"/>
  <c r="R120" i="1"/>
  <c r="R140" i="1" s="1"/>
  <c r="R143" i="1" s="1"/>
  <c r="M120" i="1"/>
  <c r="M140" i="1" s="1"/>
  <c r="M143" i="1" s="1"/>
  <c r="U120" i="1"/>
  <c r="U140" i="1" s="1"/>
  <c r="U143" i="1" s="1"/>
  <c r="X120" i="1"/>
  <c r="X140" i="1" s="1"/>
  <c r="X143" i="1" s="1"/>
  <c r="W120" i="1"/>
  <c r="W140" i="1" s="1"/>
  <c r="W143" i="1" s="1"/>
  <c r="Y120" i="1"/>
  <c r="Y140" i="1" s="1"/>
  <c r="Y143" i="1" s="1"/>
  <c r="Q120" i="1"/>
  <c r="Q140" i="1" s="1"/>
  <c r="Q143" i="1" s="1"/>
  <c r="O120" i="1"/>
  <c r="O140" i="1" s="1"/>
  <c r="O143" i="1" s="1"/>
  <c r="P120" i="1"/>
  <c r="P140" i="1" s="1"/>
  <c r="P143" i="1" s="1"/>
  <c r="Z120" i="1"/>
  <c r="Z140" i="1" s="1"/>
  <c r="Z143" i="1" s="1"/>
  <c r="K6" i="1"/>
  <c r="K5" i="1" s="1"/>
  <c r="J6" i="1"/>
  <c r="J5" i="1" s="1"/>
  <c r="J62" i="1"/>
  <c r="J61" i="1" s="1"/>
  <c r="I6" i="1"/>
  <c r="I5" i="1" s="1"/>
  <c r="G125" i="1"/>
  <c r="H6" i="1"/>
  <c r="G7" i="1"/>
  <c r="L128" i="1" l="1"/>
  <c r="L127" i="1" s="1"/>
  <c r="L62" i="1"/>
  <c r="L61" i="1" s="1"/>
  <c r="L107" i="1" s="1"/>
  <c r="L114" i="1" s="1"/>
  <c r="L116" i="1" s="1"/>
  <c r="L120" i="1" s="1"/>
  <c r="K62" i="1"/>
  <c r="K61" i="1" s="1"/>
  <c r="K107" i="1" s="1"/>
  <c r="K114" i="1" s="1"/>
  <c r="K116" i="1" s="1"/>
  <c r="J107" i="1"/>
  <c r="J114" i="1" s="1"/>
  <c r="J116" i="1" s="1"/>
  <c r="J120" i="1" s="1"/>
  <c r="J140" i="1" s="1"/>
  <c r="J143" i="1" s="1"/>
  <c r="G63" i="1"/>
  <c r="I62" i="1"/>
  <c r="H5" i="1"/>
  <c r="G6" i="1"/>
  <c r="L140" i="1" l="1"/>
  <c r="L143" i="1" s="1"/>
  <c r="K128" i="1"/>
  <c r="G129" i="1"/>
  <c r="K120" i="1"/>
  <c r="I61" i="1"/>
  <c r="G62" i="1"/>
  <c r="G5" i="1"/>
  <c r="H107" i="1"/>
  <c r="K127" i="1" l="1"/>
  <c r="G127" i="1" s="1"/>
  <c r="G128" i="1"/>
  <c r="G61" i="1"/>
  <c r="I107" i="1"/>
  <c r="I114" i="1" s="1"/>
  <c r="I116" i="1" s="1"/>
  <c r="I120" i="1" s="1"/>
  <c r="I140" i="1" s="1"/>
  <c r="I143" i="1" s="1"/>
  <c r="H114" i="1"/>
  <c r="K140" i="1" l="1"/>
  <c r="K143" i="1"/>
  <c r="G107" i="1"/>
  <c r="H116" i="1"/>
  <c r="G114" i="1"/>
  <c r="H120" i="1" l="1"/>
  <c r="G124" i="1"/>
  <c r="G116" i="1"/>
  <c r="H170" i="1"/>
  <c r="H140" i="1" l="1"/>
  <c r="G120" i="1"/>
  <c r="I170" i="1"/>
  <c r="H168" i="1"/>
  <c r="H143" i="1" l="1"/>
  <c r="G140" i="1"/>
  <c r="I168" i="1"/>
  <c r="J170" i="1"/>
  <c r="H144" i="1" l="1"/>
  <c r="G143" i="1"/>
  <c r="K170" i="1"/>
  <c r="J168" i="1"/>
  <c r="H151" i="1" l="1"/>
  <c r="H150" i="1" s="1"/>
  <c r="H149" i="1" s="1"/>
  <c r="H172" i="1" s="1"/>
  <c r="H146" i="1"/>
  <c r="I144" i="1"/>
  <c r="K168" i="1"/>
  <c r="L170" i="1"/>
  <c r="I151" i="1" l="1"/>
  <c r="I150" i="1" s="1"/>
  <c r="I149" i="1" s="1"/>
  <c r="I172" i="1" s="1"/>
  <c r="J144" i="1"/>
  <c r="I146" i="1"/>
  <c r="L168" i="1"/>
  <c r="M170" i="1"/>
  <c r="K144" i="1" l="1"/>
  <c r="J151" i="1"/>
  <c r="J150" i="1" s="1"/>
  <c r="J149" i="1" s="1"/>
  <c r="J172" i="1" s="1"/>
  <c r="J146" i="1"/>
  <c r="M168" i="1"/>
  <c r="N170" i="1"/>
  <c r="K151" i="1" l="1"/>
  <c r="K150" i="1" s="1"/>
  <c r="K149" i="1" s="1"/>
  <c r="K172" i="1" s="1"/>
  <c r="K146" i="1"/>
  <c r="L144" i="1"/>
  <c r="O170" i="1"/>
  <c r="N168" i="1"/>
  <c r="L151" i="1" l="1"/>
  <c r="L150" i="1" s="1"/>
  <c r="L149" i="1" s="1"/>
  <c r="L172" i="1" s="1"/>
  <c r="L146" i="1"/>
  <c r="M144" i="1"/>
  <c r="P170" i="1"/>
  <c r="O168" i="1"/>
  <c r="M146" i="1" l="1"/>
  <c r="M151" i="1"/>
  <c r="M150" i="1" s="1"/>
  <c r="M149" i="1" s="1"/>
  <c r="M172" i="1" s="1"/>
  <c r="N144" i="1"/>
  <c r="P168" i="1"/>
  <c r="Q170" i="1"/>
  <c r="N146" i="1" l="1"/>
  <c r="N151" i="1"/>
  <c r="N150" i="1" s="1"/>
  <c r="N149" i="1" s="1"/>
  <c r="N172" i="1" s="1"/>
  <c r="O144" i="1"/>
  <c r="Q168" i="1"/>
  <c r="R170" i="1"/>
  <c r="O151" i="1" l="1"/>
  <c r="O150" i="1" s="1"/>
  <c r="O149" i="1" s="1"/>
  <c r="O172" i="1" s="1"/>
  <c r="P144" i="1"/>
  <c r="O146" i="1"/>
  <c r="R168" i="1"/>
  <c r="S170" i="1"/>
  <c r="P146" i="1" l="1"/>
  <c r="P151" i="1"/>
  <c r="P150" i="1" s="1"/>
  <c r="P149" i="1" s="1"/>
  <c r="P172" i="1" s="1"/>
  <c r="Q144" i="1"/>
  <c r="S168" i="1"/>
  <c r="T170" i="1"/>
  <c r="R144" i="1" l="1"/>
  <c r="Q146" i="1"/>
  <c r="Q151" i="1"/>
  <c r="Q150" i="1" s="1"/>
  <c r="Q149" i="1" s="1"/>
  <c r="Q172" i="1" s="1"/>
  <c r="U170" i="1"/>
  <c r="T168" i="1"/>
  <c r="R151" i="1" l="1"/>
  <c r="R150" i="1" s="1"/>
  <c r="R149" i="1" s="1"/>
  <c r="R172" i="1" s="1"/>
  <c r="S144" i="1"/>
  <c r="R146" i="1"/>
  <c r="U168" i="1"/>
  <c r="V170" i="1"/>
  <c r="S146" i="1" l="1"/>
  <c r="S151" i="1"/>
  <c r="S150" i="1" s="1"/>
  <c r="S149" i="1" s="1"/>
  <c r="S172" i="1" s="1"/>
  <c r="T144" i="1"/>
  <c r="W170" i="1"/>
  <c r="V168" i="1"/>
  <c r="T146" i="1" l="1"/>
  <c r="T151" i="1"/>
  <c r="T150" i="1" s="1"/>
  <c r="T149" i="1" s="1"/>
  <c r="T172" i="1" s="1"/>
  <c r="U144" i="1"/>
  <c r="X170" i="1"/>
  <c r="W168" i="1"/>
  <c r="U151" i="1" l="1"/>
  <c r="U150" i="1" s="1"/>
  <c r="U149" i="1" s="1"/>
  <c r="U172" i="1" s="1"/>
  <c r="U146" i="1"/>
  <c r="V144" i="1"/>
  <c r="Y170" i="1"/>
  <c r="X168" i="1"/>
  <c r="V151" i="1" l="1"/>
  <c r="V150" i="1" s="1"/>
  <c r="V149" i="1" s="1"/>
  <c r="V172" i="1" s="1"/>
  <c r="V146" i="1"/>
  <c r="W144" i="1"/>
  <c r="Z170" i="1"/>
  <c r="Z168" i="1" s="1"/>
  <c r="Y168" i="1"/>
  <c r="X144" i="1" l="1"/>
  <c r="W146" i="1"/>
  <c r="W151" i="1"/>
  <c r="W150" i="1" s="1"/>
  <c r="W149" i="1" s="1"/>
  <c r="W172" i="1" s="1"/>
  <c r="Y144" i="1" l="1"/>
  <c r="X151" i="1"/>
  <c r="X150" i="1" s="1"/>
  <c r="X149" i="1" s="1"/>
  <c r="X172" i="1" s="1"/>
  <c r="X146" i="1"/>
  <c r="Z144" i="1" l="1"/>
  <c r="Y146" i="1"/>
  <c r="Y151" i="1"/>
  <c r="Y150" i="1" s="1"/>
  <c r="Y149" i="1" s="1"/>
  <c r="Y172" i="1" s="1"/>
  <c r="Z146" i="1" l="1"/>
  <c r="G146" i="1" s="1"/>
  <c r="Z151" i="1"/>
  <c r="Z150" i="1" s="1"/>
  <c r="Z149" i="1" s="1"/>
  <c r="Z172" i="1" s="1"/>
  <c r="G172" i="1" s="1"/>
  <c r="G3" i="1" s="1"/>
</calcChain>
</file>

<file path=xl/sharedStrings.xml><?xml version="1.0" encoding="utf-8"?>
<sst xmlns="http://schemas.openxmlformats.org/spreadsheetml/2006/main" count="2596" uniqueCount="2108">
  <si>
    <t>事業収支計画に関する提案</t>
  </si>
  <si>
    <t xml:space="preserve"> </t>
  </si>
  <si>
    <t>損益計算書</t>
    <rPh sb="0" eb="2">
      <t>ソンエキ</t>
    </rPh>
    <rPh sb="2" eb="5">
      <t>ケイサンショ</t>
    </rPh>
    <phoneticPr fontId="2"/>
  </si>
  <si>
    <t>単位：千円</t>
    <rPh sb="0" eb="2">
      <t>タンイ</t>
    </rPh>
    <rPh sb="3" eb="4">
      <t>セン</t>
    </rPh>
    <rPh sb="4" eb="5">
      <t>エン</t>
    </rPh>
    <phoneticPr fontId="2"/>
  </si>
  <si>
    <t>年度</t>
    <rPh sb="0" eb="2">
      <t>ネンド</t>
    </rPh>
    <phoneticPr fontId="2"/>
  </si>
  <si>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</si>
  <si>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</si>
  <si>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</si>
  <si>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</si>
  <si>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</si>
  <si>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</si>
  <si>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</si>
  <si>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</si>
  <si>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</si>
  <si>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</si>
  <si>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</si>
  <si>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</si>
  <si>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</si>
  <si>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</si>
  <si>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</si>
  <si>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</si>
  <si>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</si>
  <si>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売上高</t>
    <rPh sb="0" eb="2">
      <t>ウリアゲ</t>
    </rPh>
    <rPh sb="2" eb="3">
      <t>ダカ</t>
    </rPh>
    <phoneticPr fontId="2"/>
  </si>
  <si>
    <t>参考（想定される項目内容）</t>
    <rPh sb="0" eb="2">
      <t>サンコウ</t>
    </rPh>
    <rPh sb="3" eb="5">
      <t>ソウテイ</t>
    </rPh>
    <rPh sb="8" eb="10">
      <t>コウモク</t>
    </rPh>
    <rPh sb="10" eb="12">
      <t>ナイヨウ</t>
    </rPh>
    <phoneticPr fontId="2"/>
  </si>
  <si>
    <t>サービス対価</t>
    <rPh sb="4" eb="6">
      <t>タイカ</t>
    </rPh>
    <phoneticPr fontId="2"/>
  </si>
  <si>
    <t>割賦金利</t>
    <rPh sb="0" eb="2">
      <t>カップ</t>
    </rPh>
    <rPh sb="2" eb="4">
      <t>キンリ</t>
    </rPh>
    <phoneticPr fontId="2"/>
  </si>
  <si>
    <t>集客促進業務</t>
    <rPh sb="0" eb="2">
      <t>シュウキャク</t>
    </rPh>
    <rPh sb="2" eb="4">
      <t>ソクシン</t>
    </rPh>
    <rPh sb="4" eb="6">
      <t>ギョウム</t>
    </rPh>
    <phoneticPr fontId="2"/>
  </si>
  <si>
    <t>維持管理業務</t>
    <rPh sb="0" eb="2">
      <t>イジ</t>
    </rPh>
    <rPh sb="2" eb="4">
      <t>カンリ</t>
    </rPh>
    <rPh sb="4" eb="6">
      <t>ギョウム</t>
    </rPh>
    <phoneticPr fontId="2"/>
  </si>
  <si>
    <t>修繕費</t>
    <rPh sb="0" eb="3">
      <t>シュウゼンヒ</t>
    </rPh>
    <phoneticPr fontId="2"/>
  </si>
  <si>
    <t>清掃費</t>
    <rPh sb="0" eb="2">
      <t>セイソウ</t>
    </rPh>
    <rPh sb="2" eb="3">
      <t>ヒ</t>
    </rPh>
    <phoneticPr fontId="2"/>
  </si>
  <si>
    <t>光熱水費</t>
    <rPh sb="0" eb="4">
      <t>コウネツスイヒ</t>
    </rPh>
    <phoneticPr fontId="2"/>
  </si>
  <si>
    <t>環境衛生管理費</t>
  </si>
  <si>
    <t>営業損益</t>
    <rPh sb="0" eb="2">
      <t>エイギョウ</t>
    </rPh>
    <rPh sb="2" eb="4">
      <t>ソンエキ</t>
    </rPh>
    <phoneticPr fontId="2"/>
  </si>
  <si>
    <t>税引前当期純利益</t>
    <rPh sb="0" eb="2">
      <t>ゼイビ</t>
    </rPh>
    <rPh sb="2" eb="3">
      <t>マエ</t>
    </rPh>
    <rPh sb="3" eb="5">
      <t>トウキ</t>
    </rPh>
    <rPh sb="5" eb="8">
      <t>ジュンリエキ</t>
    </rPh>
    <phoneticPr fontId="2"/>
  </si>
  <si>
    <t>税引後当期純利益</t>
    <rPh sb="0" eb="2">
      <t>ゼイビ</t>
    </rPh>
    <rPh sb="2" eb="3">
      <t>ゴ</t>
    </rPh>
    <rPh sb="3" eb="5">
      <t>トウキ</t>
    </rPh>
    <rPh sb="5" eb="8">
      <t>ジュンリエキ</t>
    </rPh>
    <phoneticPr fontId="2"/>
  </si>
  <si>
    <t>キャッシュフロー計算書</t>
    <rPh sb="8" eb="11">
      <t>ケイサンショ</t>
    </rPh>
    <phoneticPr fontId="2"/>
  </si>
  <si>
    <t>キャッシュ・イン</t>
  </si>
  <si>
    <t>資本金</t>
    <rPh sb="0" eb="3">
      <t>シホンキン</t>
    </rPh>
    <phoneticPr fontId="2"/>
  </si>
  <si>
    <t>優先ローン</t>
  </si>
  <si>
    <t>劣後ローン</t>
  </si>
  <si>
    <t>施設整備原価（一括払い分）</t>
    <rPh sb="0" eb="2">
      <t>シセツ</t>
    </rPh>
    <rPh sb="2" eb="4">
      <t>セイビ</t>
    </rPh>
    <rPh sb="4" eb="6">
      <t>ゲンカ</t>
    </rPh>
    <rPh sb="7" eb="9">
      <t>イッカツ</t>
    </rPh>
    <rPh sb="9" eb="10">
      <t>バラ</t>
    </rPh>
    <rPh sb="11" eb="12">
      <t>ブン</t>
    </rPh>
    <phoneticPr fontId="2"/>
  </si>
  <si>
    <t>施設整備原価（割賦払分）</t>
    <rPh sb="0" eb="2">
      <t>シセツ</t>
    </rPh>
    <rPh sb="2" eb="4">
      <t>セイビ</t>
    </rPh>
    <rPh sb="4" eb="6">
      <t>ゲンカ</t>
    </rPh>
    <rPh sb="7" eb="9">
      <t>カップ</t>
    </rPh>
    <rPh sb="9" eb="10">
      <t>バラ</t>
    </rPh>
    <rPh sb="10" eb="11">
      <t>ブン</t>
    </rPh>
    <phoneticPr fontId="2"/>
  </si>
  <si>
    <t>キャッシュ・アウト</t>
  </si>
  <si>
    <t>施設整備</t>
    <rPh sb="0" eb="2">
      <t>シセツ</t>
    </rPh>
    <rPh sb="2" eb="4">
      <t>セイビ</t>
    </rPh>
    <phoneticPr fontId="2"/>
  </si>
  <si>
    <t>SPC関連費用</t>
    <rPh sb="3" eb="5">
      <t>カンレン</t>
    </rPh>
    <rPh sb="5" eb="7">
      <t>ヒヨウ</t>
    </rPh>
    <phoneticPr fontId="2"/>
  </si>
  <si>
    <t>建中金利</t>
    <rPh sb="0" eb="1">
      <t>タツル</t>
    </rPh>
    <rPh sb="1" eb="2">
      <t>チュウ</t>
    </rPh>
    <rPh sb="2" eb="4">
      <t>キンリ</t>
    </rPh>
    <phoneticPr fontId="2"/>
  </si>
  <si>
    <t>優先ローン返済</t>
    <rPh sb="5" eb="7">
      <t>ヘンサイ</t>
    </rPh>
    <phoneticPr fontId="2"/>
  </si>
  <si>
    <t>劣後ローン返済</t>
    <rPh sb="5" eb="7">
      <t>ヘンサイ</t>
    </rPh>
    <phoneticPr fontId="2"/>
  </si>
  <si>
    <t>単年度資金収支</t>
    <rPh sb="0" eb="3">
      <t>タンネンド</t>
    </rPh>
    <rPh sb="3" eb="5">
      <t>シキン</t>
    </rPh>
    <rPh sb="5" eb="7">
      <t>シュウシ</t>
    </rPh>
    <phoneticPr fontId="2"/>
  </si>
  <si>
    <t>利益準備金等繰入</t>
    <rPh sb="0" eb="5">
      <t>リエキジュンビキン</t>
    </rPh>
    <rPh sb="5" eb="6">
      <t>トウ</t>
    </rPh>
    <rPh sb="6" eb="7">
      <t>ク</t>
    </rPh>
    <rPh sb="7" eb="8">
      <t>ハイ</t>
    </rPh>
    <phoneticPr fontId="2"/>
  </si>
  <si>
    <t>配当</t>
    <rPh sb="0" eb="2">
      <t>ハイトウ</t>
    </rPh>
    <phoneticPr fontId="2"/>
  </si>
  <si>
    <t>配当後資金収支</t>
    <rPh sb="0" eb="2">
      <t>ハイトウ</t>
    </rPh>
    <rPh sb="2" eb="3">
      <t>ゴ</t>
    </rPh>
    <rPh sb="3" eb="5">
      <t>シキン</t>
    </rPh>
    <rPh sb="5" eb="7">
      <t>シュウシ</t>
    </rPh>
    <phoneticPr fontId="2"/>
  </si>
  <si>
    <t>配当後累積資金収支</t>
    <rPh sb="0" eb="2">
      <t>ハイトウ</t>
    </rPh>
    <rPh sb="2" eb="3">
      <t>ゴ</t>
    </rPh>
    <rPh sb="3" eb="5">
      <t>ルイセキ</t>
    </rPh>
    <rPh sb="5" eb="7">
      <t>シキン</t>
    </rPh>
    <rPh sb="7" eb="9">
      <t>シュウシ</t>
    </rPh>
    <phoneticPr fontId="2"/>
  </si>
  <si>
    <t>貸借対照表</t>
    <rPh sb="0" eb="5">
      <t>タイシャクタイショウヒョウ</t>
    </rPh>
    <phoneticPr fontId="2"/>
  </si>
  <si>
    <t>資産の部</t>
    <rPh sb="0" eb="2">
      <t>シサン</t>
    </rPh>
    <rPh sb="3" eb="4">
      <t>ブ</t>
    </rPh>
    <phoneticPr fontId="2"/>
  </si>
  <si>
    <t>流動資産</t>
    <rPh sb="0" eb="2">
      <t>リュウドウ</t>
    </rPh>
    <rPh sb="2" eb="4">
      <t>シサン</t>
    </rPh>
    <phoneticPr fontId="2"/>
  </si>
  <si>
    <t>現金預金</t>
    <rPh sb="0" eb="2">
      <t>ゲンキン</t>
    </rPh>
    <rPh sb="2" eb="4">
      <t>ヨキン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</si>
  <si>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</si>
  <si>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</si>
  <si>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</si>
  <si>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負債の部</t>
    <rPh sb="0" eb="2">
      <t>フサイ</t>
    </rPh>
    <rPh sb="3" eb="4">
      <t>ブ</t>
    </rPh>
    <phoneticPr fontId="2"/>
  </si>
  <si>
    <t>流動負債</t>
    <rPh sb="0" eb="2">
      <t>リュウドウ</t>
    </rPh>
    <rPh sb="2" eb="4">
      <t>フサイ</t>
    </rPh>
    <phoneticPr fontId="2"/>
  </si>
  <si>
    <t>固定負債</t>
    <rPh sb="0" eb="2">
      <t>コテイ</t>
    </rPh>
    <rPh sb="2" eb="4">
      <t>フサイ</t>
    </rPh>
    <phoneticPr fontId="2"/>
  </si>
  <si>
    <t>純資産の部</t>
    <rPh sb="0" eb="3">
      <t>ジュンシサン</t>
    </rPh>
    <rPh sb="4" eb="5">
      <t>ブ</t>
    </rPh>
    <phoneticPr fontId="2"/>
  </si>
  <si>
    <t>・各費目については可能な限り詳細に記載すること。</t>
    <rPh sb="1" eb="4">
      <t>カクヒモク</t>
    </rPh>
    <rPh sb="9" eb="11">
      <t>カノウ</t>
    </rPh>
    <rPh sb="12" eb="13">
      <t>カギ</t>
    </rPh>
    <rPh sb="14" eb="16">
      <t>ショウサイ</t>
    </rPh>
    <rPh sb="17" eb="19">
      <t>キサイ</t>
    </rPh>
    <phoneticPr fontId="2"/>
  </si>
  <si>
    <t>・必要に応じて項目を追加・細分化して作成すること。</t>
  </si>
  <si>
    <t>・金額は、円単位で入力し、千円単位で表示すること。なお、見やすさを考慮し、フォントサイズを変更しても構わない。</t>
  </si>
  <si>
    <t>資金調達の内訳</t>
    <rPh sb="0" eb="2">
      <t>シキン</t>
    </rPh>
    <rPh sb="2" eb="4">
      <t>チョウタツ</t>
    </rPh>
    <rPh sb="5" eb="7">
      <t>ウチワケ</t>
    </rPh>
    <phoneticPr fontId="5"/>
  </si>
  <si>
    <t>調達条件別内訳</t>
    <rPh sb="2" eb="4">
      <t>ジョウケン</t>
    </rPh>
    <phoneticPr fontId="5"/>
  </si>
  <si>
    <t>調達源泉</t>
  </si>
  <si>
    <t>調達形態</t>
  </si>
  <si>
    <t>金額（千円）</t>
  </si>
  <si>
    <t>調達割合（％）</t>
  </si>
  <si>
    <t>資金提供者名</t>
    <rPh sb="0" eb="2">
      <t>シキン</t>
    </rPh>
    <rPh sb="2" eb="4">
      <t>テイキョウ</t>
    </rPh>
    <rPh sb="4" eb="5">
      <t>シャ</t>
    </rPh>
    <rPh sb="5" eb="6">
      <t>メイ</t>
    </rPh>
    <phoneticPr fontId="5"/>
  </si>
  <si>
    <t>調達源泉</t>
  </si>
  <si>
    <t>調達形態
(資金提供者名)</t>
    <rPh sb="6" eb="8">
      <t>シキン</t>
    </rPh>
    <rPh sb="8" eb="10">
      <t>テイキョウ</t>
    </rPh>
    <rPh sb="10" eb="11">
      <t>シャ</t>
    </rPh>
    <rPh sb="11" eb="12">
      <t>メイ</t>
    </rPh>
    <phoneticPr fontId="5"/>
  </si>
  <si>
    <t>調達条件・返済条件等</t>
    <rPh sb="5" eb="7">
      <t>ヘンサイ</t>
    </rPh>
    <rPh sb="7" eb="9">
      <t>ジョウケン</t>
    </rPh>
    <rPh sb="9" eb="10">
      <t>トウ</t>
    </rPh>
    <phoneticPr fontId="5"/>
  </si>
  <si>
    <t>自己資本</t>
  </si>
  <si>
    <t>資本金</t>
  </si>
  <si>
    <t>普通株式</t>
  </si>
  <si>
    <t>自己資本
（適宜追加のこと）</t>
  </si>
  <si>
    <t>例）資本金・普通株式（Ａ社、××株式会社）</t>
    <rPh sb="12" eb="13">
      <t>シャ</t>
    </rPh>
    <rPh sb="16" eb="20">
      <t>カブシキガイシャ</t>
    </rPh>
    <phoneticPr fontId="5"/>
  </si>
  <si>
    <t>調達時期：</t>
  </si>
  <si>
    <t>優先株式</t>
  </si>
  <si>
    <t>調達期間：</t>
  </si>
  <si>
    <t>その他の数種の株式</t>
  </si>
  <si>
    <t>その他　：</t>
  </si>
  <si>
    <t>自己資本合計</t>
  </si>
  <si>
    <t>例）資本金・優先株式（Ｂ社、●●株式会社）</t>
    <rPh sb="6" eb="8">
      <t>ユウセン</t>
    </rPh>
    <rPh sb="12" eb="13">
      <t>シャ</t>
    </rPh>
    <phoneticPr fontId="5"/>
  </si>
  <si>
    <t>他人資本</t>
  </si>
  <si>
    <t>借入金</t>
  </si>
  <si>
    <t>優先ローン</t>
  </si>
  <si>
    <t>劣後ローン</t>
  </si>
  <si>
    <t>その他</t>
  </si>
  <si>
    <t>自己資本合計</t>
    <rPh sb="0" eb="2">
      <t>ジコ</t>
    </rPh>
    <rPh sb="2" eb="4">
      <t>シホン</t>
    </rPh>
    <phoneticPr fontId="5"/>
  </si>
  <si>
    <t>他人資本
（適宜追加のこと）</t>
    <rPh sb="0" eb="2">
      <t>タニン</t>
    </rPh>
    <rPh sb="2" eb="4">
      <t>シホン</t>
    </rPh>
    <rPh sb="6" eb="8">
      <t>テキギ</t>
    </rPh>
    <rPh sb="8" eb="10">
      <t>ツイカ</t>
    </rPh>
    <phoneticPr fontId="5"/>
  </si>
  <si>
    <t>例）借入金・劣後ローン
（Ｃ社、○○株式会社）</t>
    <rPh sb="6" eb="8">
      <t>レツゴ</t>
    </rPh>
    <rPh sb="14" eb="15">
      <t>シャ</t>
    </rPh>
    <phoneticPr fontId="5"/>
  </si>
  <si>
    <t>他人資本合計</t>
  </si>
  <si>
    <t>調達金利：基準金利等（固定・変動）</t>
    <rPh sb="5" eb="7">
      <t>キジュン</t>
    </rPh>
    <rPh sb="7" eb="9">
      <t>キンリ</t>
    </rPh>
    <rPh sb="9" eb="10">
      <t>トウ</t>
    </rPh>
    <phoneticPr fontId="5"/>
  </si>
  <si>
    <t>資金調達総額</t>
  </si>
  <si>
    <t>　　　　：利ざや</t>
  </si>
  <si>
    <t>（内、施設整備費の総額）</t>
    <rPh sb="5" eb="7">
      <t>セイビ</t>
    </rPh>
    <rPh sb="9" eb="11">
      <t>ソウガク</t>
    </rPh>
    <phoneticPr fontId="5"/>
  </si>
  <si>
    <t>-</t>
  </si>
  <si>
    <t>返済期間：</t>
    <rPh sb="0" eb="2">
      <t>ヘンサイ</t>
    </rPh>
    <phoneticPr fontId="5"/>
  </si>
  <si>
    <t>返済方法：</t>
    <rPh sb="0" eb="2">
      <t>ヘンサイ</t>
    </rPh>
    <rPh sb="2" eb="4">
      <t>ホウホウ</t>
    </rPh>
    <phoneticPr fontId="5"/>
  </si>
  <si>
    <t>例）借入金・優先ローン
（Ｄ社、▲▲銀行）</t>
    <rPh sb="14" eb="15">
      <t>シャ</t>
    </rPh>
    <rPh sb="18" eb="20">
      <t>ギンコウ</t>
    </rPh>
    <phoneticPr fontId="5"/>
  </si>
  <si>
    <t>他人資本合計</t>
    <rPh sb="0" eb="2">
      <t>タニン</t>
    </rPh>
    <rPh sb="2" eb="4">
      <t>シホン</t>
    </rPh>
    <phoneticPr fontId="5"/>
  </si>
  <si>
    <t>【提案書作成要領】</t>
    <rPh sb="1" eb="4">
      <t>テイアンショ</t>
    </rPh>
    <rPh sb="4" eb="6">
      <t>サクセイ</t>
    </rPh>
    <rPh sb="6" eb="8">
      <t>ヨウリョウ</t>
    </rPh>
    <phoneticPr fontId="2"/>
  </si>
  <si>
    <t>・A3版3枚以内にて作成すること。</t>
    <rPh sb="3" eb="4">
      <t>バン</t>
    </rPh>
    <rPh sb="5" eb="6">
      <t>マイ</t>
    </rPh>
    <rPh sb="6" eb="8">
      <t>イナイ</t>
    </rPh>
    <rPh sb="10" eb="12">
      <t>サクセイ</t>
    </rPh>
    <phoneticPr fontId="2"/>
  </si>
  <si>
    <t>・消費税等（地方消費税を含む。以下、同じ。）を含んだ資金需要に対する資金調達総額を記入すること。</t>
    <rPh sb="4" eb="5">
      <t>トウ</t>
    </rPh>
    <phoneticPr fontId="5"/>
  </si>
  <si>
    <t>・資本金等の構成については、想定される出資者、資金提供者について全て記入すること。</t>
    <rPh sb="1" eb="5">
      <t>シホンキンナド</t>
    </rPh>
    <rPh sb="6" eb="8">
      <t>コウセイ</t>
    </rPh>
    <rPh sb="14" eb="16">
      <t>ソウテイ</t>
    </rPh>
    <rPh sb="19" eb="22">
      <t>シュッシシャ</t>
    </rPh>
    <rPh sb="23" eb="25">
      <t>シキン</t>
    </rPh>
    <rPh sb="25" eb="27">
      <t>テイキョウ</t>
    </rPh>
    <rPh sb="27" eb="28">
      <t>シャ</t>
    </rPh>
    <rPh sb="32" eb="33">
      <t>スベ</t>
    </rPh>
    <rPh sb="34" eb="36">
      <t>キニュウ</t>
    </rPh>
    <phoneticPr fontId="5"/>
  </si>
  <si>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t>
    <rPh sb="3" eb="5">
      <t>ジョウケン</t>
    </rPh>
    <rPh sb="71" eb="73">
      <t>チョウタツ</t>
    </rPh>
    <phoneticPr fontId="5"/>
  </si>
  <si>
    <t xml:space="preserve">  また、調達条件については、担保の差入れ、保証の有無等の条件があれば、可能な限り詳細に記述すること。</t>
  </si>
  <si>
    <t>・資金提供者が入札参加者の場合は匿名とし、入札参加者と関係ない第三者（金融機関等）の場合は実名を記載すること。</t>
    <rPh sb="7" eb="9">
      <t>ニュウサツ</t>
    </rPh>
    <rPh sb="9" eb="12">
      <t>サンカシャ</t>
    </rPh>
    <rPh sb="13" eb="15">
      <t>バアイ</t>
    </rPh>
    <rPh sb="16" eb="18">
      <t>トクメイ</t>
    </rPh>
    <rPh sb="21" eb="26">
      <t>ニュウサツサンカシャ</t>
    </rPh>
    <rPh sb="27" eb="29">
      <t>カンケイ</t>
    </rPh>
    <rPh sb="31" eb="32">
      <t>ダイ</t>
    </rPh>
    <rPh sb="32" eb="34">
      <t>サンシャ</t>
    </rPh>
    <rPh sb="42" eb="44">
      <t>バアイ</t>
    </rPh>
    <rPh sb="45" eb="47">
      <t>ジツメイ</t>
    </rPh>
    <rPh sb="48" eb="50">
      <t>キサイ</t>
    </rPh>
    <phoneticPr fontId="5"/>
  </si>
  <si>
    <t>・調達金利については、基準金利等及び利ざやに区別し、小数点第４位以下四捨五入とし、小数点以下第３位まで記入すること。基準金利等については、変動・固定の別等についても記入すること。</t>
    <rPh sb="1" eb="3">
      <t>チョウタツ</t>
    </rPh>
    <rPh sb="26" eb="29">
      <t>ショウスウテン</t>
    </rPh>
    <rPh sb="29" eb="30">
      <t>ダイ</t>
    </rPh>
    <rPh sb="31" eb="34">
      <t>イイカ</t>
    </rPh>
    <rPh sb="41" eb="44">
      <t>ショウスウテン</t>
    </rPh>
    <phoneticPr fontId="5"/>
  </si>
  <si>
    <t>・返済条件については、返済期間や返済方法、優先・劣後構造等について提案審査書類等提出時点で決定又は想定しているものについて可能な限り記入すること。</t>
    <rPh sb="33" eb="35">
      <t>テイアン</t>
    </rPh>
    <rPh sb="35" eb="37">
      <t>シンサ</t>
    </rPh>
    <rPh sb="37" eb="39">
      <t>ショルイ</t>
    </rPh>
    <rPh sb="39" eb="40">
      <t>トウ</t>
    </rPh>
    <phoneticPr fontId="5"/>
  </si>
  <si>
    <t>・優先・劣後構造を採用することを想定している場合には、この詳細について適宜「その他」に記入すること。</t>
    <rPh sb="40" eb="41">
      <t>タ</t>
    </rPh>
    <phoneticPr fontId="5"/>
  </si>
  <si>
    <t>・建設期間中と維持管理・運営期間中の資金調達条件が異なる場合には、各々の借入についてその条件を別々に記載すること。</t>
    <rPh sb="12" eb="14">
      <t>ウンエイ</t>
    </rPh>
    <rPh sb="18" eb="20">
      <t>シキン</t>
    </rPh>
    <rPh sb="20" eb="22">
      <t>チョウタツ</t>
    </rPh>
    <rPh sb="47" eb="49">
      <t>ベツベツ</t>
    </rPh>
    <rPh sb="50" eb="52">
      <t>キサイ</t>
    </rPh>
    <phoneticPr fontId="5"/>
  </si>
  <si>
    <t>・調達割合の算出にあたっては、小数点第２位以下切捨てとし、少数点第１位まで記入すること。</t>
  </si>
  <si>
    <t>・物価変動は見込まないこと。</t>
    <rPh sb="1" eb="3">
      <t>ブッカ</t>
    </rPh>
    <rPh sb="3" eb="5">
      <t>ヘンドウ</t>
    </rPh>
    <rPh sb="6" eb="8">
      <t>ミコ</t>
    </rPh>
    <phoneticPr fontId="2"/>
  </si>
  <si>
    <t>・他の様式と整合性を確保すること。</t>
    <rPh sb="1" eb="2">
      <t>タ</t>
    </rPh>
    <rPh sb="3" eb="5">
      <t>ヨウシキ</t>
    </rPh>
    <rPh sb="6" eb="9">
      <t>セイゴウセイ</t>
    </rPh>
    <rPh sb="10" eb="12">
      <t>カクホ</t>
    </rPh>
    <phoneticPr fontId="2"/>
  </si>
  <si>
    <t>・A4版3枚以内にて作成すること。</t>
    <rPh sb="3" eb="4">
      <t>バン</t>
    </rPh>
    <rPh sb="5" eb="6">
      <t>マイ</t>
    </rPh>
    <rPh sb="6" eb="8">
      <t>イナイ</t>
    </rPh>
    <rPh sb="10" eb="12">
      <t>サクセイ</t>
    </rPh>
    <phoneticPr fontId="2"/>
  </si>
  <si>
    <t>・他の様式と整合性を確保すること。</t>
  </si>
  <si>
    <t>・記載に当たっては単価や数量等の算出根拠を可能な限り具体的かつ詳細に記載すること。</t>
    <rPh sb="1" eb="3">
      <t>キサイ</t>
    </rPh>
    <rPh sb="4" eb="5">
      <t>ア</t>
    </rPh>
    <rPh sb="9" eb="11">
      <t>タンカ</t>
    </rPh>
    <rPh sb="12" eb="14">
      <t>スウリョウ</t>
    </rPh>
    <rPh sb="14" eb="15">
      <t>トウ</t>
    </rPh>
    <rPh sb="16" eb="18">
      <t>サンシュツ</t>
    </rPh>
    <rPh sb="18" eb="20">
      <t>コンキョ</t>
    </rPh>
    <rPh sb="21" eb="23">
      <t>カノウ</t>
    </rPh>
    <rPh sb="24" eb="25">
      <t>カギ</t>
    </rPh>
    <rPh sb="26" eb="29">
      <t>グタイテキ</t>
    </rPh>
    <rPh sb="31" eb="33">
      <t>ショウサイ</t>
    </rPh>
    <rPh sb="34" eb="36">
      <t>キサイ</t>
    </rPh>
    <phoneticPr fontId="2"/>
  </si>
  <si>
    <t>・年度ごとの支出が異なる提案を行う場合、年度ごとの算出根拠を記載すること。</t>
    <rPh sb="1" eb="3">
      <t>ネンド</t>
    </rPh>
    <rPh sb="6" eb="8">
      <t>シシュツ</t>
    </rPh>
    <rPh sb="9" eb="10">
      <t>コト</t>
    </rPh>
    <rPh sb="12" eb="14">
      <t>テイアン</t>
    </rPh>
    <rPh sb="15" eb="16">
      <t>オコナ</t>
    </rPh>
    <rPh sb="17" eb="19">
      <t>バアイ</t>
    </rPh>
    <rPh sb="20" eb="22">
      <t>ネンド</t>
    </rPh>
    <rPh sb="25" eb="27">
      <t>サンシュツ</t>
    </rPh>
    <rPh sb="27" eb="29">
      <t>コンキョ</t>
    </rPh>
    <rPh sb="30" eb="32">
      <t>キサイ</t>
    </rPh>
    <phoneticPr fontId="2"/>
  </si>
  <si>
    <t>支出の算出根拠</t>
    <rPh sb="0" eb="2">
      <t>シシュツ</t>
    </rPh>
    <rPh sb="3" eb="5">
      <t>サンシュツ</t>
    </rPh>
    <rPh sb="5" eb="7">
      <t>コンキョ</t>
    </rPh>
    <phoneticPr fontId="2"/>
  </si>
  <si>
    <t>統括マネジメント・維持管理・運営業務の対価</t>
  </si>
  <si>
    <t>ミュージアム</t>
  </si>
  <si>
    <t>常設展</t>
  </si>
  <si>
    <t>特別展及び企画展</t>
  </si>
  <si>
    <t>普通車利用料</t>
  </si>
  <si>
    <t>大型自動車利用料</t>
  </si>
  <si>
    <t>施設利用料（貸室）</t>
  </si>
  <si>
    <t>駐車場</t>
  </si>
  <si>
    <t>開館準備業務</t>
    <rPh sb="0" eb="2">
      <t>カイカン</t>
    </rPh>
    <rPh sb="2" eb="4">
      <t>ジュンビ</t>
    </rPh>
    <rPh sb="4" eb="6">
      <t>ギョウム</t>
    </rPh>
    <phoneticPr fontId="2"/>
  </si>
  <si>
    <t>開館準備期間における警備業務</t>
    <rPh sb="0" eb="6">
      <t>カイカンジュンビキカン</t>
    </rPh>
    <rPh sb="10" eb="12">
      <t>ケイビ</t>
    </rPh>
    <rPh sb="12" eb="14">
      <t>ギョウム</t>
    </rPh>
    <phoneticPr fontId="2"/>
  </si>
  <si>
    <t>ブランディング、広告業務</t>
    <rPh sb="8" eb="12">
      <t>コウコクギョウム</t>
    </rPh>
    <phoneticPr fontId="2"/>
  </si>
  <si>
    <t>建築物点検保守管理費</t>
    <rPh sb="0" eb="3">
      <t>ケンチクブツ</t>
    </rPh>
    <rPh sb="3" eb="5">
      <t>テンケン</t>
    </rPh>
    <rPh sb="5" eb="7">
      <t>ホシュ</t>
    </rPh>
    <rPh sb="7" eb="9">
      <t>カンリ</t>
    </rPh>
    <rPh sb="9" eb="10">
      <t>ヒ</t>
    </rPh>
    <phoneticPr fontId="2"/>
  </si>
  <si>
    <t>建築設備点検保守管理費</t>
    <rPh sb="0" eb="2">
      <t>ケンチク</t>
    </rPh>
    <rPh sb="2" eb="4">
      <t>セツビ</t>
    </rPh>
    <rPh sb="4" eb="6">
      <t>テンケン</t>
    </rPh>
    <rPh sb="6" eb="8">
      <t>ホシュ</t>
    </rPh>
    <rPh sb="8" eb="10">
      <t>カンリ</t>
    </rPh>
    <rPh sb="10" eb="11">
      <t>ヒ</t>
    </rPh>
    <phoneticPr fontId="2"/>
  </si>
  <si>
    <t>警備業務</t>
    <rPh sb="0" eb="2">
      <t>ケイビ</t>
    </rPh>
    <rPh sb="2" eb="4">
      <t>ギョウム</t>
    </rPh>
    <phoneticPr fontId="2"/>
  </si>
  <si>
    <t>上下水道光熱費</t>
    <rPh sb="0" eb="4">
      <t>ジョウゲスイドウ</t>
    </rPh>
    <rPh sb="4" eb="7">
      <t>コウネツヒ</t>
    </rPh>
    <phoneticPr fontId="2"/>
  </si>
  <si>
    <t>運営業務</t>
    <rPh sb="0" eb="4">
      <t>ウンエイギョウム</t>
    </rPh>
    <phoneticPr fontId="2"/>
  </si>
  <si>
    <t>利用者対応業務</t>
    <rPh sb="0" eb="3">
      <t>リヨウシャ</t>
    </rPh>
    <rPh sb="3" eb="5">
      <t>タイオウ</t>
    </rPh>
    <rPh sb="5" eb="7">
      <t>ギョウム</t>
    </rPh>
    <phoneticPr fontId="2"/>
  </si>
  <si>
    <t>イベント業務</t>
    <rPh sb="4" eb="6">
      <t>ギョウム</t>
    </rPh>
    <phoneticPr fontId="2"/>
  </si>
  <si>
    <t>開館までの施設の維持管理費</t>
    <rPh sb="0" eb="2">
      <t>カイカン</t>
    </rPh>
    <rPh sb="5" eb="7">
      <t>シセツ</t>
    </rPh>
    <rPh sb="8" eb="13">
      <t>イジカンリヒ</t>
    </rPh>
    <phoneticPr fontId="2"/>
  </si>
  <si>
    <t>エージェントバンクフィー</t>
  </si>
  <si>
    <t>令和5年度</t>
  </si>
  <si>
    <t>令和23年度</t>
  </si>
  <si>
    <t>費目</t>
    <rPh sb="0" eb="2">
      <t>ヒモク</t>
    </rPh>
    <phoneticPr fontId="2"/>
  </si>
  <si>
    <t>前提条件</t>
    <rPh sb="0" eb="2">
      <t>ゼンテイ</t>
    </rPh>
    <rPh sb="2" eb="4">
      <t>ジョウケン</t>
    </rPh>
    <phoneticPr fontId="2"/>
  </si>
  <si>
    <t>期中合計額</t>
    <rPh sb="0" eb="2">
      <t>キチュウ</t>
    </rPh>
    <rPh sb="2" eb="4">
      <t>ゴウケイ</t>
    </rPh>
    <rPh sb="4" eb="5">
      <t>ガク</t>
    </rPh>
    <phoneticPr fontId="2"/>
  </si>
  <si>
    <t>営業費用</t>
    <rPh sb="0" eb="2">
      <t>エイギョウ</t>
    </rPh>
    <rPh sb="2" eb="4">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</si>
  <si>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</si>
  <si>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</si>
  <si>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</si>
  <si>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支払金利</t>
    <rPh sb="0" eb="2">
      <t>シハライ</t>
    </rPh>
    <rPh sb="2" eb="4">
      <t>キンリ</t>
    </rPh>
    <phoneticPr fontId="2"/>
  </si>
  <si>
    <t>法人税等</t>
    <rPh sb="0" eb="3">
      <t>ホウジンゼイ</t>
    </rPh>
    <rPh sb="3" eb="4">
      <t>トウ</t>
    </rPh>
    <phoneticPr fontId="2"/>
  </si>
  <si>
    <t>・消費税及び地方消費税は含めないこと。</t>
    <rPh sb="1" eb="4">
      <t>ショウヒゼイ</t>
    </rPh>
    <rPh sb="4" eb="5">
      <t>オヨ</t>
    </rPh>
    <rPh sb="6" eb="8">
      <t>チホウ</t>
    </rPh>
    <rPh sb="8" eb="11">
      <t>ショウヒゼイ</t>
    </rPh>
    <rPh sb="12" eb="13">
      <t>フク</t>
    </rPh>
    <phoneticPr fontId="2"/>
  </si>
  <si>
    <t>(様式３ー１)</t>
  </si>
  <si>
    <t>令和　　年　　月　　日</t>
    <rPh sb="0" eb="2">
      <t>レイワ</t>
    </rPh>
    <phoneticPr fontId="5"/>
  </si>
  <si>
    <t>八王子市　御中</t>
    <rPh sb="0" eb="4">
      <t>ハチオウジシ</t>
    </rPh>
    <rPh sb="5" eb="7">
      <t>オンチュウ</t>
    </rPh>
    <phoneticPr fontId="5"/>
  </si>
  <si>
    <t>担当者所属</t>
    <rPh sb="3" eb="5">
      <t>ショゾク</t>
    </rPh>
    <phoneticPr fontId="5"/>
  </si>
  <si>
    <t>　</t>
  </si>
  <si>
    <t>担当者氏名</t>
  </si>
  <si>
    <t>担当者電話番号</t>
    <rPh sb="0" eb="3">
      <t>タントウシャ</t>
    </rPh>
    <rPh sb="3" eb="5">
      <t>デンワ</t>
    </rPh>
    <rPh sb="5" eb="7">
      <t>バンゴウ</t>
    </rPh>
    <phoneticPr fontId="5"/>
  </si>
  <si>
    <t>質問件数</t>
  </si>
  <si>
    <t>担当者メールアドレス</t>
    <rPh sb="0" eb="3">
      <t>タントウシャ</t>
    </rPh>
    <phoneticPr fontId="5"/>
  </si>
  <si>
    <t>　　　　　　　　件</t>
  </si>
  <si>
    <t>No.</t>
  </si>
  <si>
    <t>資料コード</t>
    <rPh sb="0" eb="2">
      <t>シリョウ</t>
    </rPh>
    <phoneticPr fontId="5"/>
  </si>
  <si>
    <t>資料名</t>
  </si>
  <si>
    <t>ページ</t>
  </si>
  <si>
    <t>大項目</t>
    <rPh sb="0" eb="3">
      <t>ダイコウモク</t>
    </rPh>
    <phoneticPr fontId="5"/>
  </si>
  <si>
    <t>中項目</t>
    <rPh sb="0" eb="1">
      <t>チュウ</t>
    </rPh>
    <rPh sb="1" eb="3">
      <t>コウモク</t>
    </rPh>
    <phoneticPr fontId="5"/>
  </si>
  <si>
    <t>小項目</t>
    <rPh sb="0" eb="3">
      <t>ショウコウモク</t>
    </rPh>
    <phoneticPr fontId="5"/>
  </si>
  <si>
    <t>項目名</t>
    <rPh sb="2" eb="3">
      <t>メイ</t>
    </rPh>
    <phoneticPr fontId="5"/>
  </si>
  <si>
    <t>質問内容</t>
    <rPh sb="2" eb="4">
      <t>ナイヨウ</t>
    </rPh>
    <phoneticPr fontId="5"/>
  </si>
  <si>
    <t>※ 質問内容の確認を目的として八王子市から連絡する場合があるため、担当者の連絡先（電話番号、メールアドレス）を必ず記載すること。</t>
    <rPh sb="2" eb="4">
      <t>シツモン</t>
    </rPh>
    <rPh sb="4" eb="6">
      <t>ナイヨウ</t>
    </rPh>
    <rPh sb="7" eb="9">
      <t>カクニン</t>
    </rPh>
    <rPh sb="10" eb="12">
      <t>モクテキ</t>
    </rPh>
    <rPh sb="15" eb="19">
      <t>ハチオウジシ</t>
    </rPh>
    <rPh sb="21" eb="23">
      <t>レンラク</t>
    </rPh>
    <rPh sb="25" eb="27">
      <t>バアイ</t>
    </rPh>
    <rPh sb="33" eb="36">
      <t>タントウシャ</t>
    </rPh>
    <rPh sb="37" eb="39">
      <t>レンラク</t>
    </rPh>
    <rPh sb="39" eb="40">
      <t>サキ</t>
    </rPh>
    <rPh sb="41" eb="43">
      <t>デンワ</t>
    </rPh>
    <rPh sb="43" eb="45">
      <t>バンゴウ</t>
    </rPh>
    <rPh sb="55" eb="56">
      <t>カナラ</t>
    </rPh>
    <rPh sb="57" eb="59">
      <t>キサイ</t>
    </rPh>
    <phoneticPr fontId="5"/>
  </si>
  <si>
    <t>※ 記載にあたっては注意事項 (次シートを参照) を厳守して作成すること。</t>
    <rPh sb="16" eb="17">
      <t>ジ</t>
    </rPh>
    <rPh sb="21" eb="23">
      <t>サンショウ</t>
    </rPh>
    <rPh sb="26" eb="28">
      <t>ゲンシュ</t>
    </rPh>
    <rPh sb="30" eb="32">
      <t>サクセイ</t>
    </rPh>
    <phoneticPr fontId="5"/>
  </si>
  <si>
    <t>※ 行が不足するときは適宜追加すること。</t>
    <rPh sb="2" eb="3">
      <t>ギョウ</t>
    </rPh>
    <rPh sb="4" eb="6">
      <t>フソク</t>
    </rPh>
    <rPh sb="11" eb="13">
      <t>テキギ</t>
    </rPh>
    <rPh sb="13" eb="15">
      <t>ツイカ</t>
    </rPh>
    <phoneticPr fontId="5"/>
  </si>
  <si>
    <t>(様式３－２)</t>
  </si>
  <si>
    <t>注意事項</t>
    <rPh sb="0" eb="2">
      <t>チュウイ</t>
    </rPh>
    <rPh sb="2" eb="4">
      <t>ジコウ</t>
    </rPh>
    <phoneticPr fontId="5"/>
  </si>
  <si>
    <t>１.</t>
  </si>
  <si>
    <t>２.</t>
  </si>
  <si>
    <t>ある一つの箇所を対象に複数の意見を行う場合には、それぞれを互いに別の意見とみなし、各々別のセルに記載すること。</t>
    <rPh sb="2" eb="3">
      <t>ヒト</t>
    </rPh>
    <rPh sb="5" eb="7">
      <t>カショ</t>
    </rPh>
    <rPh sb="8" eb="10">
      <t>タイショウ</t>
    </rPh>
    <rPh sb="11" eb="13">
      <t>フクスウ</t>
    </rPh>
    <rPh sb="14" eb="16">
      <t>イケン</t>
    </rPh>
    <rPh sb="17" eb="18">
      <t>オコナ</t>
    </rPh>
    <rPh sb="19" eb="21">
      <t>バアイ</t>
    </rPh>
    <rPh sb="29" eb="30">
      <t>タガ</t>
    </rPh>
    <rPh sb="32" eb="33">
      <t>ベツ</t>
    </rPh>
    <rPh sb="34" eb="36">
      <t>イケン</t>
    </rPh>
    <rPh sb="41" eb="43">
      <t>オノオノ</t>
    </rPh>
    <rPh sb="43" eb="44">
      <t>ベツ</t>
    </rPh>
    <rPh sb="48" eb="50">
      <t>キサイ</t>
    </rPh>
    <phoneticPr fontId="5"/>
  </si>
  <si>
    <t>３.</t>
  </si>
  <si>
    <t>４.</t>
  </si>
  <si>
    <t>５.</t>
  </si>
  <si>
    <t>６.</t>
  </si>
  <si>
    <t>７.</t>
  </si>
  <si>
    <t>８.</t>
  </si>
  <si>
    <t>９.</t>
  </si>
  <si>
    <t>10.</t>
  </si>
  <si>
    <t>11.</t>
  </si>
  <si>
    <t>項目の数字入力は１ケタは全角、２ケタ以上は半角で統一すること。</t>
    <rPh sb="0" eb="2">
      <t>コウモク</t>
    </rPh>
    <rPh sb="3" eb="5">
      <t>スウジ</t>
    </rPh>
    <rPh sb="5" eb="7">
      <t>ニュウリョク</t>
    </rPh>
    <rPh sb="12" eb="14">
      <t>ゼンカク</t>
    </rPh>
    <rPh sb="18" eb="20">
      <t>イジョウ</t>
    </rPh>
    <rPh sb="21" eb="23">
      <t>ハンカク</t>
    </rPh>
    <rPh sb="24" eb="26">
      <t>トウイツ</t>
    </rPh>
    <phoneticPr fontId="5"/>
  </si>
  <si>
    <t>資料コード表</t>
    <rPh sb="0" eb="2">
      <t>シリョウ</t>
    </rPh>
    <rPh sb="5" eb="6">
      <t>ヒョウ</t>
    </rPh>
    <phoneticPr fontId="5"/>
  </si>
  <si>
    <t>資料
コード</t>
    <rPh sb="0" eb="2">
      <t>シリョウ</t>
    </rPh>
    <phoneticPr fontId="5"/>
  </si>
  <si>
    <t>資料名</t>
    <rPh sb="0" eb="2">
      <t>シリョウ</t>
    </rPh>
    <rPh sb="2" eb="3">
      <t>メイ</t>
    </rPh>
    <phoneticPr fontId="5"/>
  </si>
  <si>
    <t>00000</t>
  </si>
  <si>
    <t>室名</t>
  </si>
  <si>
    <t>憩いライブラリ
交流スペース</t>
  </si>
  <si>
    <t>要求水準</t>
    <rPh sb="0" eb="4">
      <t>ヨウキュウスイジュン</t>
    </rPh>
    <phoneticPr fontId="18"/>
  </si>
  <si>
    <r>
      <t>【</t>
    </r>
    <r>
      <rPr>
        <b/>
        <sz val="8"/>
        <rFont val="BIZ UDゴシック"/>
        <family val="3"/>
        <charset val="128"/>
      </rPr>
      <t>ライブラリエリア】</t>
    </r>
  </si>
  <si>
    <t>開架エリア共通機能</t>
    <rPh sb="0" eb="2">
      <t>カイカ</t>
    </rPh>
    <rPh sb="5" eb="7">
      <t>キョウツウ</t>
    </rPh>
    <rPh sb="7" eb="9">
      <t>キノウ</t>
    </rPh>
    <phoneticPr fontId="18"/>
  </si>
  <si>
    <t>閲覧コーナ
（小さい子用）</t>
    <rPh sb="7" eb="8">
      <t>チイ</t>
    </rPh>
    <rPh sb="10" eb="11">
      <t>コ</t>
    </rPh>
    <rPh sb="11" eb="12">
      <t>ヨウ</t>
    </rPh>
    <phoneticPr fontId="18"/>
  </si>
  <si>
    <t>閲覧コーナ</t>
  </si>
  <si>
    <t>朗読コーナ
（おはなしスペース）</t>
    <rPh sb="0" eb="2">
      <t>ロウドク</t>
    </rPh>
    <phoneticPr fontId="18"/>
  </si>
  <si>
    <t>調光可能な照明とする。</t>
    <rPh sb="2" eb="4">
      <t>カノウ</t>
    </rPh>
    <rPh sb="5" eb="7">
      <t>ショウメイ</t>
    </rPh>
    <phoneticPr fontId="18"/>
  </si>
  <si>
    <t>自習スペース機能①</t>
    <rPh sb="0" eb="2">
      <t>ジシュウ</t>
    </rPh>
    <rPh sb="6" eb="8">
      <t>キノウ</t>
    </rPh>
    <phoneticPr fontId="18"/>
  </si>
  <si>
    <t>図書仕分室機能</t>
    <rPh sb="0" eb="2">
      <t>トショ</t>
    </rPh>
    <rPh sb="2" eb="4">
      <t>シワ</t>
    </rPh>
    <rPh sb="4" eb="5">
      <t>シツ</t>
    </rPh>
    <rPh sb="5" eb="7">
      <t>キノウ</t>
    </rPh>
    <phoneticPr fontId="18"/>
  </si>
  <si>
    <t>他館から届いた予約資料等の仕分けを行う。</t>
    <rPh sb="17" eb="18">
      <t>オコナ</t>
    </rPh>
    <phoneticPr fontId="18"/>
  </si>
  <si>
    <t>受付カウンターに隣接する。</t>
    <rPh sb="0" eb="2">
      <t>ウケツケ</t>
    </rPh>
    <rPh sb="8" eb="10">
      <t>リンセツ</t>
    </rPh>
    <phoneticPr fontId="18"/>
  </si>
  <si>
    <t>バックヤード機能</t>
    <rPh sb="6" eb="8">
      <t>キノウ</t>
    </rPh>
    <phoneticPr fontId="18"/>
  </si>
  <si>
    <t>図書の修理・選書・装備を行う。職員・ボランティアの控室を兼ねる。</t>
    <rPh sb="12" eb="13">
      <t>オコナ</t>
    </rPh>
    <rPh sb="28" eb="29">
      <t>カ</t>
    </rPh>
    <phoneticPr fontId="18"/>
  </si>
  <si>
    <t>【交流エリア】</t>
    <rPh sb="1" eb="3">
      <t>コウリュウ</t>
    </rPh>
    <phoneticPr fontId="18"/>
  </si>
  <si>
    <t>エントランス
（フリースペース）</t>
  </si>
  <si>
    <t>自習スペース機能②
（テレワーク・コワーキングスペース含）</t>
    <rPh sb="0" eb="2">
      <t>ジシュウ</t>
    </rPh>
    <rPh sb="6" eb="8">
      <t>キノウ</t>
    </rPh>
    <rPh sb="27" eb="28">
      <t>フク</t>
    </rPh>
    <phoneticPr fontId="18"/>
  </si>
  <si>
    <t>ボランティア室機能</t>
    <rPh sb="6" eb="7">
      <t>シツ</t>
    </rPh>
    <rPh sb="7" eb="9">
      <t>キノウ</t>
    </rPh>
    <phoneticPr fontId="18"/>
  </si>
  <si>
    <t>流しを設置する。
2以上のグループが同時に使用できる空間とすること。移動間仕切りを設置する場合、流しを共用できるよう配慮すること。</t>
    <rPh sb="3" eb="5">
      <t>セッチ</t>
    </rPh>
    <rPh sb="10" eb="12">
      <t>イジョウ</t>
    </rPh>
    <rPh sb="18" eb="20">
      <t>ドウジ</t>
    </rPh>
    <rPh sb="21" eb="23">
      <t>シヨウ</t>
    </rPh>
    <rPh sb="26" eb="28">
      <t>クウカン</t>
    </rPh>
    <rPh sb="34" eb="36">
      <t>イドウ</t>
    </rPh>
    <rPh sb="36" eb="37">
      <t>アイダ</t>
    </rPh>
    <rPh sb="37" eb="39">
      <t>シキ</t>
    </rPh>
    <rPh sb="41" eb="43">
      <t>セッチ</t>
    </rPh>
    <rPh sb="45" eb="47">
      <t>バアイ</t>
    </rPh>
    <rPh sb="48" eb="49">
      <t>ナガ</t>
    </rPh>
    <rPh sb="51" eb="53">
      <t>キョウヨウ</t>
    </rPh>
    <rPh sb="58" eb="60">
      <t>ハイリョ</t>
    </rPh>
    <phoneticPr fontId="18"/>
  </si>
  <si>
    <t>スタジオ機能①</t>
    <rPh sb="4" eb="6">
      <t>キノウ</t>
    </rPh>
    <phoneticPr fontId="18"/>
  </si>
  <si>
    <t>ヨガ教室・ダンス等を行う場としての使用のほか、多様な用途に使用できるスペースとする。</t>
    <rPh sb="2" eb="4">
      <t>キョウシツ</t>
    </rPh>
    <rPh sb="10" eb="11">
      <t>オコナ</t>
    </rPh>
    <rPh sb="12" eb="13">
      <t>バ</t>
    </rPh>
    <rPh sb="17" eb="19">
      <t>シヨウ</t>
    </rPh>
    <rPh sb="23" eb="25">
      <t>タヨウ</t>
    </rPh>
    <phoneticPr fontId="18"/>
  </si>
  <si>
    <t>他室に音・振動等が漏れないように配慮する。（上下階の室との配置も考慮する）</t>
    <rPh sb="0" eb="2">
      <t>タシツ</t>
    </rPh>
    <rPh sb="5" eb="7">
      <t>シンドウ</t>
    </rPh>
    <phoneticPr fontId="18"/>
  </si>
  <si>
    <t>【来館者エリア】</t>
    <rPh sb="1" eb="4">
      <t>ライカンシャ</t>
    </rPh>
    <phoneticPr fontId="18"/>
  </si>
  <si>
    <t>風除室</t>
    <rPh sb="0" eb="3">
      <t>フウジョシツ</t>
    </rPh>
    <phoneticPr fontId="18"/>
  </si>
  <si>
    <t>受付</t>
    <rPh sb="0" eb="2">
      <t>ウケツケ</t>
    </rPh>
    <phoneticPr fontId="18"/>
  </si>
  <si>
    <t>コインロッカー</t>
  </si>
  <si>
    <t>エレベータホール</t>
  </si>
  <si>
    <t>来館者トイレ</t>
  </si>
  <si>
    <t>子供用トイレ</t>
    <rPh sb="0" eb="3">
      <t>コドモヨウ</t>
    </rPh>
    <phoneticPr fontId="18"/>
  </si>
  <si>
    <t>公園・ライブラリ双方に使いやすい場所に独立した子供用トイレを整備する。</t>
  </si>
  <si>
    <t>公園・ライブラリに近接させる。</t>
    <rPh sb="9" eb="11">
      <t>キンセツ</t>
    </rPh>
    <phoneticPr fontId="18"/>
  </si>
  <si>
    <t>多目的トイレ</t>
    <rPh sb="0" eb="3">
      <t>タモクテキ</t>
    </rPh>
    <phoneticPr fontId="18"/>
  </si>
  <si>
    <t>乳幼児に対する休憩室及び授乳室機能</t>
    <rPh sb="0" eb="3">
      <t>ニュウヨウジ</t>
    </rPh>
    <rPh sb="4" eb="5">
      <t>タイ</t>
    </rPh>
    <rPh sb="7" eb="10">
      <t>キュウケイシツ</t>
    </rPh>
    <rPh sb="10" eb="11">
      <t>オヨ</t>
    </rPh>
    <rPh sb="12" eb="14">
      <t>ジュニュウ</t>
    </rPh>
    <rPh sb="14" eb="15">
      <t>シツ</t>
    </rPh>
    <rPh sb="15" eb="17">
      <t>キノウ</t>
    </rPh>
    <phoneticPr fontId="18"/>
  </si>
  <si>
    <t>更衣室機能</t>
    <rPh sb="0" eb="3">
      <t>コウイシツ</t>
    </rPh>
    <rPh sb="3" eb="5">
      <t>キノウ</t>
    </rPh>
    <phoneticPr fontId="18"/>
  </si>
  <si>
    <t xml:space="preserve">ヨガ教室やダンス等にて使用する
</t>
    <rPh sb="2" eb="4">
      <t>キョウシツ</t>
    </rPh>
    <rPh sb="8" eb="9">
      <t>トウ</t>
    </rPh>
    <rPh sb="11" eb="13">
      <t>シヨウ</t>
    </rPh>
    <phoneticPr fontId="18"/>
  </si>
  <si>
    <t>スタジオに近接すること。</t>
    <rPh sb="5" eb="7">
      <t>キンセツ</t>
    </rPh>
    <phoneticPr fontId="18"/>
  </si>
  <si>
    <t>5人以上が同時に着替えられる棚を男性用・女性用それぞれ設置する。</t>
    <rPh sb="1" eb="2">
      <t>ニン</t>
    </rPh>
    <rPh sb="2" eb="4">
      <t>イジョウ</t>
    </rPh>
    <rPh sb="5" eb="7">
      <t>ドウジ</t>
    </rPh>
    <rPh sb="8" eb="10">
      <t>キガ</t>
    </rPh>
    <rPh sb="14" eb="15">
      <t>タナ</t>
    </rPh>
    <rPh sb="27" eb="29">
      <t>セッチ</t>
    </rPh>
    <phoneticPr fontId="18"/>
  </si>
  <si>
    <t>男性用・女性用をそれぞれ設ける</t>
    <rPh sb="0" eb="3">
      <t>ダンセイヨウ</t>
    </rPh>
    <rPh sb="4" eb="6">
      <t>ジョセイ</t>
    </rPh>
    <rPh sb="6" eb="7">
      <t>ヨウ</t>
    </rPh>
    <rPh sb="12" eb="13">
      <t>モウ</t>
    </rPh>
    <phoneticPr fontId="18"/>
  </si>
  <si>
    <t>【職員エリア】</t>
    <rPh sb="1" eb="3">
      <t>ショクイン</t>
    </rPh>
    <phoneticPr fontId="18"/>
  </si>
  <si>
    <t>会議室兼応接室</t>
    <rPh sb="0" eb="3">
      <t>カイギシツ</t>
    </rPh>
    <rPh sb="3" eb="4">
      <t>ケン</t>
    </rPh>
    <rPh sb="4" eb="7">
      <t>オウセツシツ</t>
    </rPh>
    <phoneticPr fontId="18"/>
  </si>
  <si>
    <t>３０名程度で利用できるようにする。</t>
    <rPh sb="2" eb="3">
      <t>メイ</t>
    </rPh>
    <rPh sb="3" eb="5">
      <t>テイド</t>
    </rPh>
    <rPh sb="6" eb="8">
      <t>リヨウ</t>
    </rPh>
    <phoneticPr fontId="25"/>
  </si>
  <si>
    <r>
      <t xml:space="preserve">事務室
</t>
    </r>
    <r>
      <rPr>
        <sz val="7"/>
        <rFont val="BIZ UDゴシック"/>
        <family val="3"/>
        <charset val="128"/>
      </rPr>
      <t>（作業室、ワークスペース含）</t>
    </r>
    <rPh sb="0" eb="3">
      <t>ジムシツ</t>
    </rPh>
    <rPh sb="5" eb="8">
      <t>サギョウシツ</t>
    </rPh>
    <rPh sb="16" eb="17">
      <t>フク</t>
    </rPh>
    <phoneticPr fontId="18"/>
  </si>
  <si>
    <t>更衣室、給湯室に近接とし、来館者共用部との動線計画に配慮する。</t>
    <rPh sb="0" eb="3">
      <t>コウイシツ</t>
    </rPh>
    <rPh sb="4" eb="7">
      <t>キュウトウシツ</t>
    </rPh>
    <rPh sb="8" eb="10">
      <t>キンセツ</t>
    </rPh>
    <rPh sb="13" eb="16">
      <t>ライカンシャ</t>
    </rPh>
    <rPh sb="16" eb="19">
      <t>キョウヨウブ</t>
    </rPh>
    <rPh sb="21" eb="23">
      <t>ドウセン</t>
    </rPh>
    <rPh sb="23" eb="25">
      <t>ケイカク</t>
    </rPh>
    <rPh sb="26" eb="28">
      <t>ハイリョ</t>
    </rPh>
    <phoneticPr fontId="18"/>
  </si>
  <si>
    <t>資材庫</t>
    <rPh sb="0" eb="2">
      <t>シザイ</t>
    </rPh>
    <rPh sb="2" eb="3">
      <t>コ</t>
    </rPh>
    <phoneticPr fontId="18"/>
  </si>
  <si>
    <t>各種消耗品、販売物品在庫保管</t>
  </si>
  <si>
    <t>更衣室（男女）</t>
    <rPh sb="0" eb="3">
      <t>コウイシツ</t>
    </rPh>
    <rPh sb="4" eb="6">
      <t>ダンジョ</t>
    </rPh>
    <phoneticPr fontId="18"/>
  </si>
  <si>
    <t>手洗いを設置する</t>
    <rPh sb="0" eb="2">
      <t>テアラ</t>
    </rPh>
    <rPh sb="4" eb="6">
      <t>セッチ</t>
    </rPh>
    <phoneticPr fontId="18"/>
  </si>
  <si>
    <t>給湯室</t>
    <rPh sb="0" eb="3">
      <t>キュウトウシツ</t>
    </rPh>
    <phoneticPr fontId="18"/>
  </si>
  <si>
    <t xml:space="preserve">事業者、職員等の想定を利用する。
</t>
    <rPh sb="6" eb="7">
      <t>トウ</t>
    </rPh>
    <rPh sb="8" eb="10">
      <t>ソウテイ</t>
    </rPh>
    <phoneticPr fontId="18"/>
  </si>
  <si>
    <t>トイレ</t>
  </si>
  <si>
    <t>職員、準備室利用者等が利用する。</t>
    <rPh sb="0" eb="2">
      <t>ショクイン</t>
    </rPh>
    <rPh sb="6" eb="9">
      <t>リヨウシャ</t>
    </rPh>
    <rPh sb="9" eb="10">
      <t>トウ</t>
    </rPh>
    <rPh sb="11" eb="13">
      <t>リヨウ</t>
    </rPh>
    <phoneticPr fontId="18"/>
  </si>
  <si>
    <t>警備員控室</t>
    <rPh sb="0" eb="3">
      <t>ケイビイン</t>
    </rPh>
    <rPh sb="3" eb="4">
      <t>ヒカ</t>
    </rPh>
    <rPh sb="4" eb="5">
      <t>シツ</t>
    </rPh>
    <phoneticPr fontId="18"/>
  </si>
  <si>
    <t>清掃員控室</t>
    <rPh sb="0" eb="3">
      <t>セイソウイン</t>
    </rPh>
    <rPh sb="3" eb="5">
      <t>ヒカエシツ</t>
    </rPh>
    <phoneticPr fontId="18"/>
  </si>
  <si>
    <t>清掃用具倉庫</t>
    <rPh sb="0" eb="2">
      <t>セイソウ</t>
    </rPh>
    <rPh sb="2" eb="4">
      <t>ヨウグ</t>
    </rPh>
    <rPh sb="4" eb="6">
      <t>ソウコ</t>
    </rPh>
    <phoneticPr fontId="18"/>
  </si>
  <si>
    <t>ごみ集積所</t>
    <rPh sb="2" eb="4">
      <t>シュウセキ</t>
    </rPh>
    <rPh sb="4" eb="5">
      <t>ショ</t>
    </rPh>
    <phoneticPr fontId="18"/>
  </si>
  <si>
    <t>管理用廊下</t>
    <rPh sb="0" eb="3">
      <t>カンリヨウ</t>
    </rPh>
    <rPh sb="3" eb="5">
      <t>ロウカ</t>
    </rPh>
    <phoneticPr fontId="18"/>
  </si>
  <si>
    <t xml:space="preserve">
</t>
  </si>
  <si>
    <t>屋外用倉庫</t>
    <rPh sb="0" eb="3">
      <t>オクガイヨウ</t>
    </rPh>
    <rPh sb="3" eb="5">
      <t>ソウコ</t>
    </rPh>
    <phoneticPr fontId="18"/>
  </si>
  <si>
    <t>防災倉庫
（一時滞在施設用）</t>
    <rPh sb="0" eb="2">
      <t>ボウサイ</t>
    </rPh>
    <rPh sb="2" eb="4">
      <t>ソウコ</t>
    </rPh>
    <rPh sb="12" eb="13">
      <t>ヨウ</t>
    </rPh>
    <phoneticPr fontId="18"/>
  </si>
  <si>
    <t>倉庫</t>
    <rPh sb="0" eb="2">
      <t>ソウコ</t>
    </rPh>
    <phoneticPr fontId="18"/>
  </si>
  <si>
    <t>ミュージアム、ライブラリ、交流スペース等、施設共通の倉庫とする。</t>
  </si>
  <si>
    <t>運用開始後、事業者にて物品の見取図を用意する。</t>
    <rPh sb="6" eb="9">
      <t>ジギョウシャ</t>
    </rPh>
    <phoneticPr fontId="18"/>
  </si>
  <si>
    <t>設備関係諸室</t>
    <rPh sb="0" eb="2">
      <t>セツビ</t>
    </rPh>
    <rPh sb="2" eb="4">
      <t>カンケイ</t>
    </rPh>
    <rPh sb="4" eb="5">
      <t>ショ</t>
    </rPh>
    <rPh sb="5" eb="6">
      <t>シツ</t>
    </rPh>
    <phoneticPr fontId="18"/>
  </si>
  <si>
    <t>施設共通で設備を管理する機械等を設置する。</t>
    <rPh sb="0" eb="2">
      <t>シセツ</t>
    </rPh>
    <rPh sb="2" eb="4">
      <t>キョウツウ</t>
    </rPh>
    <rPh sb="5" eb="7">
      <t>セツビ</t>
    </rPh>
    <rPh sb="8" eb="10">
      <t>カンリ</t>
    </rPh>
    <rPh sb="12" eb="14">
      <t>キカイ</t>
    </rPh>
    <rPh sb="14" eb="15">
      <t>トウ</t>
    </rPh>
    <rPh sb="16" eb="18">
      <t>セッチ</t>
    </rPh>
    <phoneticPr fontId="18"/>
  </si>
  <si>
    <t>非常用発電機を設ける
※屋外設置も可とする</t>
    <rPh sb="12" eb="14">
      <t>オクガイ</t>
    </rPh>
    <rPh sb="14" eb="16">
      <t>セッチ</t>
    </rPh>
    <rPh sb="17" eb="18">
      <t>カ</t>
    </rPh>
    <phoneticPr fontId="18"/>
  </si>
  <si>
    <t xml:space="preserve">浸水対策を講じる
</t>
    <rPh sb="5" eb="6">
      <t>コウ</t>
    </rPh>
    <phoneticPr fontId="18"/>
  </si>
  <si>
    <t>事業者提案余地</t>
    <rPh sb="0" eb="3">
      <t>ジギョウシャ</t>
    </rPh>
    <rPh sb="3" eb="5">
      <t>テイアン</t>
    </rPh>
    <rPh sb="5" eb="7">
      <t>ヨチ</t>
    </rPh>
    <phoneticPr fontId="18"/>
  </si>
  <si>
    <t>歴史・郷土
ミュージアム</t>
    <rPh sb="0" eb="2">
      <t>レキシ</t>
    </rPh>
    <rPh sb="3" eb="5">
      <t>キョウド</t>
    </rPh>
    <phoneticPr fontId="18"/>
  </si>
  <si>
    <t>【収蔵エリア】</t>
  </si>
  <si>
    <t>収蔵庫 共通</t>
  </si>
  <si>
    <t xml:space="preserve">監視カメラにて24時間監視する。
</t>
    <rPh sb="9" eb="11">
      <t>ジカン</t>
    </rPh>
    <rPh sb="11" eb="13">
      <t>カンシ</t>
    </rPh>
    <phoneticPr fontId="18"/>
  </si>
  <si>
    <t>収蔵庫①
(特別収蔵庫）</t>
    <rPh sb="0" eb="3">
      <t>シュウゾウコ</t>
    </rPh>
    <rPh sb="6" eb="8">
      <t>トクベツ</t>
    </rPh>
    <rPh sb="8" eb="11">
      <t>シュウゾウコ</t>
    </rPh>
    <phoneticPr fontId="18"/>
  </si>
  <si>
    <t>収蔵庫②
（収蔵庫）</t>
    <rPh sb="0" eb="3">
      <t>シュウゾウコ</t>
    </rPh>
    <rPh sb="6" eb="9">
      <t>シュウゾウコ</t>
    </rPh>
    <phoneticPr fontId="18"/>
  </si>
  <si>
    <t>収蔵庫③
（収蔵庫）</t>
    <rPh sb="0" eb="3">
      <t>シュウゾウコ</t>
    </rPh>
    <rPh sb="6" eb="9">
      <t>シュウゾウコ</t>
    </rPh>
    <phoneticPr fontId="18"/>
  </si>
  <si>
    <t>収蔵庫④
（収蔵展示室）</t>
    <rPh sb="0" eb="3">
      <t>シュウゾウコ</t>
    </rPh>
    <rPh sb="6" eb="8">
      <t>シュウゾウ</t>
    </rPh>
    <rPh sb="8" eb="10">
      <t>テンジ</t>
    </rPh>
    <rPh sb="10" eb="11">
      <t>シツ</t>
    </rPh>
    <phoneticPr fontId="18"/>
  </si>
  <si>
    <t>泥等を落としやすい、モップ等による水拭き可能な床面とすること。</t>
    <rPh sb="13" eb="14">
      <t>トウ</t>
    </rPh>
    <phoneticPr fontId="18"/>
  </si>
  <si>
    <t>共用通路から見学可能なように、壁面の一部をガラス張り（１時間耐火）とするなどの工夫をおこなうこと。</t>
    <rPh sb="18" eb="20">
      <t>イチブ</t>
    </rPh>
    <rPh sb="28" eb="30">
      <t>ジカン</t>
    </rPh>
    <rPh sb="30" eb="32">
      <t>タイカ</t>
    </rPh>
    <rPh sb="39" eb="41">
      <t>クフウ</t>
    </rPh>
    <phoneticPr fontId="18"/>
  </si>
  <si>
    <t>収蔵庫前室</t>
  </si>
  <si>
    <t>資料を収蔵庫に出し入れする際の確認を行うため、作業台を置くスペースを確保すること。</t>
    <rPh sb="23" eb="26">
      <t>サギョウダイ</t>
    </rPh>
    <rPh sb="27" eb="28">
      <t>オ</t>
    </rPh>
    <rPh sb="34" eb="36">
      <t>カクホ</t>
    </rPh>
    <phoneticPr fontId="18"/>
  </si>
  <si>
    <t>収蔵庫、荷解き室に隣接する。
（1つの前室から4つの収蔵庫にアクセスできる必要はない。前室から収蔵庫に入り、別の収蔵庫にアクセスすることも可）</t>
    <rPh sb="19" eb="21">
      <t>ゼンシツ</t>
    </rPh>
    <rPh sb="26" eb="29">
      <t>シュウゾウコ</t>
    </rPh>
    <rPh sb="37" eb="39">
      <t>ヒツヨウ</t>
    </rPh>
    <rPh sb="43" eb="45">
      <t>ゼンシツ</t>
    </rPh>
    <rPh sb="47" eb="50">
      <t>シュウゾウコ</t>
    </rPh>
    <rPh sb="51" eb="52">
      <t>ハイ</t>
    </rPh>
    <rPh sb="54" eb="55">
      <t>ベツ</t>
    </rPh>
    <rPh sb="56" eb="59">
      <t>シュウゾウコ</t>
    </rPh>
    <rPh sb="69" eb="70">
      <t>カ</t>
    </rPh>
    <phoneticPr fontId="18"/>
  </si>
  <si>
    <t>トラックヤード
(屋内）</t>
    <rPh sb="9" eb="11">
      <t>オクナイ</t>
    </rPh>
    <phoneticPr fontId="18"/>
  </si>
  <si>
    <t>荷解室</t>
    <rPh sb="0" eb="1">
      <t>ニ</t>
    </rPh>
    <rPh sb="1" eb="2">
      <t>ワカ</t>
    </rPh>
    <rPh sb="2" eb="3">
      <t>シツ</t>
    </rPh>
    <phoneticPr fontId="18"/>
  </si>
  <si>
    <t>資料の搬出入の確認および一時保管を行う。</t>
    <rPh sb="17" eb="18">
      <t>オコナ</t>
    </rPh>
    <phoneticPr fontId="18"/>
  </si>
  <si>
    <t>トラックヤード、収蔵庫前室、人荷用EVに隣接する。</t>
    <rPh sb="14" eb="16">
      <t>ジンカ</t>
    </rPh>
    <rPh sb="16" eb="17">
      <t>ヨウ</t>
    </rPh>
    <phoneticPr fontId="18"/>
  </si>
  <si>
    <t>【展示エリア】</t>
  </si>
  <si>
    <t>展示室　共通</t>
    <rPh sb="0" eb="3">
      <t>テンジシツ</t>
    </rPh>
    <rPh sb="4" eb="6">
      <t>キョウツウ</t>
    </rPh>
    <phoneticPr fontId="18"/>
  </si>
  <si>
    <t>常設展示室①
（通史展示ゾーン）</t>
    <rPh sb="0" eb="2">
      <t>ジョウセツ</t>
    </rPh>
    <rPh sb="2" eb="5">
      <t>テンジシツ</t>
    </rPh>
    <phoneticPr fontId="18"/>
  </si>
  <si>
    <t>常設展示室②
（テーマ展示ゾーン）</t>
    <rPh sb="0" eb="2">
      <t>ジョウセツ</t>
    </rPh>
    <rPh sb="2" eb="5">
      <t>テンジシツ</t>
    </rPh>
    <phoneticPr fontId="18"/>
  </si>
  <si>
    <t>展示設備保管庫2に隣接する。</t>
    <rPh sb="9" eb="11">
      <t>リンセツ</t>
    </rPh>
    <phoneticPr fontId="18"/>
  </si>
  <si>
    <t>特別展示室・
企画展示室</t>
    <rPh sb="0" eb="2">
      <t>トクベツ</t>
    </rPh>
    <rPh sb="2" eb="4">
      <t>テンジ</t>
    </rPh>
    <rPh sb="4" eb="5">
      <t>シツ</t>
    </rPh>
    <rPh sb="7" eb="12">
      <t>キカクテンジシツ</t>
    </rPh>
    <phoneticPr fontId="18"/>
  </si>
  <si>
    <t>キッズスペース機能</t>
    <rPh sb="7" eb="9">
      <t>キノウ</t>
    </rPh>
    <phoneticPr fontId="18"/>
  </si>
  <si>
    <t>体験展示室と隣接するのが望ましい。</t>
    <rPh sb="6" eb="8">
      <t>リンセツ</t>
    </rPh>
    <rPh sb="12" eb="13">
      <t>ノゾ</t>
    </rPh>
    <phoneticPr fontId="18"/>
  </si>
  <si>
    <t>体験展示室機能
（付属倉庫共）</t>
    <rPh sb="0" eb="2">
      <t>タイケン</t>
    </rPh>
    <rPh sb="2" eb="5">
      <t>テンジシツ</t>
    </rPh>
    <rPh sb="5" eb="7">
      <t>キノウ</t>
    </rPh>
    <rPh sb="9" eb="11">
      <t>フゾク</t>
    </rPh>
    <rPh sb="11" eb="13">
      <t>ソウコ</t>
    </rPh>
    <rPh sb="13" eb="14">
      <t>トモ</t>
    </rPh>
    <phoneticPr fontId="18"/>
  </si>
  <si>
    <t>清掃の容易な床仕上げ</t>
    <rPh sb="7" eb="9">
      <t>シア</t>
    </rPh>
    <phoneticPr fontId="18"/>
  </si>
  <si>
    <t xml:space="preserve">郷土ラボ・レファレンス機能
</t>
    <rPh sb="0" eb="2">
      <t>キョウド</t>
    </rPh>
    <rPh sb="11" eb="13">
      <t>キノウ</t>
    </rPh>
    <phoneticPr fontId="18"/>
  </si>
  <si>
    <t>展示設備保管庫1</t>
  </si>
  <si>
    <t>展示室と同様の環境条件とする。</t>
    <rPh sb="0" eb="2">
      <t>テンジ</t>
    </rPh>
    <rPh sb="2" eb="3">
      <t>シツ</t>
    </rPh>
    <rPh sb="4" eb="6">
      <t>ドウヨウ</t>
    </rPh>
    <rPh sb="7" eb="9">
      <t>カンキョウ</t>
    </rPh>
    <rPh sb="9" eb="11">
      <t>ジョウケン</t>
    </rPh>
    <phoneticPr fontId="18"/>
  </si>
  <si>
    <t>展示設備保管庫2</t>
  </si>
  <si>
    <t>常設展示室用の什器類、とくに指定管理者の企画展実施中にテーマ展示ゾーンの展示ケースや展示造作物を保管する。</t>
    <rPh sb="14" eb="16">
      <t>シテイ</t>
    </rPh>
    <rPh sb="16" eb="19">
      <t>カンリシャ</t>
    </rPh>
    <rPh sb="20" eb="23">
      <t>キカクテン</t>
    </rPh>
    <rPh sb="23" eb="25">
      <t>ジッシ</t>
    </rPh>
    <rPh sb="25" eb="26">
      <t>ナカ</t>
    </rPh>
    <rPh sb="30" eb="32">
      <t>テンジ</t>
    </rPh>
    <rPh sb="36" eb="38">
      <t>テンジ</t>
    </rPh>
    <rPh sb="42" eb="44">
      <t>テンジ</t>
    </rPh>
    <rPh sb="44" eb="46">
      <t>ゾウサク</t>
    </rPh>
    <rPh sb="46" eb="47">
      <t>ブツ</t>
    </rPh>
    <phoneticPr fontId="18"/>
  </si>
  <si>
    <t>有機酸やアンモニア等、資料に有害な物質を低減した空気環境とする。</t>
  </si>
  <si>
    <t>資料保存のため、外光や外気が直接入らないようにする。</t>
  </si>
  <si>
    <t>【研究エリア】</t>
    <rPh sb="1" eb="3">
      <t>ケンキュウ</t>
    </rPh>
    <phoneticPr fontId="18"/>
  </si>
  <si>
    <r>
      <t>調査室</t>
    </r>
    <r>
      <rPr>
        <sz val="6"/>
        <rFont val="BIZ UDゴシック"/>
        <family val="3"/>
        <charset val="128"/>
      </rPr>
      <t xml:space="preserve">
</t>
    </r>
    <r>
      <rPr>
        <sz val="8"/>
        <rFont val="BIZ UDゴシック"/>
        <family val="3"/>
        <charset val="128"/>
      </rPr>
      <t>（写真スタジオ、資料整理含）</t>
    </r>
    <rPh sb="0" eb="3">
      <t>チョウサシツ</t>
    </rPh>
    <rPh sb="5" eb="7">
      <t>シャシン</t>
    </rPh>
    <rPh sb="12" eb="14">
      <t>シリョウ</t>
    </rPh>
    <rPh sb="14" eb="16">
      <t>セイリ</t>
    </rPh>
    <rPh sb="16" eb="17">
      <t>フク</t>
    </rPh>
    <phoneticPr fontId="18"/>
  </si>
  <si>
    <t>学芸執務室機能</t>
    <rPh sb="0" eb="2">
      <t>ガクゲイ</t>
    </rPh>
    <rPh sb="2" eb="5">
      <t>シツムシツ</t>
    </rPh>
    <rPh sb="5" eb="7">
      <t>キノウ</t>
    </rPh>
    <phoneticPr fontId="18"/>
  </si>
  <si>
    <t>学芸員が日常の業務、調査研究等を行う</t>
  </si>
  <si>
    <t>展示室近接し、研究用書庫と隣接することが望ましい。</t>
    <rPh sb="20" eb="21">
      <t>ノゾ</t>
    </rPh>
    <phoneticPr fontId="18"/>
  </si>
  <si>
    <t>研究用図書室機能</t>
    <rPh sb="0" eb="3">
      <t>ケンキュウヨウ</t>
    </rPh>
    <rPh sb="3" eb="5">
      <t>トショ</t>
    </rPh>
    <rPh sb="5" eb="6">
      <t>シツ</t>
    </rPh>
    <rPh sb="6" eb="8">
      <t>キノウ</t>
    </rPh>
    <phoneticPr fontId="18"/>
  </si>
  <si>
    <t>学芸員執務室に隣接することが望ましい。</t>
    <rPh sb="7" eb="9">
      <t>リンセツ</t>
    </rPh>
    <rPh sb="14" eb="15">
      <t>ノゾ</t>
    </rPh>
    <phoneticPr fontId="18"/>
  </si>
  <si>
    <t>ハンドル可動式書架(W4500×D1000×H2100相当　5本)を設置する。</t>
    <rPh sb="34" eb="36">
      <t>セッチ</t>
    </rPh>
    <phoneticPr fontId="18"/>
  </si>
  <si>
    <t>活動展示室</t>
  </si>
  <si>
    <t>準備室機能①</t>
    <rPh sb="0" eb="2">
      <t>ジュンビ</t>
    </rPh>
    <rPh sb="2" eb="3">
      <t>シツ</t>
    </rPh>
    <rPh sb="3" eb="5">
      <t>キノウ</t>
    </rPh>
    <phoneticPr fontId="18"/>
  </si>
  <si>
    <t>出演者、講師のための準備・控室（個室）</t>
    <rPh sb="16" eb="18">
      <t>コシツ</t>
    </rPh>
    <phoneticPr fontId="18"/>
  </si>
  <si>
    <t>準備室機能②</t>
    <rPh sb="3" eb="5">
      <t>キノウ</t>
    </rPh>
    <phoneticPr fontId="18"/>
  </si>
  <si>
    <t>活動展示室倉庫</t>
    <rPh sb="0" eb="2">
      <t>カツドウ</t>
    </rPh>
    <rPh sb="2" eb="5">
      <t>テンジシツ</t>
    </rPh>
    <rPh sb="5" eb="7">
      <t>ソウコ</t>
    </rPh>
    <phoneticPr fontId="18"/>
  </si>
  <si>
    <t xml:space="preserve">舞台に必要な資材、予備設備等を保管する
</t>
  </si>
  <si>
    <t>【屋外】</t>
    <rPh sb="1" eb="3">
      <t>オクガイ</t>
    </rPh>
    <phoneticPr fontId="18"/>
  </si>
  <si>
    <t>屋外トイレ機能</t>
    <rPh sb="0" eb="2">
      <t>オクガイ</t>
    </rPh>
    <rPh sb="5" eb="7">
      <t>キノウ</t>
    </rPh>
    <phoneticPr fontId="18"/>
  </si>
  <si>
    <t>倉庫機能</t>
    <rPh sb="0" eb="2">
      <t>ソウコ</t>
    </rPh>
    <rPh sb="2" eb="4">
      <t>キノウ</t>
    </rPh>
    <phoneticPr fontId="18"/>
  </si>
  <si>
    <t>催事等の備品を保管する（屋外トイレに併設して整備することも可）</t>
  </si>
  <si>
    <t>大屋根広場</t>
    <rPh sb="0" eb="3">
      <t>オオヤネ</t>
    </rPh>
    <rPh sb="3" eb="5">
      <t>ヒロバ</t>
    </rPh>
    <phoneticPr fontId="18"/>
  </si>
  <si>
    <t>大屋根の下で、雨天時等でも飲食・物販・スポーツ・健康等の多種多様なイベントが開催ができるよう、全天候型の広場を整備する。</t>
    <rPh sb="0" eb="1">
      <t>オオ</t>
    </rPh>
    <rPh sb="7" eb="9">
      <t>ウテン</t>
    </rPh>
    <rPh sb="9" eb="10">
      <t>ジ</t>
    </rPh>
    <rPh sb="10" eb="11">
      <t>ナド</t>
    </rPh>
    <rPh sb="28" eb="30">
      <t>タシュ</t>
    </rPh>
    <rPh sb="30" eb="32">
      <t>タヨウ</t>
    </rPh>
    <rPh sb="38" eb="40">
      <t>カイサイ</t>
    </rPh>
    <rPh sb="47" eb="51">
      <t>ゼンテンコウガタ</t>
    </rPh>
    <rPh sb="52" eb="54">
      <t>ヒロバ</t>
    </rPh>
    <rPh sb="55" eb="57">
      <t>セイビ</t>
    </rPh>
    <phoneticPr fontId="18"/>
  </si>
  <si>
    <t>夜間の防犯対策のために、防犯カメラの設置を推奨するが、設置箇所は大屋根広場以外の場所からの監視も可とする。</t>
    <rPh sb="0" eb="2">
      <t>ヤカン</t>
    </rPh>
    <rPh sb="3" eb="5">
      <t>ボウハン</t>
    </rPh>
    <rPh sb="5" eb="7">
      <t>タイサク</t>
    </rPh>
    <rPh sb="12" eb="14">
      <t>ボウハン</t>
    </rPh>
    <rPh sb="18" eb="20">
      <t>セッチ</t>
    </rPh>
    <rPh sb="21" eb="23">
      <t>スイショウ</t>
    </rPh>
    <rPh sb="27" eb="29">
      <t>セッチ</t>
    </rPh>
    <rPh sb="29" eb="31">
      <t>カショ</t>
    </rPh>
    <rPh sb="32" eb="35">
      <t>オオヤネ</t>
    </rPh>
    <rPh sb="35" eb="37">
      <t>ヒロバ</t>
    </rPh>
    <rPh sb="37" eb="39">
      <t>イガイ</t>
    </rPh>
    <rPh sb="40" eb="42">
      <t>バショ</t>
    </rPh>
    <rPh sb="45" eb="47">
      <t>カンシ</t>
    </rPh>
    <rPh sb="48" eb="49">
      <t>カ</t>
    </rPh>
    <phoneticPr fontId="18"/>
  </si>
  <si>
    <t>防災倉庫機能</t>
    <rPh sb="0" eb="2">
      <t>ボウサイ</t>
    </rPh>
    <rPh sb="2" eb="4">
      <t>ソウコ</t>
    </rPh>
    <rPh sb="4" eb="6">
      <t>キノウ</t>
    </rPh>
    <phoneticPr fontId="18"/>
  </si>
  <si>
    <t>八王子駅南口集いの拠点整備・運営事業　募集要項</t>
    <rPh sb="0" eb="4">
      <t>ハチオウジエキ</t>
    </rPh>
    <rPh sb="4" eb="6">
      <t>ミナミグチ</t>
    </rPh>
    <rPh sb="6" eb="7">
      <t>ツド</t>
    </rPh>
    <rPh sb="9" eb="11">
      <t>キョテン</t>
    </rPh>
    <rPh sb="11" eb="13">
      <t>セイビ</t>
    </rPh>
    <rPh sb="14" eb="16">
      <t>ウンエイ</t>
    </rPh>
    <rPh sb="16" eb="18">
      <t>ジギョウ</t>
    </rPh>
    <rPh sb="19" eb="23">
      <t>ボシュウヨウコウ</t>
    </rPh>
    <phoneticPr fontId="5"/>
  </si>
  <si>
    <t>要求水準確認書</t>
    <rPh sb="0" eb="7">
      <t>ヨウキュウスイジュンカクニンショ</t>
    </rPh>
    <phoneticPr fontId="2"/>
  </si>
  <si>
    <t>要求水準書の記載事項</t>
    <rPh sb="0" eb="5">
      <t>ヨウキュウスイジュンショ</t>
    </rPh>
    <rPh sb="6" eb="8">
      <t>キサイ</t>
    </rPh>
    <rPh sb="8" eb="10">
      <t>ジコウ</t>
    </rPh>
    <phoneticPr fontId="2"/>
  </si>
  <si>
    <t>対応内容</t>
    <rPh sb="0" eb="4">
      <t>タイオウナイヨウ</t>
    </rPh>
    <phoneticPr fontId="2"/>
  </si>
  <si>
    <t>該当する様式番号</t>
    <rPh sb="0" eb="2">
      <t>ガイトウ</t>
    </rPh>
    <rPh sb="4" eb="6">
      <t>ヨウシキ</t>
    </rPh>
    <rPh sb="6" eb="8">
      <t>バンゴウ</t>
    </rPh>
    <phoneticPr fontId="2"/>
  </si>
  <si>
    <t>4．基本方針</t>
  </si>
  <si>
    <t>（１）基本方針</t>
  </si>
  <si>
    <t>①集いの拠点（共通）</t>
  </si>
  <si>
    <t>②防災機能（屋外）</t>
  </si>
  <si>
    <t>広域避難場所として活用する</t>
  </si>
  <si>
    <t>帰宅困難者の一時滞在施設として活用する</t>
  </si>
  <si>
    <t>④みんなの公園</t>
  </si>
  <si>
    <t>（２）設計条件</t>
  </si>
  <si>
    <t>③社会基盤</t>
  </si>
  <si>
    <t>ア　社会基盤</t>
  </si>
  <si>
    <t>（ア）上水道</t>
  </si>
  <si>
    <t>引込みについて、配水小管との接続についてはPFI事業者の提案による</t>
  </si>
  <si>
    <t>（イ）下水道</t>
  </si>
  <si>
    <t xml:space="preserve">（ウ）ガス </t>
  </si>
  <si>
    <t>（エ）電力</t>
  </si>
  <si>
    <t>ウ　浸水想定</t>
  </si>
  <si>
    <t>（ア）みんなの公園</t>
  </si>
  <si>
    <t>（イ）憩いライブラリ</t>
  </si>
  <si>
    <t>公園との連続性を生かし多様でまた来たくなるような居心地の良い読書空間を創出する</t>
  </si>
  <si>
    <t>（ウ）交流スペース</t>
  </si>
  <si>
    <t>（エ）歴史・郷土ミュージアム</t>
  </si>
  <si>
    <t>（オ）管理諸室</t>
  </si>
  <si>
    <t>職員が利用する事務室更衣室会議室など基本的に施設共通のものとする</t>
  </si>
  <si>
    <t>イ　整備規模</t>
  </si>
  <si>
    <t>（ア）面積</t>
  </si>
  <si>
    <t>（イ）駐車場台数</t>
  </si>
  <si>
    <t>建物にできるだけ近い位置に車いす駐車場及び思いやり駐車場を配置すること</t>
  </si>
  <si>
    <t>大型バス駐車スペースを８台以上設けること</t>
  </si>
  <si>
    <t>バス乗降所の設置は行わない</t>
  </si>
  <si>
    <t>公用車両は来園者の車両と同様の出入口を設けること</t>
  </si>
  <si>
    <t>公用職員用駐車場台数は６台確保すること</t>
  </si>
  <si>
    <t>環境に配慮した舗装を採用すること</t>
  </si>
  <si>
    <t>（ウ）駐輪台数</t>
  </si>
  <si>
    <t>210台の内メインとなる入口に100台程度西南北入口にそれぞれ計110台程度を設けること</t>
  </si>
  <si>
    <t>（エ）階数・高さ</t>
  </si>
  <si>
    <t>（オ）面積の考え方及び変更</t>
  </si>
  <si>
    <t>（カ）建物の事業者提案余地について</t>
  </si>
  <si>
    <t>（キ）みんなの公園の事業者提案余地について</t>
  </si>
  <si>
    <t>（１）社会性</t>
  </si>
  <si>
    <t>①地域性</t>
  </si>
  <si>
    <t>周辺地域住民の生活環境に十分に配慮を行いプライバシー保護や騒音対策に配慮する</t>
  </si>
  <si>
    <t>市街地における施設整備を考慮し駐車場の出入に伴う渋滞等周辺交通への影響に配慮する</t>
  </si>
  <si>
    <t>②景観性</t>
  </si>
  <si>
    <t>ア　基本方針</t>
  </si>
  <si>
    <t>土地イメージを刷新するインパクトを発揮することやシンボル性の高い景観デザインとする</t>
  </si>
  <si>
    <t>新たな八王子のシンボルとして地域の魅力創出やブランド向上に寄与し期待感やシビックプライドを醸成する景観デザインとする</t>
  </si>
  <si>
    <t>多様な来園者が心地良く過ごせるサードプレイスとなる空間を創出すること</t>
  </si>
  <si>
    <t>市街地の緑の中で時間とともに美しく馴染む景観となること等愛着を感じ魅力が高まる景観デザインとする</t>
  </si>
  <si>
    <t>本用地に八王子医療刑務所が存在した経過を踏まえるとともにまちの歴史を継承すること</t>
  </si>
  <si>
    <t>公園と建築物の連続性や公園と周辺のまちなみの調和を図ること</t>
  </si>
  <si>
    <t>公園や建築物への誘導を促す視覚的なアクセスがあるとともに公園や建築物から眺めるまち並みの景色等まちとのつながりにも配慮すること</t>
  </si>
  <si>
    <t>高低差等の敷地が持つ特性を活かし建築物の配置も含めたランドスケープとすることや公園の利用を促す仕掛けがあること</t>
  </si>
  <si>
    <t>四季の彩りを感じられるような景観デザインとする</t>
  </si>
  <si>
    <t>乳幼児高齢者障害者等といった様々な利用者を想定しユニバーサルデザインに配慮することはもちろん人にやさしい計画とする</t>
  </si>
  <si>
    <t>付属建築物等も統一感のあるデザインとする</t>
  </si>
  <si>
    <t>（２）環境保全性</t>
  </si>
  <si>
    <t>①環境負荷低減性</t>
  </si>
  <si>
    <t>自然環境と調和した持続可能な快適な場を形成する</t>
  </si>
  <si>
    <t>近年の温暖化等を踏まえその影響の軽減に貢献する計画とする</t>
  </si>
  <si>
    <t>グリーンインフラの考えに基づき雨水を土にゆっくり浸透させる雨水浸透施設で地下水保全を図ることや緑化等を進める</t>
  </si>
  <si>
    <t>イ　長寿命</t>
  </si>
  <si>
    <t>階高床面積床荷重等の余裕度及び間仕切り等の可変性に配慮し内部機能の変化に柔軟に対応できるものとする</t>
  </si>
  <si>
    <t>ウ　適正使用・適正処理</t>
  </si>
  <si>
    <t>建設副産物の発生抑制と建設副産物の再資源化を図る</t>
  </si>
  <si>
    <t>フロン等のオゾン層破壊物質や温室効果ガス等特に環境負荷の大きい物質の使用抑制をその適切な回収に配慮する</t>
  </si>
  <si>
    <t>廃棄物等の再使用又は再生利用した資機材や部分的な更新が容易な資機材モジュール材料等を使用し資源循環の促進を図る</t>
  </si>
  <si>
    <t>エ　エコマテリアル</t>
  </si>
  <si>
    <t>環境負荷低減に資する資機材を使用し総合的に環境負荷を低減する</t>
  </si>
  <si>
    <t>（ア）地域産木材</t>
  </si>
  <si>
    <t>八王子市公共建築物等における多摩産材利用推進方針に基づき多摩産材の活用を図る</t>
  </si>
  <si>
    <t>（イ）低環境負荷材料</t>
  </si>
  <si>
    <t>環境負荷の低減と人体への安全性快適性に配慮し自然材料等の活用を図る</t>
  </si>
  <si>
    <t>（ウ）熱帯材型枠の使用合理化</t>
  </si>
  <si>
    <t>熱帯林の保護建設廃材の削減に配慮し熱帯材型枠の使用の合理化等を図る</t>
  </si>
  <si>
    <t>（エ）副産物・再生資源の活用</t>
  </si>
  <si>
    <t>地球上の資源枯渇と最終処分量を抑制することに配慮し資源循環に配慮した資機材の積極的な活用を図る</t>
  </si>
  <si>
    <t>（オ）分解が可能な材料・構工法</t>
  </si>
  <si>
    <t>再生可能エネルギーの活用や省エネ技術の導入や八王子市公共建築物等における多摩産材利用推進方針に基づき多摩産材の活用を図る</t>
  </si>
  <si>
    <t>②周辺環境保全性</t>
  </si>
  <si>
    <t>ア　地域生態系保全</t>
  </si>
  <si>
    <t>緑化の形式や場所については事業者提案とするが八王子市緑化条例及び東京における自然の保護と回復に関する条例を遵守する</t>
  </si>
  <si>
    <t>緑化の推進等により熱負荷の低減地域生態系の保全育成都市気候の緩和等に配慮する</t>
  </si>
  <si>
    <t>イ　周辺環境配慮</t>
  </si>
  <si>
    <t>ＣＡＴＶ導入等にて周辺地域への電波障害を抑制する</t>
  </si>
  <si>
    <t>（３）安全性</t>
  </si>
  <si>
    <t>①防災性</t>
  </si>
  <si>
    <t>ア　耐震性</t>
  </si>
  <si>
    <t>イ　耐火性</t>
  </si>
  <si>
    <t>燃えにくく有毒ガスを発生しない内装材を使用するなど諸室の用途に適した防炎防火設備を設置する</t>
  </si>
  <si>
    <t>適切な消火措置や防火区画等により重要な財産情報等の損失又は滅失及び損傷き損の防止を図る</t>
  </si>
  <si>
    <t>（ア）火災時対応</t>
  </si>
  <si>
    <t>建築基準法及び消防法等の関連法規に適合させ高齢者障害者等を含めた不特定かつ多数の利用者の安全な避難を確保する</t>
  </si>
  <si>
    <t>ウ　対浸水</t>
  </si>
  <si>
    <t>（ア）基本的性能</t>
  </si>
  <si>
    <t>地下室を設ける場合や電気室等については浸水冠水対策について十分に配慮し浸水冠水が発生した場合においても電源空調防災機能が損なわれないこと</t>
  </si>
  <si>
    <t>エ　耐風性</t>
  </si>
  <si>
    <t>稀に発生する暴風に対して人命の安全に加えて機能の確保が図られている</t>
  </si>
  <si>
    <t>風害による周辺への影響を最小限にする</t>
  </si>
  <si>
    <t>（イ）風圧力に対する安全性の確保</t>
  </si>
  <si>
    <t>（ウ）風による振動に対する安全性の確保</t>
  </si>
  <si>
    <t>オ　耐雪・耐寒性</t>
  </si>
  <si>
    <t>（イ）積雪荷重に対する安全性の確保</t>
  </si>
  <si>
    <t>建築基準法施行令第86条に規定される積雪荷重に対して構造耐力上安全であること</t>
  </si>
  <si>
    <t>（ウ）地盤凍結に対する措置</t>
  </si>
  <si>
    <t>（エ）外部空間の安全性の確保</t>
  </si>
  <si>
    <t>通路等について積雪路面凍結等に対して歩行者等及び自動車の通行にあたっての安全の確保を図ること</t>
  </si>
  <si>
    <t>外構について外構地盤凍結により損傷が生じないよう凍上抑制等の対策を講じること</t>
  </si>
  <si>
    <t>（オ）建築物の形状、仕上げ等に係る対策</t>
  </si>
  <si>
    <t>外部の建具等は雪が堆積しにくい形状とする等の配慮をすること</t>
  </si>
  <si>
    <t>仕上げ材料について耐凍害性を確保すること</t>
  </si>
  <si>
    <t>（カ）建築設備に係る対策</t>
  </si>
  <si>
    <t>機器について設置環境に応じた落雪対策を講じること</t>
  </si>
  <si>
    <t>カ　対落雷</t>
  </si>
  <si>
    <t>キ　常時荷重</t>
  </si>
  <si>
    <t>常時荷重により構造体に使用上の支障が生じないこと</t>
  </si>
  <si>
    <t>（イ）構造上の損傷又は変形の防止</t>
  </si>
  <si>
    <t>構造体の変形により建築非構造部材又は建築設備に使用上の支障が生じないようにすること</t>
  </si>
  <si>
    <t>（ウ）構造上の移動又は転倒の防止</t>
  </si>
  <si>
    <t>土圧により構造体の移動又は転倒が生じないようにすること</t>
  </si>
  <si>
    <t>（エ）構造体の浮き上がりの防止</t>
  </si>
  <si>
    <t>水圧により構造体の浮き上りが生じないこと</t>
  </si>
  <si>
    <t>②機能維持性</t>
  </si>
  <si>
    <t>ア　基本的性能</t>
  </si>
  <si>
    <t>建物内外について災害時の避難動線を確保し利用者の安全を守るとともに緊急車両の動線や寄付きにも配慮すること</t>
  </si>
  <si>
    <t>ライフラインが途絶した場合等において一時滞在施設として機能する計画とする</t>
  </si>
  <si>
    <t>イ　電力供給機能の確保</t>
  </si>
  <si>
    <t>ウ　通信・情報機能の確保</t>
  </si>
  <si>
    <t>エ　給水機能の確保</t>
  </si>
  <si>
    <t>ライフラインの途絶時においても上水道の回復に伴い給水機能が速やかに復旧できること</t>
  </si>
  <si>
    <t>オ　排水機能の確保</t>
  </si>
  <si>
    <t>ライフラインの途絶時においても下水道の回復に伴い排水機能が速やかに復旧できること</t>
  </si>
  <si>
    <t>カ　空調機能の確保</t>
  </si>
  <si>
    <t>③防犯性</t>
  </si>
  <si>
    <t>利用者及び職員に対する犯罪の防止又は抑止を図ること</t>
  </si>
  <si>
    <t>施設の運営及び維持管理方法と建築空間に整合した防犯対策を講じ必要に応じて防犯設備を設定する</t>
  </si>
  <si>
    <t>（４）機能性</t>
  </si>
  <si>
    <t>①利便性</t>
  </si>
  <si>
    <t>職員利用者それぞれの動線を短縮し交差しないように配慮する</t>
  </si>
  <si>
    <t>各種法令規定に基づき適切に利用者が設備類を操作できる計画とする</t>
  </si>
  <si>
    <t>ピロティや庇等を適切に配置し降雨時でもアプローチしやすい計画とする</t>
  </si>
  <si>
    <t>イ　諸室配置計画</t>
  </si>
  <si>
    <t>開放的で利用者が入りやすく建物内での回遊性が確保できるような配置計画とすること</t>
  </si>
  <si>
    <t>ウ　スペース・寸法等の確保</t>
  </si>
  <si>
    <t>エ　昇降機設備</t>
  </si>
  <si>
    <t>オ　安全性の確保（開口部の安全性の確保）</t>
  </si>
  <si>
    <t>②ユニバーサルデザイン</t>
  </si>
  <si>
    <t>③室内環境性</t>
  </si>
  <si>
    <t>ア　音環境</t>
  </si>
  <si>
    <t>室の特性に応じた遮音防音対策を行い必要となる音環境を確保する</t>
  </si>
  <si>
    <t>周辺住民の生活環境に与える騒音の抑制に努めること</t>
  </si>
  <si>
    <t>必要なＮＣ値を満たすこと</t>
  </si>
  <si>
    <t>（イ）内部騒音への対策</t>
  </si>
  <si>
    <t>騒音源からの距離の確保や騒音の高い諸室と低い諸室を適切にゾーニングする等により騒音の影響を低減させること</t>
  </si>
  <si>
    <t>空調機器から伝播する騒音の目標値としては日本建築学会の指針等を参照しながら室の性質用途に応じて性能水準を確保すること</t>
  </si>
  <si>
    <t>（ウ）音声漏洩への対策</t>
  </si>
  <si>
    <t>④屋外への環境性</t>
  </si>
  <si>
    <t>ア　屋外騒音への対策</t>
  </si>
  <si>
    <t>イ　光環境</t>
  </si>
  <si>
    <t>自然光を有効に利用し省エネルギーと開放感の両立を図ること</t>
  </si>
  <si>
    <t>室の特性に応じた光環境を確保する</t>
  </si>
  <si>
    <t>省エネルギーを考慮した照明器具点灯調光制御とする</t>
  </si>
  <si>
    <t>書籍の日焼けに配慮すること</t>
  </si>
  <si>
    <t>周辺の生活環境に影響を及ぼすことのないよう十分に対策を講じること</t>
  </si>
  <si>
    <t>（イ）照度の確保</t>
  </si>
  <si>
    <t>諸室の照度はJIS照度基準を原則とし用途と適正を考慮して設定すること</t>
  </si>
  <si>
    <t>配置器具は容易に保守管理及び交換ができるよう配慮すること</t>
  </si>
  <si>
    <t>ウ　熱環境</t>
  </si>
  <si>
    <t>室の特性に応じた熱環境を確保する</t>
  </si>
  <si>
    <t>外皮性能の向上など熱負荷の低減を図る</t>
  </si>
  <si>
    <t>建築空間にふさわしい空調換気方式を採用し快適性を確保する</t>
  </si>
  <si>
    <t>（イ）気流の設定</t>
  </si>
  <si>
    <t>吹出口等は冷風又は温風を均一に拡散しドラフト感を与えない配置とすること</t>
  </si>
  <si>
    <t>（ウ）空調システムの制御</t>
  </si>
  <si>
    <t>（エ）結露の抑制</t>
  </si>
  <si>
    <t>エ　空気環境</t>
  </si>
  <si>
    <t>換気設備及び開口部の計画により感染症対策を講じる</t>
  </si>
  <si>
    <t>（イ）換気量の設定</t>
  </si>
  <si>
    <t>利用者の快適性に配慮して必要な新鮮空気を確保すること</t>
  </si>
  <si>
    <t>（ウ）換気方式の選定</t>
  </si>
  <si>
    <t>換気方式は諸室の用途位置床面積等に応じて適切に選定すること</t>
  </si>
  <si>
    <t>（エ）空気清浄度の確保</t>
  </si>
  <si>
    <t>（オ）空気バランスの確保</t>
  </si>
  <si>
    <t>室等の内外の空気の圧力バランスを考慮して適切な給気風量及び排気風量を確保すること</t>
  </si>
  <si>
    <t>オ　衛生環境</t>
  </si>
  <si>
    <t>（イ）給水・給湯設備（上水）</t>
  </si>
  <si>
    <t>水質は水道法等の関係法令に適合するものとすること</t>
  </si>
  <si>
    <t>水量水圧及び水温は用途に応じた適切なものとすること</t>
  </si>
  <si>
    <t>（ウ）排水設備（下水）</t>
  </si>
  <si>
    <t>（エ）空調設備（空調用水）</t>
  </si>
  <si>
    <t>適切な水処理システムを備えること</t>
  </si>
  <si>
    <t>水質及び水圧は用途に応じた適切なものとすること</t>
  </si>
  <si>
    <t>（オ）衛生器具設備</t>
  </si>
  <si>
    <t>（カ）ＩＰＭ対策</t>
  </si>
  <si>
    <t>（キ）ごみ処理</t>
  </si>
  <si>
    <t>カ　振動</t>
  </si>
  <si>
    <t>（イ）諸室の配置</t>
  </si>
  <si>
    <t>諸室の用途に留意して振動源からの距離を適宜確保すること</t>
  </si>
  <si>
    <t>（ウ）応答加速度の目標値</t>
  </si>
  <si>
    <t>（エ）振動源における対策</t>
  </si>
  <si>
    <t>⑤情報化対応性</t>
  </si>
  <si>
    <t>⑥文化財の保存・公開</t>
  </si>
  <si>
    <t>（５）経済性</t>
  </si>
  <si>
    <t>①耐用性</t>
  </si>
  <si>
    <t>ア　耐久性（構造体）</t>
  </si>
  <si>
    <t>イ　耐久性（建築非構造部材）</t>
  </si>
  <si>
    <t>（イ）建築資機材全般に係る耐久性</t>
  </si>
  <si>
    <t>想定される使用条件において容易に損傷しない耐久性を確保すること</t>
  </si>
  <si>
    <t>（ウ）外装、屋根・防水等に係る耐久性</t>
  </si>
  <si>
    <t>施設の規模及び構造これらに応じた更新性等を考慮した耐久性を確保すること</t>
  </si>
  <si>
    <t>（エ）構内舗装に係る耐久性</t>
  </si>
  <si>
    <t>想定される使用条件に応じた耐久性を確保すること</t>
  </si>
  <si>
    <t>ウ　耐久性（建築設備）</t>
  </si>
  <si>
    <t>（イ）設備機材全般に係る耐久性</t>
  </si>
  <si>
    <t>（ウ）屋外に設置する設備資機材に係る耐久性</t>
  </si>
  <si>
    <t>エ　フレキシビリティ</t>
  </si>
  <si>
    <t>②耐用性</t>
  </si>
  <si>
    <t>ア　作業性</t>
  </si>
  <si>
    <t>イ　更新性</t>
  </si>
  <si>
    <t>ウ　鳥獣対策</t>
  </si>
  <si>
    <t>（６）その他</t>
  </si>
  <si>
    <t>①公開承認施設</t>
  </si>
  <si>
    <t>イ　公開承認施設の承認</t>
  </si>
  <si>
    <t>本施設は公開承認施設の承認を目指しているため承認に必要な施設機能を満たす</t>
  </si>
  <si>
    <t>②感染症対策</t>
  </si>
  <si>
    <t>6．施設整備に関する要求水準（建物）</t>
  </si>
  <si>
    <t>（１）配置計画</t>
  </si>
  <si>
    <t>①共通</t>
  </si>
  <si>
    <t>敷地の高低差形状等の敷地が持つ特性などを考慮し魅力的なサードプレイスとなるよう計画する</t>
  </si>
  <si>
    <t>②各種機能配置</t>
  </si>
  <si>
    <t>③敷地内動線</t>
  </si>
  <si>
    <t>ア　出入口</t>
  </si>
  <si>
    <t>駅から歩いて訪れる利用者の動線を考慮した位置にプロムナードを設置すること</t>
  </si>
  <si>
    <t>駐車場出入口は交差点から離し１か所とすること</t>
  </si>
  <si>
    <t>イ　動線区分</t>
  </si>
  <si>
    <t>一般車両と歩行者の動線が交差しない計画とする</t>
  </si>
  <si>
    <t>ウ　災害時の動線</t>
  </si>
  <si>
    <t>十分な道幅と舗装厚を確保する</t>
  </si>
  <si>
    <t>（２）施設計画</t>
  </si>
  <si>
    <t>①   平面構成</t>
  </si>
  <si>
    <t>諸室の利用形態及び特性を十分に把握しフロア毎に機能的な計画とする</t>
  </si>
  <si>
    <t>スパンは各室の面積や用途及び設備システムと整合したものとする</t>
  </si>
  <si>
    <t>②仕上げ</t>
  </si>
  <si>
    <t>鋼製のものは下地も含め防錆処置を行う</t>
  </si>
  <si>
    <t>③外装計画</t>
  </si>
  <si>
    <t>金属を使用する場合は錆や腐食の少ない素材とする</t>
  </si>
  <si>
    <t>④内装計画</t>
  </si>
  <si>
    <t>利用目的に相応しく維持管理に配慮した材料工法を採用する</t>
  </si>
  <si>
    <t>物品や文化財資料等の搬入経路はコーナーガード等を適切に配置し傷へこみの防止に配慮する</t>
  </si>
  <si>
    <t>衝突によるけが等の防止のためコーナーガード等を適切に設置すること</t>
  </si>
  <si>
    <t>（３）建築計画</t>
  </si>
  <si>
    <t>①内装計画</t>
  </si>
  <si>
    <t>ア　什器・備品</t>
  </si>
  <si>
    <t>記載のないもので要求水準書を満たすために必要な備品があれば適宜追加すること</t>
  </si>
  <si>
    <t>什器備品については必要に応じて更新等を行い管理すること</t>
  </si>
  <si>
    <t>イ　二重床</t>
  </si>
  <si>
    <t>床下有効高さを100㎜以上とし各室に必要な配線配線機器の展開が可能な高さを有するものとする</t>
  </si>
  <si>
    <t>②建具関係</t>
  </si>
  <si>
    <t>ア　共通</t>
  </si>
  <si>
    <t>施設利用者及び周辺地域のプライバシーに配慮する</t>
  </si>
  <si>
    <t>室内への浸水に考慮し可動部が室内に侵入することがない開閉機構及び開き勝手とする</t>
  </si>
  <si>
    <t>イ　外部窓</t>
  </si>
  <si>
    <t>開口部の位置が低い場合は手摺りを設置し落下防止の処置を行う</t>
  </si>
  <si>
    <t>手摺の高さは足掛かりとなるとこらから高さ1100mm以上とすること</t>
  </si>
  <si>
    <t>③サイン</t>
  </si>
  <si>
    <t>東京都福祉のまちづくり条例の整備基準に適合させる</t>
  </si>
  <si>
    <t>サインは分かり易い形態とし識別しやすい色彩とする</t>
  </si>
  <si>
    <t>④サービスヤード</t>
  </si>
  <si>
    <t>建物に付帯してサービス車両の短時間駐車にも対応可能な荷捌きのためのスペースを適宜確保する</t>
  </si>
  <si>
    <t>サービスヤードへの車両動線は公用車用の出入口を利用することも可とする</t>
  </si>
  <si>
    <t>⑤屋上</t>
  </si>
  <si>
    <t>⑥構造計画</t>
  </si>
  <si>
    <t>（４）電気設備計画</t>
  </si>
  <si>
    <t>①共通事項</t>
  </si>
  <si>
    <t>各室共有部等に設ける照明器具コンセント等の配線工事及び幹線配線工事を行う</t>
  </si>
  <si>
    <t>通信情報設備のシステム構成は保守メンテナンスが容易なものとする</t>
  </si>
  <si>
    <t>②電灯設備</t>
  </si>
  <si>
    <t>照明器具コンセント等の配管配線工事及び幹線工事を行う</t>
  </si>
  <si>
    <t>非常照明誘導灯バッテリー内蔵型は関連法規に基づき設置する</t>
  </si>
  <si>
    <t>高所に配置された器具は容易にメンテナンス保守管理できることとする</t>
  </si>
  <si>
    <t>外灯は自動点滅及び時間点滅が可能な方式とする</t>
  </si>
  <si>
    <t>各室の照明は事務室においても管理できるようにする</t>
  </si>
  <si>
    <t>展示室は照度や光温度だけでなく演色性や均斉度に配慮した計画とする</t>
  </si>
  <si>
    <t>活動展示室は全般照明に加え舞台照明を計画する</t>
  </si>
  <si>
    <t>舞台照明は舞台形状や利用方法に適した計画とする</t>
  </si>
  <si>
    <t>③動力設備</t>
  </si>
  <si>
    <t>動力制御盤は原則として機械室内に設置する</t>
  </si>
  <si>
    <t>④雷保護設備</t>
  </si>
  <si>
    <t>⑤受変電設備</t>
  </si>
  <si>
    <t>受電方式は１回線受電方式とする</t>
  </si>
  <si>
    <t>受変電盤は閉鎖型キュービクル式とする</t>
  </si>
  <si>
    <t>受変電設備は増設更新スペースを確保すること</t>
  </si>
  <si>
    <t>消防法火災予防条例及び所轄消防指導等に従って設置する</t>
  </si>
  <si>
    <t>映像音響情報通信機器等への電源ノイズ障害を考慮する</t>
  </si>
  <si>
    <t>⑥静止型電源設備</t>
  </si>
  <si>
    <t>非常照明受変電設備の制御用電源として直流電源装置を設ける</t>
  </si>
  <si>
    <t>コンピュータ等の停電時保障用に無停電電源装置を設ける</t>
  </si>
  <si>
    <t>⑦発電設備</t>
  </si>
  <si>
    <t>ア　自家用発電設備</t>
  </si>
  <si>
    <t>各関連法規の予備電源装置として設けるとともに施設内の重要負荷への停電送電用として設置する</t>
  </si>
  <si>
    <t>連続運転可能時間は10時間以上とする</t>
  </si>
  <si>
    <t>燃料槽は運転時間を10時間以上とし専用で設ける</t>
  </si>
  <si>
    <t>イ　太陽光発電装置</t>
  </si>
  <si>
    <t>⑧構内交換装置</t>
  </si>
  <si>
    <t>建物内各室に配管配線等を行う</t>
  </si>
  <si>
    <t>ダイヤルイン方式とし必要に応じた回線数とする</t>
  </si>
  <si>
    <t>各室必要に応じて電話端子を設置する</t>
  </si>
  <si>
    <t>外線及び内線通話を基本とする</t>
  </si>
  <si>
    <t>イ　内線電話機</t>
  </si>
  <si>
    <t>ウ　公衆Ｗｉ－Ｆｉ</t>
  </si>
  <si>
    <t>⑨映像・音響設備</t>
  </si>
  <si>
    <t>⑩拡声設備</t>
  </si>
  <si>
    <t>消防法に定める非常放送設備を設置する</t>
  </si>
  <si>
    <t>非常放送設備機能以外にＢＧＭとチャイム設備を備える</t>
  </si>
  <si>
    <t>事務室から館内放送ができる設備とすること</t>
  </si>
  <si>
    <t>市が提供する防災無線を事務室に設置すること</t>
  </si>
  <si>
    <t>電話機から拡声設備を通じて呼出ができるようページング機能を設ける</t>
  </si>
  <si>
    <t>⑪誘導支援設備</t>
  </si>
  <si>
    <t>ア　インターホン</t>
  </si>
  <si>
    <t>イ　トイレ呼出装置</t>
  </si>
  <si>
    <t>⑫テレビ共同受信設備</t>
  </si>
  <si>
    <t>⑬監視カメラ設備</t>
  </si>
  <si>
    <t>ただし監視カメラの設置に関しては八王子市情報公開個人情報保護運営審議会を経ること</t>
  </si>
  <si>
    <t>ア　カメラ部</t>
  </si>
  <si>
    <t>撮像部は固体撮像素子としカラーとする</t>
  </si>
  <si>
    <t>水平解像度はハイビジョン対応とする</t>
  </si>
  <si>
    <t>最低被写体照度は3lx以下とする</t>
  </si>
  <si>
    <t>ホワイトバランスは自動補正方式とする</t>
  </si>
  <si>
    <t>可変焦点レンズオートフォーカスとする</t>
  </si>
  <si>
    <t>全てのカメラの操作は電動操作とする</t>
  </si>
  <si>
    <t>イ　監視・操作部</t>
  </si>
  <si>
    <t>カメラ１台毎の操作ができるものとする</t>
  </si>
  <si>
    <t>タイマー録画はスケジュール設定が可能なものとする</t>
  </si>
  <si>
    <t>映像に日時を重ねて録画できる機能を有するものとする</t>
  </si>
  <si>
    <t>ウ　モニタ部</t>
  </si>
  <si>
    <t>事務室に21型モニタを設置する</t>
  </si>
  <si>
    <t>⑭駐車場管制設備</t>
  </si>
  <si>
    <t>⑮防犯・入退室管理設備</t>
  </si>
  <si>
    <t>建物の出入口にて監視を行う</t>
  </si>
  <si>
    <t>事務室にてモニター監視及び記録を行う</t>
  </si>
  <si>
    <t>適宜防犯設備を設ける</t>
  </si>
  <si>
    <t>⑯自動火災報知装置</t>
  </si>
  <si>
    <t>関係法規に基づき設置し事務室に主受信機を設置する</t>
  </si>
  <si>
    <t>⑰中央監視制御設備</t>
  </si>
  <si>
    <t>ア　中央監視設備</t>
  </si>
  <si>
    <t>事務室に監視主装置を設置する</t>
  </si>
  <si>
    <t>イ　テレビ電波障害防除設備</t>
  </si>
  <si>
    <t>ウ　構内配電線路・通信線路設備</t>
  </si>
  <si>
    <t>（５）機械設備計画</t>
  </si>
  <si>
    <t>①熱源機器設備</t>
  </si>
  <si>
    <t>燃料の種別に関してはPFI事業者の提案による</t>
  </si>
  <si>
    <t>②空調設備</t>
  </si>
  <si>
    <t>③換気設備</t>
  </si>
  <si>
    <t>④排煙設備</t>
  </si>
  <si>
    <t>⑤自動制御設備</t>
  </si>
  <si>
    <t>事務室において各種設備機器の運転監視を可能とする</t>
  </si>
  <si>
    <t>⑥衛生器具設備</t>
  </si>
  <si>
    <t>清掃等の維持管理が容易な器具器具を選定する</t>
  </si>
  <si>
    <t>原則として洋式便器とする</t>
  </si>
  <si>
    <t>⑦給水設備</t>
  </si>
  <si>
    <t>⑧排水設備</t>
  </si>
  <si>
    <t>屋内に駐車場を設ける場合はガソリントラップを設ける</t>
  </si>
  <si>
    <t>⑨給湯設備</t>
  </si>
  <si>
    <t>⑩消火設備</t>
  </si>
  <si>
    <t>⑪ガス設備</t>
  </si>
  <si>
    <t>必要に応じて設置する</t>
  </si>
  <si>
    <t>⑫厨房機器熱源</t>
  </si>
  <si>
    <t>火災に配慮し裸火は不可とする</t>
  </si>
  <si>
    <t>⑬昇降機設備</t>
  </si>
  <si>
    <t>ア　常用エレベーター</t>
  </si>
  <si>
    <t>イ　搬入用エレベーター</t>
  </si>
  <si>
    <t>建築運営計画に合わせて適切に設置する</t>
  </si>
  <si>
    <t>ウ　エスカレーター</t>
  </si>
  <si>
    <t>7．施設整備に関する要求水準（みんなの公園）</t>
  </si>
  <si>
    <t>（１）全般</t>
  </si>
  <si>
    <t>集いの拠点全体を防災機能を持つ都市公園として整備する</t>
  </si>
  <si>
    <t>八王子市都市公園条例の設置基準を遵守すること</t>
  </si>
  <si>
    <t>（２）既存施設の撤去・利活用方針</t>
  </si>
  <si>
    <t>（３）防災機能計画</t>
  </si>
  <si>
    <t>①位置付け</t>
  </si>
  <si>
    <t>災害時の広域避難場所として活用する</t>
  </si>
  <si>
    <t>②臨時ヘリポート</t>
  </si>
  <si>
    <t>③防災トイレ</t>
  </si>
  <si>
    <t>イ　マンホールトイレ</t>
  </si>
  <si>
    <t>男女の入口の向きを変え動線を分けて設置できるよう配慮する</t>
  </si>
  <si>
    <t>安心安全の観点から人目につきやすく利用しやすい場所に設置する</t>
  </si>
  <si>
    <t>接続桝に可能な限り近いところ敷地境に設置することが望ましい</t>
  </si>
  <si>
    <t>利用しやすいような床面舗装や組立パネルの固定フック等の配慮を行う</t>
  </si>
  <si>
    <t>④貯水槽</t>
  </si>
  <si>
    <t>最低でも建物から２ｍ以上離れた場所かつ消火の際に支障がない場所に設置する</t>
  </si>
  <si>
    <t>⑤雨水貯留槽</t>
  </si>
  <si>
    <t>容量３㎥以上の雨水貯留槽を１基以上設置する</t>
  </si>
  <si>
    <t>建物の地下ピットを利用してもよい</t>
  </si>
  <si>
    <t>⑥防災倉庫機能</t>
  </si>
  <si>
    <t>規模は120㎡以上とする</t>
  </si>
  <si>
    <t>⑦その他防災施設</t>
  </si>
  <si>
    <t>（４）空間構成計画</t>
  </si>
  <si>
    <t>①プロムナード</t>
  </si>
  <si>
    <t>②親水設備</t>
  </si>
  <si>
    <t>③イベント広場</t>
  </si>
  <si>
    <t>イベント利用の光熱水費は利用者による実費精算が可能な計画とする</t>
  </si>
  <si>
    <t>④芝生広場</t>
  </si>
  <si>
    <t>⑤展望エリア</t>
  </si>
  <si>
    <t>芝生広場内に設けることも可とする</t>
  </si>
  <si>
    <t>⑥遊具エリア</t>
  </si>
  <si>
    <t>ユニバーサルデザインに配慮すること</t>
  </si>
  <si>
    <t>⑦大屋根広場</t>
  </si>
  <si>
    <t>大屋根広場の最小必要面積は500㎡とする</t>
  </si>
  <si>
    <t>⑧ランニング・ウォーキングコース</t>
  </si>
  <si>
    <t>舗装面は歩きやすく足腰への負担の少ない仕様とする</t>
  </si>
  <si>
    <t>⑨喫煙エリア</t>
  </si>
  <si>
    <t>⑩歩行者園路</t>
  </si>
  <si>
    <t>車両乗り入れを想定する場合は想定される車両の荷重に対応した構造とする</t>
  </si>
  <si>
    <t>⑪歩道状空地</t>
  </si>
  <si>
    <t>（６）安全・防犯対策計画</t>
  </si>
  <si>
    <t>（７）設備計画</t>
  </si>
  <si>
    <t>①給排水計画</t>
  </si>
  <si>
    <t>ア　給水設備</t>
  </si>
  <si>
    <t>イベント時に利用するための給排水設備を適宜設けること</t>
  </si>
  <si>
    <t>イ　排水設備</t>
  </si>
  <si>
    <t>汚水排水については公共下水道に接続すること</t>
  </si>
  <si>
    <t>ウ　雨水浸透施設</t>
  </si>
  <si>
    <t>②照明計画</t>
  </si>
  <si>
    <t>点灯時間は６時から22時とし災害時は22時以降も点灯可能とすること</t>
  </si>
  <si>
    <t>手の届く高さの照明を設置する場合はいたずらされることを想定し対策を講じること</t>
  </si>
  <si>
    <t>③電気・情報設備計画</t>
  </si>
  <si>
    <t>イベント時に利用するための電源設備を適宜設けること</t>
  </si>
  <si>
    <t>イベント時に利用する音響ＰＡを適宜設けること</t>
  </si>
  <si>
    <t>みんなの公園を対象エリアに公衆無線ＬＡＮサービスのアクセスポイントを設置する</t>
  </si>
  <si>
    <t>広域避難場所として災害時も活用することを考慮する</t>
  </si>
  <si>
    <t>（８）植栽計画</t>
  </si>
  <si>
    <t>①全般</t>
  </si>
  <si>
    <t>八王子市緑化条例に適合するようにすること</t>
  </si>
  <si>
    <t>植栽地には散水設備を適宜配置する</t>
  </si>
  <si>
    <t>植物の健全な生育や根上がり防止に資する適切な植栽基盤を整備する</t>
  </si>
  <si>
    <t>②桑の木の植樹</t>
  </si>
  <si>
    <t>③姉妹都市の連携協力</t>
  </si>
  <si>
    <t>ロープ柵等の立ち入り抑止策を行うこと</t>
  </si>
  <si>
    <t>（９）主な公園施設計画</t>
  </si>
  <si>
    <t>①休養施設</t>
  </si>
  <si>
    <t>ア　四阿・ベンチ</t>
  </si>
  <si>
    <t>公園内には夏の日差しや降雨をしのげる場所の確保に努める</t>
  </si>
  <si>
    <t>②遊戯施設</t>
  </si>
  <si>
    <t>敷地の地形を利用した遊具を設置する</t>
  </si>
  <si>
    <t>設置する遊具のうち少なくとも1基はユニバーサルデザインに配慮すること</t>
  </si>
  <si>
    <t>③便益施設</t>
  </si>
  <si>
    <t>ア　屋外トイレ</t>
  </si>
  <si>
    <t>屋外トイレについては適切な配置を計画すること</t>
  </si>
  <si>
    <t>遊具エリア付近には必ずトイレを配置する</t>
  </si>
  <si>
    <t>夜間の利用安全性や防犯面での対策を講じる</t>
  </si>
  <si>
    <t>屋外トイレの出入口を監視するカメラを設置すること</t>
  </si>
  <si>
    <t>イ　手洗い・水飲み</t>
  </si>
  <si>
    <t>遊具エリア付近をはじめ適切な位置にユニバーサル仕様の手洗い場や水飲みを適宜設ける</t>
  </si>
  <si>
    <t>④管理施設</t>
  </si>
  <si>
    <t>ア　倉庫</t>
  </si>
  <si>
    <t>イベント広場周辺に催事等の備品を保管する倉庫を設ける</t>
  </si>
  <si>
    <t>これらの倉庫は屋外トイレに併設して設けることも可とする</t>
  </si>
  <si>
    <t>イ　ごみ箱</t>
  </si>
  <si>
    <t>ウ　屋外サイン</t>
  </si>
  <si>
    <t>⑤その他公園施設</t>
  </si>
  <si>
    <t>（10）駐車場・自転車置場計画</t>
  </si>
  <si>
    <t>①来園（来館）者用駐車場</t>
  </si>
  <si>
    <t>常設駐車場の満空状況がわかる設備を駐車場入口付近に設置する</t>
  </si>
  <si>
    <t>駐車場は平面駐車場を想定している</t>
  </si>
  <si>
    <t>②車椅子使用者用駐車場（障害者用駐車区画）</t>
  </si>
  <si>
    <t>③公共バス乗降所</t>
  </si>
  <si>
    <t>④来園（来館）者用自転車置場</t>
  </si>
  <si>
    <t>名称については市と協議の上決定すること</t>
  </si>
  <si>
    <t>算出根拠</t>
    <rPh sb="0" eb="2">
      <t>サンシュツ</t>
    </rPh>
    <rPh sb="2" eb="4">
      <t>コンキョ</t>
    </rPh>
    <phoneticPr fontId="2"/>
  </si>
  <si>
    <t>【様式6-D-14】</t>
    <rPh sb="1" eb="3">
      <t>ヨウシキ</t>
    </rPh>
    <phoneticPr fontId="2"/>
  </si>
  <si>
    <t>【様式6-D-15】</t>
    <rPh sb="1" eb="3">
      <t>ヨウシキ</t>
    </rPh>
    <phoneticPr fontId="2"/>
  </si>
  <si>
    <t>業務要求水準書</t>
    <rPh sb="0" eb="7">
      <t>ギョウムヨウキュウスイジュンショ</t>
    </rPh>
    <phoneticPr fontId="2"/>
  </si>
  <si>
    <t>基本協定書（案）</t>
    <rPh sb="0" eb="5">
      <t>キホンキョウテイショ</t>
    </rPh>
    <rPh sb="6" eb="7">
      <t>アン</t>
    </rPh>
    <phoneticPr fontId="2"/>
  </si>
  <si>
    <t>業績等の監視及び改善措置要領</t>
    <rPh sb="0" eb="3">
      <t>ギョウセキトウ</t>
    </rPh>
    <rPh sb="4" eb="6">
      <t>カンシ</t>
    </rPh>
    <rPh sb="6" eb="7">
      <t>オヨ</t>
    </rPh>
    <rPh sb="8" eb="10">
      <t>カイゼン</t>
    </rPh>
    <rPh sb="10" eb="12">
      <t>ソチ</t>
    </rPh>
    <rPh sb="12" eb="14">
      <t>ヨウリョウ</t>
    </rPh>
    <phoneticPr fontId="2"/>
  </si>
  <si>
    <t>別添資料</t>
    <rPh sb="0" eb="4">
      <t>ベッテンシリョウ</t>
    </rPh>
    <phoneticPr fontId="2"/>
  </si>
  <si>
    <t>一括払い分（サービス対価Ａ）</t>
    <rPh sb="0" eb="2">
      <t>イッカツ</t>
    </rPh>
    <rPh sb="2" eb="3">
      <t>バラ</t>
    </rPh>
    <rPh sb="4" eb="5">
      <t>ブン</t>
    </rPh>
    <rPh sb="10" eb="12">
      <t>タイカ</t>
    </rPh>
    <phoneticPr fontId="2"/>
  </si>
  <si>
    <t>割賦支払分（サービス対価Ｂ）</t>
    <rPh sb="0" eb="2">
      <t>カップ</t>
    </rPh>
    <rPh sb="2" eb="5">
      <t>シハライブン</t>
    </rPh>
    <rPh sb="10" eb="12">
      <t>タイカ</t>
    </rPh>
    <phoneticPr fontId="2"/>
  </si>
  <si>
    <t>大屋根広場</t>
  </si>
  <si>
    <t>販売手数料、複写サービスにかかる収入</t>
    <rPh sb="0" eb="5">
      <t>ハンバイテスウリョウ</t>
    </rPh>
    <rPh sb="6" eb="8">
      <t>フクシャ</t>
    </rPh>
    <rPh sb="16" eb="18">
      <t>シュウニュウ</t>
    </rPh>
    <phoneticPr fontId="2"/>
  </si>
  <si>
    <t>任意事業の収入</t>
    <rPh sb="0" eb="2">
      <t>ニンイ</t>
    </rPh>
    <rPh sb="2" eb="4">
      <t>ジギョウ</t>
    </rPh>
    <rPh sb="5" eb="7">
      <t>シュウニュウ</t>
    </rPh>
    <phoneticPr fontId="2"/>
  </si>
  <si>
    <t>任意事業にかかる費用</t>
    <rPh sb="0" eb="2">
      <t>ニンイ</t>
    </rPh>
    <rPh sb="2" eb="4">
      <t>ジギョウ</t>
    </rPh>
    <rPh sb="8" eb="10">
      <t>ヒヨウ</t>
    </rPh>
    <phoneticPr fontId="2"/>
  </si>
  <si>
    <t>自主事業、民間提案事業（附帯事業）にかかる費用</t>
    <rPh sb="0" eb="2">
      <t>ジシュ</t>
    </rPh>
    <rPh sb="2" eb="4">
      <t>ジギョウ</t>
    </rPh>
    <rPh sb="5" eb="7">
      <t>ミンカン</t>
    </rPh>
    <rPh sb="7" eb="9">
      <t>テイアン</t>
    </rPh>
    <rPh sb="9" eb="11">
      <t>ジギョウ</t>
    </rPh>
    <rPh sb="12" eb="14">
      <t>フタイ</t>
    </rPh>
    <rPh sb="14" eb="16">
      <t>ジギョウ</t>
    </rPh>
    <rPh sb="21" eb="23">
      <t>ヒヨウ</t>
    </rPh>
    <phoneticPr fontId="2"/>
  </si>
  <si>
    <t>学芸業務（常設展示）</t>
    <rPh sb="0" eb="4">
      <t>ガクゲイギョウム</t>
    </rPh>
    <rPh sb="5" eb="9">
      <t>ジョウセツテンジ</t>
    </rPh>
    <phoneticPr fontId="2"/>
  </si>
  <si>
    <t>学芸業務（企画展示）</t>
    <rPh sb="0" eb="4">
      <t>ガクゲイギョウム</t>
    </rPh>
    <rPh sb="5" eb="9">
      <t>キカクテンジ</t>
    </rPh>
    <phoneticPr fontId="2"/>
  </si>
  <si>
    <t>工事監理費</t>
    <rPh sb="0" eb="5">
      <t>コウジカンリヒ</t>
    </rPh>
    <phoneticPr fontId="2"/>
  </si>
  <si>
    <t>備品費費用</t>
    <rPh sb="0" eb="3">
      <t>ビヒンヒ</t>
    </rPh>
    <rPh sb="3" eb="5">
      <t>ヒヨウ</t>
    </rPh>
    <phoneticPr fontId="2"/>
  </si>
  <si>
    <t>開業費用</t>
    <rPh sb="0" eb="4">
      <t>カイギョウヒヨウ</t>
    </rPh>
    <phoneticPr fontId="2"/>
  </si>
  <si>
    <t>提案提出時の対応</t>
    <rPh sb="0" eb="5">
      <t>テイアンテイシュツジ</t>
    </rPh>
    <rPh sb="6" eb="8">
      <t>タイオウ</t>
    </rPh>
    <phoneticPr fontId="2"/>
  </si>
  <si>
    <t>質問は、セル１行につき１問とすること。</t>
    <rPh sb="0" eb="2">
      <t>シツモン</t>
    </rPh>
    <rPh sb="7" eb="8">
      <t>ギョウ</t>
    </rPh>
    <phoneticPr fontId="13"/>
  </si>
  <si>
    <t>別々の質問文間の相互参照（例：「No.●に記載の～」）を行わないこと。</t>
    <rPh sb="0" eb="2">
      <t>ベツベツ</t>
    </rPh>
    <rPh sb="3" eb="5">
      <t>シツモン</t>
    </rPh>
    <rPh sb="5" eb="6">
      <t>ブン</t>
    </rPh>
    <rPh sb="6" eb="7">
      <t>カン</t>
    </rPh>
    <rPh sb="8" eb="10">
      <t>ソウゴ</t>
    </rPh>
    <rPh sb="10" eb="12">
      <t>サンショウ</t>
    </rPh>
    <rPh sb="13" eb="14">
      <t>レイ</t>
    </rPh>
    <rPh sb="21" eb="23">
      <t>キサイ</t>
    </rPh>
    <rPh sb="28" eb="29">
      <t>オコナ</t>
    </rPh>
    <phoneticPr fontId="5"/>
  </si>
  <si>
    <t>質問内容は会社としてとりまとめ、主旨の重複する複数の意見を行わないこと。</t>
    <rPh sb="0" eb="2">
      <t>シツモン</t>
    </rPh>
    <rPh sb="2" eb="4">
      <t>ナイヨウ</t>
    </rPh>
    <rPh sb="5" eb="7">
      <t>カイシャ</t>
    </rPh>
    <rPh sb="16" eb="18">
      <t>シュシ</t>
    </rPh>
    <rPh sb="19" eb="21">
      <t>チョウフク</t>
    </rPh>
    <rPh sb="23" eb="25">
      <t>フクスウ</t>
    </rPh>
    <rPh sb="26" eb="28">
      <t>イケン</t>
    </rPh>
    <rPh sb="29" eb="30">
      <t>オコナ</t>
    </rPh>
    <phoneticPr fontId="5"/>
  </si>
  <si>
    <t>ある一つの主旨の質問について当てはまる意見対象箇所が募集要項等を通じて複数ある場合には、そのうち最も前に記載されている箇所のみを意見対象箇所として記載すること。</t>
    <rPh sb="2" eb="3">
      <t>ヒト</t>
    </rPh>
    <rPh sb="5" eb="7">
      <t>シュシ</t>
    </rPh>
    <rPh sb="8" eb="10">
      <t>シツモン</t>
    </rPh>
    <rPh sb="14" eb="15">
      <t>ア</t>
    </rPh>
    <rPh sb="19" eb="21">
      <t>イケン</t>
    </rPh>
    <rPh sb="21" eb="25">
      <t>タイショウカショ</t>
    </rPh>
    <rPh sb="26" eb="30">
      <t>ボシュウヨウコウ</t>
    </rPh>
    <rPh sb="30" eb="31">
      <t>ナド</t>
    </rPh>
    <rPh sb="32" eb="33">
      <t>ツウ</t>
    </rPh>
    <rPh sb="35" eb="37">
      <t>フクスウ</t>
    </rPh>
    <rPh sb="39" eb="41">
      <t>バアイ</t>
    </rPh>
    <rPh sb="48" eb="49">
      <t>モット</t>
    </rPh>
    <rPh sb="50" eb="51">
      <t>マエ</t>
    </rPh>
    <rPh sb="52" eb="54">
      <t>キサイ</t>
    </rPh>
    <rPh sb="59" eb="61">
      <t>カショ</t>
    </rPh>
    <rPh sb="64" eb="66">
      <t>イケン</t>
    </rPh>
    <rPh sb="66" eb="70">
      <t>タイショウカシ_x0000_</t>
    </rPh>
    <rPh sb="73" eb="75">
      <t>紸⚲_x001A_</t>
    </rPh>
    <phoneticPr fontId="5"/>
  </si>
  <si>
    <t>「様式３－１」には参加資格に関する質問のみを記載すること。参加資格以外の募集要項等全般に関する質問については「様式３－２」に記載すること。</t>
    <rPh sb="1" eb="3">
      <t>ヨウシキ</t>
    </rPh>
    <rPh sb="9" eb="11">
      <t>サンカ</t>
    </rPh>
    <rPh sb="11" eb="13">
      <t>シカク</t>
    </rPh>
    <rPh sb="14" eb="15">
      <t>カン</t>
    </rPh>
    <rPh sb="17" eb="19">
      <t>シツモン</t>
    </rPh>
    <rPh sb="22" eb="24">
      <t>キサイ</t>
    </rPh>
    <rPh sb="29" eb="31">
      <t>サンカ</t>
    </rPh>
    <rPh sb="31" eb="33">
      <t>シカク</t>
    </rPh>
    <rPh sb="33" eb="35">
      <t>イガイ</t>
    </rPh>
    <rPh sb="36" eb="38">
      <t>ボシュウ</t>
    </rPh>
    <rPh sb="38" eb="40">
      <t>ヨウコウ</t>
    </rPh>
    <rPh sb="40" eb="41">
      <t>ナド</t>
    </rPh>
    <rPh sb="41" eb="43">
      <t>ゼンパン</t>
    </rPh>
    <rPh sb="44" eb="45">
      <t>カン</t>
    </rPh>
    <rPh sb="47" eb="49">
      <t>シツモン</t>
    </rPh>
    <rPh sb="55" eb="57">
      <t>ヨウシキ</t>
    </rPh>
    <rPh sb="62" eb="64">
      <t>キサイ</t>
    </rPh>
    <phoneticPr fontId="5"/>
  </si>
  <si>
    <t>上記７、８、９の記載をもとに質問・意見を対象箇所の順に並べ、「No.」の列に「１」から順に通し番号を半角アラビア数字で記載すること。</t>
    <rPh sb="0" eb="2">
      <t>ジョウキ</t>
    </rPh>
    <rPh sb="8" eb="10">
      <t>キサイ</t>
    </rPh>
    <rPh sb="14" eb="16">
      <t>シツモン</t>
    </rPh>
    <rPh sb="17" eb="19">
      <t>イケン</t>
    </rPh>
    <rPh sb="20" eb="24">
      <t>タイショウカショ</t>
    </rPh>
    <rPh sb="25" eb="26">
      <t>キサイジュン</t>
    </rPh>
    <rPh sb="27" eb="28">
      <t>ナラ</t>
    </rPh>
    <rPh sb="43" eb="44">
      <t>ジュン</t>
    </rPh>
    <rPh sb="45" eb="46">
      <t>トオ</t>
    </rPh>
    <rPh sb="47" eb="49">
      <t>バンゴウ</t>
    </rPh>
    <rPh sb="50" eb="52">
      <t>ハンカク</t>
    </rPh>
    <rPh sb="56" eb="58">
      <t>スウジ</t>
    </rPh>
    <rPh sb="59" eb="61">
      <t>キサイ</t>
    </rPh>
    <phoneticPr fontId="5"/>
  </si>
  <si>
    <t>みんなの公園</t>
  </si>
  <si>
    <t>（その他費目）</t>
  </si>
  <si>
    <t>ライブラリ、交流スペース</t>
  </si>
  <si>
    <t>参加資格に関する質問書</t>
    <rPh sb="0" eb="4">
      <t>サンカシカク</t>
    </rPh>
    <rPh sb="5" eb="6">
      <t>カン</t>
    </rPh>
    <phoneticPr fontId="5"/>
  </si>
  <si>
    <t>募集要項等に関する質問書</t>
    <rPh sb="0" eb="4">
      <t>ボシュウヨウコウ</t>
    </rPh>
    <rPh sb="4" eb="5">
      <t>トウ</t>
    </rPh>
    <rPh sb="6" eb="7">
      <t>カン</t>
    </rPh>
    <rPh sb="9" eb="12">
      <t>シツモンショ</t>
    </rPh>
    <phoneticPr fontId="5"/>
  </si>
  <si>
    <t>質問件数</t>
    <rPh sb="0" eb="2">
      <t>シツモン</t>
    </rPh>
    <rPh sb="2" eb="4">
      <t>ケンスウ</t>
    </rPh>
    <phoneticPr fontId="5"/>
  </si>
  <si>
    <t>八王子駅南口集いの拠点整備・運営事業　募集要項等について、以下のとおり質問書を提出します。</t>
    <rPh sb="0" eb="4">
      <t>ハチオウジエキ</t>
    </rPh>
    <rPh sb="4" eb="6">
      <t>ミナミグチ</t>
    </rPh>
    <rPh sb="6" eb="7">
      <t>ツド</t>
    </rPh>
    <rPh sb="9" eb="11">
      <t>キョテン</t>
    </rPh>
    <rPh sb="11" eb="13">
      <t>セイビ</t>
    </rPh>
    <rPh sb="14" eb="16">
      <t>ウンエイ</t>
    </rPh>
    <rPh sb="16" eb="18">
      <t>ジギョウ</t>
    </rPh>
    <rPh sb="19" eb="23">
      <t>ボシュウヨウコウ</t>
    </rPh>
    <rPh sb="23" eb="24">
      <t>トウ</t>
    </rPh>
    <rPh sb="35" eb="38">
      <t>シツモンショ</t>
    </rPh>
    <phoneticPr fontId="5"/>
  </si>
  <si>
    <t>（その他）</t>
    <rPh sb="3" eb="4">
      <t>タ</t>
    </rPh>
    <phoneticPr fontId="2"/>
  </si>
  <si>
    <t>必要な費用がある場合は項目を追加・細分化して作成すること。</t>
    <rPh sb="0" eb="2">
      <t>ヒツヨウ</t>
    </rPh>
    <rPh sb="3" eb="5">
      <t>ヒヨウ</t>
    </rPh>
    <rPh sb="8" eb="10">
      <t>バアイ</t>
    </rPh>
    <phoneticPr fontId="2"/>
  </si>
  <si>
    <t>利用者等から得る収入</t>
    <rPh sb="0" eb="2">
      <t>リヨウ</t>
    </rPh>
    <rPh sb="2" eb="3">
      <t>シャ</t>
    </rPh>
    <rPh sb="3" eb="4">
      <t>ナド</t>
    </rPh>
    <rPh sb="6" eb="7">
      <t>エ</t>
    </rPh>
    <rPh sb="8" eb="10">
      <t>シュウニュウ</t>
    </rPh>
    <phoneticPr fontId="2"/>
  </si>
  <si>
    <t>利用者から得る収入の算出根拠</t>
    <rPh sb="0" eb="3">
      <t>リヨウシャ</t>
    </rPh>
    <rPh sb="5" eb="6">
      <t>エ</t>
    </rPh>
    <rPh sb="7" eb="9">
      <t>シュウニュウ</t>
    </rPh>
    <rPh sb="10" eb="12">
      <t>サンシュツ</t>
    </rPh>
    <rPh sb="12" eb="14">
      <t>コンキョ</t>
    </rPh>
    <phoneticPr fontId="2"/>
  </si>
  <si>
    <t>八王子駅南口集いの拠点整備・運営事業　参加資格について、以下のとおり質問書を提出します。</t>
    <rPh sb="0" eb="4">
      <t>ハチオウジエキ</t>
    </rPh>
    <rPh sb="4" eb="6">
      <t>ミナミグチ</t>
    </rPh>
    <rPh sb="6" eb="7">
      <t>ツド</t>
    </rPh>
    <rPh sb="9" eb="11">
      <t>キョテン</t>
    </rPh>
    <rPh sb="11" eb="13">
      <t>セイビ</t>
    </rPh>
    <rPh sb="14" eb="16">
      <t>ウンエイ</t>
    </rPh>
    <rPh sb="16" eb="18">
      <t>ジギョウ</t>
    </rPh>
    <rPh sb="19" eb="23">
      <t>サンカシカク</t>
    </rPh>
    <phoneticPr fontId="5"/>
  </si>
  <si>
    <t>様式集及び記載要領</t>
    <rPh sb="0" eb="3">
      <t>ヨウシキシュウ</t>
    </rPh>
    <rPh sb="3" eb="4">
      <t>オヨ</t>
    </rPh>
    <rPh sb="5" eb="9">
      <t>キサイヨウリョウ</t>
    </rPh>
    <phoneticPr fontId="2"/>
  </si>
  <si>
    <t xml:space="preserve">各資料における記載内容については、以下の通りとすること。
募集要項
　大項目：「ローマ数字．」のレベルを記載すること。
　中項目：「アラビア数字．」のレベルを記載すること。
　小項目：「（アラビア数字）」のレベルを記載すること。
　項目名：小項目の項目名を記載すること。
事業契約書
　大項目：章を記載すること。
　中項目：条を記載すること。
　小項目：項を記載すること。
　項目名：条の（）内の見出しを記載すること。
業務要求水準書
　大項目：「ローマ数字．」のレベルを記載すること。
　中項目：「アラビア数字．」のレベルを記載すること。
　小項目：「（アラビア数字）」のレベルを記載すること。
　項目名：小項目の項目名を記載すること。
業務要求水準書別添資料
　大項目：空欄とすること。
　中項目：空欄とすること。
　小項目：空欄とすること。
　項目名：見出しや項目名を記載すること。
提案記載要領・様式集
　大項目：「ローマ数字．」のレベルを記載すること。
　中項目：「アラビア数字．」のレベルを記載すること。
　小項目：「（アラビア数字）」のレベルを記載すること。
　項目名：小項目の項目名を記載すること。
</t>
    <rPh sb="0" eb="1">
      <t>カク</t>
    </rPh>
    <rPh sb="1" eb="3">
      <t>シリョウ</t>
    </rPh>
    <rPh sb="7" eb="9">
      <t>キサイ</t>
    </rPh>
    <rPh sb="9" eb="11">
      <t>ナイヨウ</t>
    </rPh>
    <rPh sb="17" eb="19">
      <t>イカ</t>
    </rPh>
    <rPh sb="20" eb="21">
      <t>トオ</t>
    </rPh>
    <rPh sb="29" eb="33">
      <t>ボシュウヨウコウ</t>
    </rPh>
    <rPh sb="35" eb="38">
      <t>ダイコウモク</t>
    </rPh>
    <rPh sb="43" eb="45">
      <t>スウジ</t>
    </rPh>
    <rPh sb="52" eb="54">
      <t>キサイ</t>
    </rPh>
    <rPh sb="61" eb="62">
      <t>チュウ</t>
    </rPh>
    <rPh sb="62" eb="64">
      <t>コウモク</t>
    </rPh>
    <rPh sb="70" eb="72">
      <t>スウジ</t>
    </rPh>
    <rPh sb="79" eb="81">
      <t>キサイ</t>
    </rPh>
    <rPh sb="88" eb="91">
      <t>ショウコウモク</t>
    </rPh>
    <rPh sb="98" eb="100">
      <t>スウジ</t>
    </rPh>
    <rPh sb="107" eb="109">
      <t>キサイ</t>
    </rPh>
    <rPh sb="116" eb="118">
      <t>コウモク</t>
    </rPh>
    <rPh sb="118" eb="119">
      <t>メイ</t>
    </rPh>
    <rPh sb="120" eb="123">
      <t>ショウコウモク</t>
    </rPh>
    <rPh sb="124" eb="126">
      <t>コウモク</t>
    </rPh>
    <rPh sb="126" eb="127">
      <t>メイ</t>
    </rPh>
    <rPh sb="128" eb="130">
      <t>キサイ</t>
    </rPh>
    <rPh sb="501" eb="506">
      <t>ジギョウケイヤクショ</t>
    </rPh>
    <rPh sb="507" eb="512">
      <t>キホンキョウテイショ</t>
    </rPh>
    <phoneticPr fontId="5"/>
  </si>
  <si>
    <t>サービス対価の算定及び支払方法
　大項目：「アラビア数字.」のレベルを記載すること。
　中項目：「（アラビア数字）」のレベルを記載すること。
　小項目：「カタカナ」のレベルを記載すること。
　項目名：小項目の項目名を記載すること。
優先交渉権者決定基準
　大項目：「ローマ数字．」のレベルを記載すること。
　中項目：「アラビア数字．」のレベルを記載すること。
　小項目：「（アラビア数字）」のレベルを記載すること。
　項目名：小項目の項目名を記載すること。
基本協定書
　大項目：章を記載すること。
　中項目：条を記載すること。
　小項目：項を記載すること。
　項目名：条の（）内の見出しを記載すること。
業績等監視及び改善要求措置要領
　大項目：「アラビア数字.」のレベルを記載すること。
　中項目：「（アラビア数字）」のレベルを記載すること。
　小項目：「カタカナ」のレベルを記載すること。
　項目名：小項目の項目名を記載すること。</t>
  </si>
  <si>
    <t>「資料コード」の列には、質問の対象となっている資料に応じて資料コード表（次シートを参照）の凡例に従い半角アラビア数字で記載すること。</t>
    <rPh sb="12" eb="14">
      <t>シツモン</t>
    </rPh>
    <phoneticPr fontId="5"/>
  </si>
  <si>
    <t>「ページ」の列には、当該質問対象箇所が記載されているページ番号(当該ページの下部に記載されている数字)を半角アラビア数字で記載すること。</t>
    <rPh sb="12" eb="14">
      <t>シツモン</t>
    </rPh>
    <rPh sb="14" eb="16">
      <t>タイショウ</t>
    </rPh>
    <phoneticPr fontId="5"/>
  </si>
  <si>
    <t>その他収入がある場合は項目を追加・細分化して作成すること。</t>
    <rPh sb="2" eb="3">
      <t>タ</t>
    </rPh>
    <rPh sb="3" eb="5">
      <t>シュウニュウ</t>
    </rPh>
    <rPh sb="8" eb="10">
      <t>バアイ</t>
    </rPh>
    <phoneticPr fontId="2"/>
  </si>
  <si>
    <t>人件費</t>
    <rPh sb="0" eb="3">
      <t>ジンケンヒ</t>
    </rPh>
    <phoneticPr fontId="2"/>
  </si>
  <si>
    <t>（算定根拠）</t>
    <rPh sb="1" eb="3">
      <t>サンテイ</t>
    </rPh>
    <rPh sb="3" eb="5">
      <t>コンキョ</t>
    </rPh>
    <phoneticPr fontId="5"/>
  </si>
  <si>
    <t>（単位：千円）</t>
    <rPh sb="1" eb="3">
      <t>タンイ</t>
    </rPh>
    <rPh sb="4" eb="5">
      <t>セン</t>
    </rPh>
    <rPh sb="5" eb="6">
      <t>エン</t>
    </rPh>
    <phoneticPr fontId="5"/>
  </si>
  <si>
    <t>　合計(Ａ)</t>
    <rPh sb="1" eb="3">
      <t>ゴウケイ</t>
    </rPh>
    <phoneticPr fontId="5"/>
  </si>
  <si>
    <t>【様式6-F-4別添①】</t>
    <rPh sb="1" eb="3">
      <t>ヨウシキ</t>
    </rPh>
    <rPh sb="8" eb="10">
      <t>ベッテン</t>
    </rPh>
    <phoneticPr fontId="2"/>
  </si>
  <si>
    <t>長期修繕計画</t>
    <rPh sb="0" eb="2">
      <t>チョウキ</t>
    </rPh>
    <rPh sb="4" eb="6">
      <t>ケイカク</t>
    </rPh>
    <phoneticPr fontId="5"/>
  </si>
  <si>
    <t>修繕工事項目</t>
    <rPh sb="0" eb="2">
      <t>シュウゼン</t>
    </rPh>
    <rPh sb="2" eb="4">
      <t>コウジ</t>
    </rPh>
    <rPh sb="4" eb="6">
      <t>コウモク</t>
    </rPh>
    <phoneticPr fontId="5"/>
  </si>
  <si>
    <t>・計算式及び関数式がわかる形で保存のうえ提出すること。</t>
    <rPh sb="1" eb="3">
      <t>ケイサン</t>
    </rPh>
    <rPh sb="3" eb="4">
      <t>シキ</t>
    </rPh>
    <rPh sb="4" eb="5">
      <t>オヨ</t>
    </rPh>
    <rPh sb="6" eb="8">
      <t>カンスウ</t>
    </rPh>
    <rPh sb="8" eb="9">
      <t>シキ</t>
    </rPh>
    <rPh sb="13" eb="14">
      <t>カタチ</t>
    </rPh>
    <rPh sb="15" eb="17">
      <t>ホゾン</t>
    </rPh>
    <rPh sb="20" eb="22">
      <t>テイシュツ</t>
    </rPh>
    <phoneticPr fontId="2"/>
  </si>
  <si>
    <t>・各年度の想定される修繕費用を記入すること。</t>
    <rPh sb="1" eb="4">
      <t>カクネンド</t>
    </rPh>
    <rPh sb="5" eb="7">
      <t>ソウテイ</t>
    </rPh>
    <rPh sb="10" eb="14">
      <t>シュウゼンヒヨウ</t>
    </rPh>
    <rPh sb="15" eb="17">
      <t>キニュウ</t>
    </rPh>
    <phoneticPr fontId="2"/>
  </si>
  <si>
    <t>工事区分</t>
    <rPh sb="0" eb="4">
      <t>コウジクブン</t>
    </rPh>
    <phoneticPr fontId="2"/>
  </si>
  <si>
    <t>(例）屋上防水（保護）</t>
    <rPh sb="1" eb="2">
      <t>レイ</t>
    </rPh>
    <rPh sb="3" eb="7">
      <t>オクジョウボウスイ</t>
    </rPh>
    <rPh sb="8" eb="10">
      <t>ホゴ</t>
    </rPh>
    <phoneticPr fontId="2"/>
  </si>
  <si>
    <t>補修</t>
    <rPh sb="0" eb="2">
      <t>ホシュウ</t>
    </rPh>
    <phoneticPr fontId="2"/>
  </si>
  <si>
    <t>〇年</t>
    <rPh sb="1" eb="2">
      <t>ネン</t>
    </rPh>
    <phoneticPr fontId="2"/>
  </si>
  <si>
    <t>合計</t>
    <rPh sb="0" eb="2">
      <t>ゴウケイ</t>
    </rPh>
    <phoneticPr fontId="5"/>
  </si>
  <si>
    <t>修繕/更新周期</t>
    <rPh sb="0" eb="2">
      <t>シュウゼン</t>
    </rPh>
    <rPh sb="3" eb="5">
      <t>コウシン</t>
    </rPh>
    <rPh sb="5" eb="7">
      <t>シュウキ</t>
    </rPh>
    <phoneticPr fontId="2"/>
  </si>
  <si>
    <t>対象部位</t>
    <rPh sb="0" eb="4">
      <t>タイショウブイ</t>
    </rPh>
    <phoneticPr fontId="2"/>
  </si>
  <si>
    <t>屋根、ルーフバルコニー</t>
    <rPh sb="0" eb="2">
      <t>ヤネ</t>
    </rPh>
    <phoneticPr fontId="2"/>
  </si>
  <si>
    <t>〇〇〇</t>
  </si>
  <si>
    <t>・耐用年数、修繕周期については公表されている統計値を基準に、提案する施設や設備に応じて提案すること。</t>
    <rPh sb="8" eb="10">
      <t>シュウキ</t>
    </rPh>
    <phoneticPr fontId="2"/>
  </si>
  <si>
    <t>統括マネジメント・維持管理・運営業務に係る費用</t>
    <rPh sb="0" eb="2">
      <t>トウカツ</t>
    </rPh>
    <rPh sb="9" eb="13">
      <t>イジカンリ</t>
    </rPh>
    <rPh sb="14" eb="18">
      <t>ウンエイギョウム</t>
    </rPh>
    <rPh sb="19" eb="20">
      <t>カカ</t>
    </rPh>
    <rPh sb="21" eb="23">
      <t>ヒヨウ</t>
    </rPh>
    <phoneticPr fontId="2"/>
  </si>
  <si>
    <t>統括マネジメント・維持管理・運営業務に係る対価（サービス対価Ｄ）</t>
    <rPh sb="0" eb="2">
      <t>トウカツ</t>
    </rPh>
    <rPh sb="9" eb="11">
      <t>イジ</t>
    </rPh>
    <rPh sb="11" eb="13">
      <t>カンリ</t>
    </rPh>
    <rPh sb="14" eb="16">
      <t>ウンエイ</t>
    </rPh>
    <rPh sb="16" eb="18">
      <t>ギョウム</t>
    </rPh>
    <rPh sb="19" eb="20">
      <t>カカ</t>
    </rPh>
    <rPh sb="21" eb="23">
      <t>タイカ</t>
    </rPh>
    <rPh sb="28" eb="30">
      <t>タイカ</t>
    </rPh>
    <phoneticPr fontId="2"/>
  </si>
  <si>
    <t>開館準備業務に係る対価（サービス対価Ｃ）</t>
    <rPh sb="0" eb="2">
      <t>カイカン</t>
    </rPh>
    <rPh sb="2" eb="4">
      <t>ジュンビ</t>
    </rPh>
    <rPh sb="4" eb="6">
      <t>ギョウム</t>
    </rPh>
    <rPh sb="7" eb="8">
      <t>カカ</t>
    </rPh>
    <rPh sb="9" eb="11">
      <t>タイカ</t>
    </rPh>
    <rPh sb="16" eb="18">
      <t>タイカ</t>
    </rPh>
    <phoneticPr fontId="2"/>
  </si>
  <si>
    <t>ソフト重視・市民交流・活動促進の観点から、来館者が施設内の様々な活動の様子を感じられるような視覚的なつながりや空間の可変性を持たせる。</t>
    <rPh sb="21" eb="24">
      <t>ライカンシャ</t>
    </rPh>
    <rPh sb="25" eb="28">
      <t>シセツナイ</t>
    </rPh>
    <rPh sb="29" eb="31">
      <t>サマザマ</t>
    </rPh>
    <rPh sb="32" eb="34">
      <t>カツドウ</t>
    </rPh>
    <rPh sb="35" eb="37">
      <t>ヨウス</t>
    </rPh>
    <rPh sb="38" eb="39">
      <t>カン</t>
    </rPh>
    <rPh sb="55" eb="57">
      <t>クウカン</t>
    </rPh>
    <rPh sb="58" eb="61">
      <t>カヘンセイ</t>
    </rPh>
    <rPh sb="62" eb="63">
      <t>モ</t>
    </rPh>
    <phoneticPr fontId="18"/>
  </si>
  <si>
    <t>ライブラリは、低年齢の子どもが利用することを想定し、 保育の基準を参考にするなど安全に十分配慮する。（指詰め・落下・ガラス類飛散防止等）</t>
    <rPh sb="7" eb="10">
      <t>テイネンレイ</t>
    </rPh>
    <rPh sb="11" eb="12">
      <t>コ</t>
    </rPh>
    <rPh sb="15" eb="17">
      <t>リヨウ</t>
    </rPh>
    <rPh sb="22" eb="24">
      <t>ソウテイ</t>
    </rPh>
    <rPh sb="66" eb="67">
      <t>ナド</t>
    </rPh>
    <phoneticPr fontId="18"/>
  </si>
  <si>
    <t>来館者用無線LAN環境を整備する。</t>
    <rPh sb="0" eb="4">
      <t>ライカンシャヨウ</t>
    </rPh>
    <rPh sb="4" eb="6">
      <t>ムセン</t>
    </rPh>
    <rPh sb="12" eb="14">
      <t>セイビ</t>
    </rPh>
    <phoneticPr fontId="18"/>
  </si>
  <si>
    <t>上記のほか、各室諸元表に記載の要求を満たす。</t>
  </si>
  <si>
    <t>利用者と職員の動線を区分してスムーズな動線と分かりやすい空間構成を行い、サイン設置等により利用者に分かりやすい施設計画とする。</t>
  </si>
  <si>
    <t>各カウンターは管理・サービスのしやすい位置に配置し、防犯上の配慮を行う。</t>
  </si>
  <si>
    <t>開放的な空間を創出できる天井高を確保し、仕上材は音の反射が極力少ない材質を採用する。</t>
  </si>
  <si>
    <t xml:space="preserve">明るい空間となるよう採光計画に配慮する。自然光を積極的に取り入れつつも、直射日光により本を劣化させたり読書に不適切なグレアを発生させたりしないよう、遮光を工夫する。
</t>
    <rPh sb="12" eb="14">
      <t>ケイカク</t>
    </rPh>
    <rPh sb="15" eb="17">
      <t>ハイリョ</t>
    </rPh>
    <rPh sb="24" eb="27">
      <t>セッキョクテキ</t>
    </rPh>
    <rPh sb="28" eb="29">
      <t>ト</t>
    </rPh>
    <rPh sb="30" eb="31">
      <t>イ</t>
    </rPh>
    <phoneticPr fontId="18"/>
  </si>
  <si>
    <t xml:space="preserve">図書等の各種資料の水損防止を考え、設備配管のルートやゾーニングに充分は配慮する。
</t>
  </si>
  <si>
    <t>床面積：1200㎡</t>
    <rPh sb="0" eb="3">
      <t>ユカメンセキ</t>
    </rPh>
    <phoneticPr fontId="18"/>
  </si>
  <si>
    <t>受付機能</t>
    <rPh sb="0" eb="2">
      <t>ウケツケ</t>
    </rPh>
    <rPh sb="2" eb="4">
      <t>キノウ</t>
    </rPh>
    <phoneticPr fontId="18"/>
  </si>
  <si>
    <t>図書館スタッフを配置し、来館者に対する館内資料閲覧の補助、先端技術を用いた施設内資料閲覧用端末の貸出を行う。</t>
    <rPh sb="31" eb="33">
      <t>ギジュツ</t>
    </rPh>
    <rPh sb="34" eb="35">
      <t>モチ</t>
    </rPh>
    <rPh sb="37" eb="39">
      <t>シセツ</t>
    </rPh>
    <rPh sb="39" eb="40">
      <t>ナイ</t>
    </rPh>
    <rPh sb="40" eb="42">
      <t>シリョウ</t>
    </rPh>
    <rPh sb="42" eb="44">
      <t>エツラン</t>
    </rPh>
    <rPh sb="44" eb="45">
      <t>ヨウ</t>
    </rPh>
    <rPh sb="45" eb="47">
      <t>タンマツ</t>
    </rPh>
    <rPh sb="48" eb="49">
      <t>カ</t>
    </rPh>
    <rPh sb="49" eb="50">
      <t>ダ</t>
    </rPh>
    <rPh sb="51" eb="52">
      <t>オコナ</t>
    </rPh>
    <phoneticPr fontId="18"/>
  </si>
  <si>
    <t>他館所蔵の予約資料の貸出し業務を行う。</t>
    <rPh sb="0" eb="2">
      <t>タカン</t>
    </rPh>
    <rPh sb="2" eb="4">
      <t>ショゾウ</t>
    </rPh>
    <rPh sb="5" eb="7">
      <t>ヨヤク</t>
    </rPh>
    <rPh sb="7" eb="9">
      <t>シリョウ</t>
    </rPh>
    <rPh sb="10" eb="11">
      <t>カ</t>
    </rPh>
    <rPh sb="11" eb="12">
      <t>ダ</t>
    </rPh>
    <rPh sb="13" eb="15">
      <t>ギョウム</t>
    </rPh>
    <rPh sb="16" eb="17">
      <t>オコナ</t>
    </rPh>
    <phoneticPr fontId="18"/>
  </si>
  <si>
    <t>公園への持ち出し資料の受付業務を行う。</t>
  </si>
  <si>
    <t>利用者登録業務を行う。</t>
    <rPh sb="0" eb="2">
      <t>リヨウ</t>
    </rPh>
    <rPh sb="2" eb="3">
      <t>シャ</t>
    </rPh>
    <rPh sb="3" eb="5">
      <t>トウロク</t>
    </rPh>
    <rPh sb="5" eb="7">
      <t>ギョウム</t>
    </rPh>
    <rPh sb="8" eb="9">
      <t>オコナ</t>
    </rPh>
    <phoneticPr fontId="18"/>
  </si>
  <si>
    <t>憩いライブラリ所蔵の資料については、公園へ持ち出す場合のみ受付業務を行う。</t>
    <rPh sb="0" eb="1">
      <t>イコ</t>
    </rPh>
    <rPh sb="7" eb="9">
      <t>ショゾウ</t>
    </rPh>
    <rPh sb="10" eb="12">
      <t>シリョウ</t>
    </rPh>
    <rPh sb="18" eb="20">
      <t>コウエン</t>
    </rPh>
    <rPh sb="21" eb="22">
      <t>モ</t>
    </rPh>
    <rPh sb="23" eb="24">
      <t>ダ</t>
    </rPh>
    <rPh sb="25" eb="27">
      <t>バアイ</t>
    </rPh>
    <rPh sb="29" eb="31">
      <t>ウケツケ</t>
    </rPh>
    <rPh sb="31" eb="33">
      <t>ギョウム</t>
    </rPh>
    <rPh sb="34" eb="35">
      <t>オコナ</t>
    </rPh>
    <phoneticPr fontId="18"/>
  </si>
  <si>
    <t>実施する各種サービスを提供できるように適宜設ける。</t>
  </si>
  <si>
    <t>窓口には適切な台数のシステム端末を調達・設置する。</t>
  </si>
  <si>
    <t>バックヤード、開架エリアに隣接させる。</t>
    <rPh sb="13" eb="15">
      <t>リンセツ</t>
    </rPh>
    <phoneticPr fontId="18"/>
  </si>
  <si>
    <t>フロア全体の相互視認性を確保する。</t>
  </si>
  <si>
    <t>市図書館システム２台(市配備)、貸出端末の充電等に必要な十分なコンセント・電源を確保する。</t>
    <rPh sb="16" eb="18">
      <t>カシダシ</t>
    </rPh>
    <rPh sb="18" eb="20">
      <t>タンマツ</t>
    </rPh>
    <rPh sb="21" eb="23">
      <t>ジュウデン</t>
    </rPh>
    <rPh sb="23" eb="24">
      <t>トウ</t>
    </rPh>
    <rPh sb="25" eb="27">
      <t>ヒツヨウ</t>
    </rPh>
    <rPh sb="28" eb="30">
      <t>ジュウブン</t>
    </rPh>
    <rPh sb="37" eb="39">
      <t>デンゲン</t>
    </rPh>
    <rPh sb="40" eb="42">
      <t>カクホ</t>
    </rPh>
    <phoneticPr fontId="18"/>
  </si>
  <si>
    <t>貸出ボックスを受付の外側に設置する。</t>
    <rPh sb="0" eb="2">
      <t>カシダシ</t>
    </rPh>
    <rPh sb="7" eb="9">
      <t>ウケツケ</t>
    </rPh>
    <rPh sb="10" eb="11">
      <t>ソト</t>
    </rPh>
    <rPh sb="11" eb="12">
      <t>ガワ</t>
    </rPh>
    <rPh sb="13" eb="15">
      <t>セッチ</t>
    </rPh>
    <phoneticPr fontId="18"/>
  </si>
  <si>
    <t>公園内ライブラリという環境を生かし、テラスとの連続性で明るく開放感のある空間とする。</t>
    <rPh sb="23" eb="26">
      <t>レンゾクセイ</t>
    </rPh>
    <rPh sb="36" eb="38">
      <t>クウカン</t>
    </rPh>
    <phoneticPr fontId="18"/>
  </si>
  <si>
    <t>家具や仕上げは温かみが感じられる素材・色彩を用いるなど、ゆったりと滞在できる空間づくりに配慮する。</t>
  </si>
  <si>
    <t>静謐な読書空間ではなく、賑やかさを許容し子どもたちが気軽に本にふれあえる読書空間とする。</t>
  </si>
  <si>
    <t>夕方以降は、若者や大人の利用したくなるような雰囲気づくりや空間演出が行えるようにする。</t>
    <rPh sb="22" eb="25">
      <t>フンイキ</t>
    </rPh>
    <rPh sb="29" eb="31">
      <t>クウカン</t>
    </rPh>
    <rPh sb="31" eb="33">
      <t>エンシュツ</t>
    </rPh>
    <rPh sb="34" eb="35">
      <t>オコナ</t>
    </rPh>
    <phoneticPr fontId="18"/>
  </si>
  <si>
    <t>開架エリアの延長としてテラスを整備し、テラスに出て読書を楽しめるようにする。なお、テラスでの資料閲覧は受付不要とし、公園への持ち出しは、受付を経るものとする。</t>
    <rPh sb="46" eb="48">
      <t>シリョウ</t>
    </rPh>
    <rPh sb="51" eb="53">
      <t>ウケツケ</t>
    </rPh>
    <rPh sb="62" eb="63">
      <t>モ</t>
    </rPh>
    <rPh sb="64" eb="65">
      <t>ダ</t>
    </rPh>
    <rPh sb="68" eb="70">
      <t>ウケツケ</t>
    </rPh>
    <phoneticPr fontId="18"/>
  </si>
  <si>
    <t>カフェスペースと融合した空間とする。</t>
    <rPh sb="8" eb="10">
      <t>ユウゴウ</t>
    </rPh>
    <rPh sb="12" eb="14">
      <t>クウカン</t>
    </rPh>
    <phoneticPr fontId="18"/>
  </si>
  <si>
    <t>公園への資料の持ち出しについては、無断持ち出しや資料を紛失しないように工夫をすること。</t>
    <rPh sb="0" eb="2">
      <t>コウエン</t>
    </rPh>
    <rPh sb="4" eb="6">
      <t>シリョウ</t>
    </rPh>
    <rPh sb="7" eb="8">
      <t>モ</t>
    </rPh>
    <rPh sb="9" eb="10">
      <t>ダ</t>
    </rPh>
    <rPh sb="17" eb="19">
      <t>ムダン</t>
    </rPh>
    <rPh sb="19" eb="20">
      <t>モ</t>
    </rPh>
    <rPh sb="21" eb="22">
      <t>ダ</t>
    </rPh>
    <rPh sb="24" eb="26">
      <t>シリョウ</t>
    </rPh>
    <rPh sb="27" eb="29">
      <t>フンシツ</t>
    </rPh>
    <rPh sb="35" eb="37">
      <t>クフウ</t>
    </rPh>
    <phoneticPr fontId="18"/>
  </si>
  <si>
    <t>テラス、赤ちゃんふらっと、子供用トイレ、カフェに近接させる。</t>
  </si>
  <si>
    <t>適切な場所にライブラリの来館者人数を自動的に計測できる設備を設置する。</t>
    <rPh sb="27" eb="29">
      <t>セツビ</t>
    </rPh>
    <phoneticPr fontId="18"/>
  </si>
  <si>
    <t>調光可能な照明・設備を設置する。</t>
    <rPh sb="0" eb="2">
      <t>チョウコウ</t>
    </rPh>
    <rPh sb="2" eb="4">
      <t>カノウ</t>
    </rPh>
    <rPh sb="5" eb="7">
      <t>ショウメイ</t>
    </rPh>
    <rPh sb="8" eb="10">
      <t>セツビ</t>
    </rPh>
    <rPh sb="11" eb="13">
      <t>セッチ</t>
    </rPh>
    <phoneticPr fontId="18"/>
  </si>
  <si>
    <t>配置する席数と同等の来館者が同時に、快適にビデオ通話や動画視聴ができるインターネット環境を整備する。</t>
    <rPh sb="7" eb="9">
      <t>ドウトウ</t>
    </rPh>
    <phoneticPr fontId="18"/>
  </si>
  <si>
    <t>開架書架スペースは閲覧スペースでもあることから、すべての地点において適切な卓上照度を確保する。</t>
  </si>
  <si>
    <t>災害時にも書架そのものが転倒したり書架上部から図書等が落下しないような防止策を講じる等、緊急時に混乱を招かないような安全な空間構成とする。</t>
  </si>
  <si>
    <t>下足部分について車いす利用者がどの書架にも容易にたどり着けるよう、歩行者とのすれ違いが可能な書架・家具配置とする。（下足部分は開架エリアのうち、閲覧コーナー（小さい子用）を除く範囲を示す）</t>
    <rPh sb="58" eb="60">
      <t>ゲソク</t>
    </rPh>
    <rPh sb="60" eb="62">
      <t>ブブン</t>
    </rPh>
    <rPh sb="63" eb="65">
      <t>カイカ</t>
    </rPh>
    <rPh sb="72" eb="74">
      <t>エツラン</t>
    </rPh>
    <rPh sb="79" eb="80">
      <t>チイ</t>
    </rPh>
    <rPh sb="82" eb="84">
      <t>コヨウ</t>
    </rPh>
    <rPh sb="86" eb="87">
      <t>ノゾ</t>
    </rPh>
    <rPh sb="88" eb="90">
      <t>ハンイ</t>
    </rPh>
    <rPh sb="91" eb="92">
      <t>シメ</t>
    </rPh>
    <phoneticPr fontId="18"/>
  </si>
  <si>
    <t>滞在型の図書館であることに鑑み、テーブル席、スツール席を適宜配置する。また、書架の間にも、読書席（イスのみ）を配置する</t>
  </si>
  <si>
    <t>椅子や机の高さは、あらゆる年代層や車いす利用者等の利用を想定した仕様とする。</t>
    <rPh sb="17" eb="18">
      <t>クルマ</t>
    </rPh>
    <rPh sb="20" eb="23">
      <t>リヨウシャ</t>
    </rPh>
    <rPh sb="23" eb="24">
      <t>トウ</t>
    </rPh>
    <phoneticPr fontId="18"/>
  </si>
  <si>
    <t>バリアフリーに配慮し音声案内ならびに点字表示板を配置する。</t>
    <rPh sb="22" eb="23">
      <t>イタ</t>
    </rPh>
    <phoneticPr fontId="18"/>
  </si>
  <si>
    <t>テラスへの出入口（風除室）を設ける。なお、扉は自動ドアとする。</t>
    <rPh sb="5" eb="7">
      <t>デイ</t>
    </rPh>
    <rPh sb="7" eb="8">
      <t>グチ</t>
    </rPh>
    <rPh sb="9" eb="12">
      <t>フウジョシツ</t>
    </rPh>
    <rPh sb="14" eb="15">
      <t>モウ</t>
    </rPh>
    <rPh sb="21" eb="22">
      <t>トビラ</t>
    </rPh>
    <rPh sb="23" eb="25">
      <t>ジドウ</t>
    </rPh>
    <phoneticPr fontId="18"/>
  </si>
  <si>
    <t>検索表記等（インデックス）の文字も大きくする等、弱視や老眼、あるいは身長の高・低、車椅子使用の有無等に関わらず利用しやすいように、十分に配慮する。</t>
  </si>
  <si>
    <t>主に未就学児が靴を脱いで、柔らかな床の上や低いスツールで自由な姿勢で読書できる。（小学生以上・大人の利用も可）</t>
  </si>
  <si>
    <t>乳幼児のほふくが見守れる空間とする。</t>
  </si>
  <si>
    <t>乳幼児の匍匐、転倒ならびに清潔保持に配慮した柔らかい床材とする。</t>
  </si>
  <si>
    <t>角の無い、軽いもの。自由に動かせるソフトな感触の腰掛用スツールを設置。</t>
  </si>
  <si>
    <t>くつばこを設置する。</t>
    <rPh sb="5" eb="7">
      <t>セッチ</t>
    </rPh>
    <phoneticPr fontId="18"/>
  </si>
  <si>
    <t>大人も子どもも楽しめるゆったりした読書環境の提供。</t>
  </si>
  <si>
    <t>来館者が節度を持った飲食をしながら閲覧ができる空間とする。ただし、資料の保存・利用者の安全確保の観点より、部分的に飲食を制限するエリアを設けることは可とする。</t>
    <rPh sb="33" eb="35">
      <t>シリョウ</t>
    </rPh>
    <rPh sb="36" eb="38">
      <t>ホゾン</t>
    </rPh>
    <rPh sb="39" eb="42">
      <t>リヨウシャ</t>
    </rPh>
    <rPh sb="43" eb="45">
      <t>アンゼン</t>
    </rPh>
    <rPh sb="45" eb="47">
      <t>カクホ</t>
    </rPh>
    <rPh sb="48" eb="50">
      <t>カンテン</t>
    </rPh>
    <rPh sb="53" eb="56">
      <t>ブブンテキ</t>
    </rPh>
    <rPh sb="57" eb="59">
      <t>インショク</t>
    </rPh>
    <rPh sb="60" eb="62">
      <t>セイゲン</t>
    </rPh>
    <rPh sb="68" eb="69">
      <t>モウ</t>
    </rPh>
    <phoneticPr fontId="18"/>
  </si>
  <si>
    <t>カフェに近接させる。</t>
  </si>
  <si>
    <t>十分な照度を確保できる照明・電源とする。</t>
  </si>
  <si>
    <t>車いす対応テーブルの配置する。
（手元が見やすいように照明を付ける、テーブルにより飲食可能サインの設置）</t>
  </si>
  <si>
    <t>小さい子用閲覧コーナー内に設ける。</t>
  </si>
  <si>
    <t>遮光カーテン（洗濯可能なもの）等による区分けを必要とする。</t>
  </si>
  <si>
    <t>学生から大人までが静かな環境で自習や仕事、作業等をする。1畳程度で仕切られた部屋、間仕切りで仕切られた部屋、フリースペースなど、在宅勤務や執筆活動、数名での勉強など様々な利用方法を想定する。</t>
    <rPh sb="4" eb="6">
      <t>オトナ</t>
    </rPh>
    <phoneticPr fontId="18"/>
  </si>
  <si>
    <t>利用者が無料で利用できる自習スペース。</t>
  </si>
  <si>
    <t xml:space="preserve">エントランスホール付近にしない。
</t>
  </si>
  <si>
    <t>スマホ等の充電用コンセントを設置する。</t>
  </si>
  <si>
    <t>手元に適切な照度を確保する。</t>
    <rPh sb="9" eb="11">
      <t>カクホ</t>
    </rPh>
    <phoneticPr fontId="18"/>
  </si>
  <si>
    <t>外部からの音を遮断する遮音性能を備える。</t>
    <rPh sb="11" eb="15">
      <t>シャオンセイノウ</t>
    </rPh>
    <rPh sb="16" eb="17">
      <t>ソナ</t>
    </rPh>
    <phoneticPr fontId="18"/>
  </si>
  <si>
    <t xml:space="preserve">配置する席数と同等の来館者が同時に、快適にビデオ通話や動画視聴ができるインターネット環境を整備する。
</t>
    <rPh sb="18" eb="20">
      <t>カイテキ</t>
    </rPh>
    <rPh sb="24" eb="26">
      <t>ツウワ</t>
    </rPh>
    <rPh sb="27" eb="29">
      <t>ドウガ</t>
    </rPh>
    <rPh sb="29" eb="31">
      <t>シチョウ</t>
    </rPh>
    <rPh sb="42" eb="44">
      <t>カンキョウ</t>
    </rPh>
    <rPh sb="45" eb="47">
      <t>セイビ</t>
    </rPh>
    <phoneticPr fontId="18"/>
  </si>
  <si>
    <t>個人席とテーブル席を設ける。</t>
  </si>
  <si>
    <t>自習スペース②と合わせて机・椅子約105席を想定。</t>
    <rPh sb="0" eb="2">
      <t>ジシュウ</t>
    </rPh>
    <rPh sb="8" eb="9">
      <t>ア</t>
    </rPh>
    <phoneticPr fontId="18"/>
  </si>
  <si>
    <t>机・椅子は自習スペース、ライブラリ開架エリア、カフェ、エントランス含めて施設全体で300席以上とする。</t>
    <rPh sb="36" eb="38">
      <t>シセツ</t>
    </rPh>
    <rPh sb="38" eb="40">
      <t>ゼンタイ</t>
    </rPh>
    <phoneticPr fontId="18"/>
  </si>
  <si>
    <t>可能な限り可動式の机・椅子を配置する。</t>
    <rPh sb="0" eb="2">
      <t>カノウ</t>
    </rPh>
    <rPh sb="3" eb="4">
      <t>カギ</t>
    </rPh>
    <rPh sb="5" eb="8">
      <t>カドウシキ</t>
    </rPh>
    <rPh sb="9" eb="10">
      <t>ツクエ</t>
    </rPh>
    <rPh sb="11" eb="13">
      <t>イス</t>
    </rPh>
    <rPh sb="14" eb="16">
      <t>ハイチ</t>
    </rPh>
    <phoneticPr fontId="18"/>
  </si>
  <si>
    <t>ソフト重視の観点から、活動の様子が廊下等から窺えるようにする。</t>
  </si>
  <si>
    <t>書架を設ける。</t>
    <rPh sb="3" eb="4">
      <t>モウ</t>
    </rPh>
    <phoneticPr fontId="2"/>
  </si>
  <si>
    <t>受付カウンターに隣接する。</t>
  </si>
  <si>
    <t>電源、図書館システム（市配備）２台設置</t>
  </si>
  <si>
    <t>平時は、オープンスペースとする。</t>
  </si>
  <si>
    <t>誰もが自由にアクセスできる大空間とし、屋外や各施設との連続性を感じられるような開放的な空間構成とする。</t>
    <rPh sb="13" eb="14">
      <t>ダイ</t>
    </rPh>
    <rPh sb="22" eb="23">
      <t>カク</t>
    </rPh>
    <rPh sb="23" eb="25">
      <t>シセツ</t>
    </rPh>
    <phoneticPr fontId="24"/>
  </si>
  <si>
    <t>実施中の催事を紹介する設えとする。</t>
  </si>
  <si>
    <t>メインエントランスとする。</t>
  </si>
  <si>
    <t>建物を2階以上とする場合は、来館者が円滑に上階に移動できるよう、昇りエスカレーターを設置する。</t>
    <rPh sb="24" eb="26">
      <t>イドウ</t>
    </rPh>
    <rPh sb="32" eb="33">
      <t>ノボ</t>
    </rPh>
    <phoneticPr fontId="24"/>
  </si>
  <si>
    <t>催事を踏まえた安全性や利便性の観点から、電源等を適宜配置すること。</t>
    <rPh sb="24" eb="26">
      <t>テキギ</t>
    </rPh>
    <phoneticPr fontId="25"/>
  </si>
  <si>
    <t>来館者数を計測できるような機器を設置する。</t>
  </si>
  <si>
    <t>平時の休憩用の椅子等を設けること。</t>
  </si>
  <si>
    <t>バリアフリーに配慮し音声案内ならびに点字表示板を配置する。</t>
    <rPh sb="22" eb="23">
      <t>バン</t>
    </rPh>
    <phoneticPr fontId="18"/>
  </si>
  <si>
    <t>催事の際には、移動の待合空間として、十分な滞留スペースを確保する。</t>
  </si>
  <si>
    <t>受付や飲食等が可能な休憩できるスペースを設ける。</t>
  </si>
  <si>
    <t>市民が制作した作品の展示を行う。</t>
    <rPh sb="0" eb="2">
      <t>シミン</t>
    </rPh>
    <rPh sb="3" eb="5">
      <t>セイサク</t>
    </rPh>
    <rPh sb="7" eb="9">
      <t>サクヒン</t>
    </rPh>
    <rPh sb="10" eb="12">
      <t>テンジ</t>
    </rPh>
    <rPh sb="13" eb="14">
      <t>オコナ</t>
    </rPh>
    <phoneticPr fontId="18"/>
  </si>
  <si>
    <t xml:space="preserve">利用者に有料で貸し出す。
</t>
    <rPh sb="4" eb="6">
      <t>ユウリョウ</t>
    </rPh>
    <rPh sb="7" eb="8">
      <t>カ</t>
    </rPh>
    <rPh sb="9" eb="10">
      <t>ダ</t>
    </rPh>
    <phoneticPr fontId="18"/>
  </si>
  <si>
    <t>エントランスホール付近にしない。</t>
  </si>
  <si>
    <t>自習スペース①と隣接させる。</t>
    <rPh sb="0" eb="2">
      <t>ジシュウ</t>
    </rPh>
    <rPh sb="8" eb="10">
      <t>リンセツ</t>
    </rPh>
    <phoneticPr fontId="18"/>
  </si>
  <si>
    <t>配置する席数と同等の来館者が同時に、快適にビデオ通話や動画視聴ができるインターネット環境を整備する。</t>
  </si>
  <si>
    <t>机・椅子　約105席を想定。
※机・椅子は自習スペース、ライブラリ開架エリア、カフェ、エントランス含めて合計300席以上を想定。</t>
  </si>
  <si>
    <t>床は軽運動に耐えられる仕様とする。</t>
  </si>
  <si>
    <t>上足での利用を基本とする。</t>
    <rPh sb="0" eb="1">
      <t>ウエ</t>
    </rPh>
    <rPh sb="1" eb="2">
      <t>ソク</t>
    </rPh>
    <rPh sb="4" eb="6">
      <t>リヨウ</t>
    </rPh>
    <rPh sb="7" eb="9">
      <t>キホン</t>
    </rPh>
    <phoneticPr fontId="18"/>
  </si>
  <si>
    <t>ダンス等を想定した、AV機器（音響・映像設備）を備え、貸し出しする。</t>
  </si>
  <si>
    <t>照明を暗転できるようにする。</t>
  </si>
  <si>
    <t>室内の音が外部に漏れないよう配慮する。</t>
  </si>
  <si>
    <t>スタジオ機能②</t>
    <rPh sb="4" eb="6">
      <t>キノウ</t>
    </rPh>
    <phoneticPr fontId="18"/>
  </si>
  <si>
    <t>市民活動団体による自主活動の場。</t>
  </si>
  <si>
    <t>大学生による小･中学生への学習支援や受験期に小･中学生がグループや個人で学習できるスペース（無料開放）。</t>
    <rPh sb="18" eb="21">
      <t>ジュケンキ</t>
    </rPh>
    <rPh sb="46" eb="48">
      <t>ムリョウ</t>
    </rPh>
    <rPh sb="48" eb="50">
      <t>カイホウ</t>
    </rPh>
    <phoneticPr fontId="18"/>
  </si>
  <si>
    <t>集客イベント・小規模講演会などに使用できる（有料貸出）。</t>
    <rPh sb="22" eb="24">
      <t>ユウリョウ</t>
    </rPh>
    <rPh sb="24" eb="26">
      <t>カシダシ</t>
    </rPh>
    <phoneticPr fontId="18"/>
  </si>
  <si>
    <t>学校対応やイベント時の使用を優先とする。</t>
    <rPh sb="0" eb="2">
      <t>ガッコウ</t>
    </rPh>
    <rPh sb="2" eb="4">
      <t>タイオウ</t>
    </rPh>
    <rPh sb="9" eb="10">
      <t>ジ</t>
    </rPh>
    <rPh sb="11" eb="13">
      <t>シヨウ</t>
    </rPh>
    <rPh sb="14" eb="16">
      <t>ユウセン</t>
    </rPh>
    <phoneticPr fontId="18"/>
  </si>
  <si>
    <t>講演等を想定した、AV機器（音響・映像設備）を備え、貸し出しする。</t>
    <rPh sb="0" eb="2">
      <t>コウエン</t>
    </rPh>
    <rPh sb="2" eb="3">
      <t>トウ</t>
    </rPh>
    <rPh sb="4" eb="6">
      <t>ソウテイ</t>
    </rPh>
    <rPh sb="11" eb="13">
      <t>キキ</t>
    </rPh>
    <rPh sb="14" eb="16">
      <t>オンキョウ</t>
    </rPh>
    <rPh sb="17" eb="19">
      <t>エイゾウ</t>
    </rPh>
    <rPh sb="19" eb="21">
      <t>セツビ</t>
    </rPh>
    <rPh sb="23" eb="24">
      <t>ソナ</t>
    </rPh>
    <rPh sb="26" eb="27">
      <t>カ</t>
    </rPh>
    <rPh sb="28" eb="29">
      <t>ダ</t>
    </rPh>
    <phoneticPr fontId="18"/>
  </si>
  <si>
    <t>室内の音が外部に漏れないよう配慮する。</t>
    <rPh sb="0" eb="2">
      <t>シツナイ</t>
    </rPh>
    <rPh sb="3" eb="4">
      <t>オト</t>
    </rPh>
    <rPh sb="5" eb="7">
      <t>ガイブ</t>
    </rPh>
    <rPh sb="8" eb="9">
      <t>モ</t>
    </rPh>
    <rPh sb="14" eb="16">
      <t>ハイリョ</t>
    </rPh>
    <phoneticPr fontId="18"/>
  </si>
  <si>
    <t>カフェ機能
（調理スペース含）</t>
    <rPh sb="3" eb="5">
      <t>キノウ</t>
    </rPh>
    <rPh sb="7" eb="9">
      <t>チョウリ</t>
    </rPh>
    <rPh sb="13" eb="14">
      <t>ガン</t>
    </rPh>
    <phoneticPr fontId="18"/>
  </si>
  <si>
    <t>憩いライブラリの図書を読みながら、カフェで滞在することも可能とする。</t>
    <rPh sb="0" eb="1">
      <t>イコ</t>
    </rPh>
    <rPh sb="8" eb="10">
      <t>トショ</t>
    </rPh>
    <rPh sb="28" eb="30">
      <t>カノウ</t>
    </rPh>
    <phoneticPr fontId="18"/>
  </si>
  <si>
    <t>こどもから大人までゆったりできる空間とする。</t>
  </si>
  <si>
    <t>ライブラリの開架エリアとカフェスペースは、区切ることなく融合させた空間とする。</t>
    <rPh sb="6" eb="8">
      <t>カイカ</t>
    </rPh>
    <rPh sb="21" eb="23">
      <t>クギ</t>
    </rPh>
    <rPh sb="28" eb="30">
      <t>ユウゴウ</t>
    </rPh>
    <rPh sb="33" eb="35">
      <t>クウカン</t>
    </rPh>
    <phoneticPr fontId="18"/>
  </si>
  <si>
    <t>時間帯の変化にあわせた雰囲気や空間デザインを創出すること。</t>
  </si>
  <si>
    <t>火災に配慮し、厨房熱源は裸火を不可とする。</t>
    <rPh sb="9" eb="11">
      <t>ネツゲン</t>
    </rPh>
    <phoneticPr fontId="18"/>
  </si>
  <si>
    <t xml:space="preserve">ミュージアムを公開承認施設とすることを考慮し、飲食物をミュージアム区域に持ち込まない運用とする。
</t>
  </si>
  <si>
    <t>トイレは、施設と共用も可とする。</t>
  </si>
  <si>
    <t>自然光を取り入れやすい場所に可能な限り、配置すること。</t>
  </si>
  <si>
    <t>厨房設備。食材の匂いが館内に拡散しないよう配慮する。</t>
    <rPh sb="21" eb="23">
      <t>ハイリョ</t>
    </rPh>
    <phoneticPr fontId="18"/>
  </si>
  <si>
    <t>客席数と同等の来館者が同時に、快適にビデオ通話や動画視聴ができるインターネット環境を整備する。</t>
    <rPh sb="0" eb="2">
      <t>キャクセキ</t>
    </rPh>
    <rPh sb="2" eb="3">
      <t>スウ</t>
    </rPh>
    <rPh sb="4" eb="6">
      <t>ドウトウ</t>
    </rPh>
    <rPh sb="7" eb="10">
      <t>ライカンシャ</t>
    </rPh>
    <phoneticPr fontId="18"/>
  </si>
  <si>
    <t>親子連れが過ごしやすいよう家具の選定・配置を行う。</t>
    <rPh sb="13" eb="15">
      <t>カグ</t>
    </rPh>
    <rPh sb="16" eb="18">
      <t>センテイ</t>
    </rPh>
    <rPh sb="19" eb="21">
      <t>ハイチ</t>
    </rPh>
    <rPh sb="22" eb="23">
      <t>オコナ</t>
    </rPh>
    <phoneticPr fontId="18"/>
  </si>
  <si>
    <t>個人向けの席のほか、グループでの利用を考慮したレイアウトとすること。</t>
    <rPh sb="16" eb="18">
      <t>リヨウ</t>
    </rPh>
    <rPh sb="19" eb="21">
      <t>コウリョ</t>
    </rPh>
    <phoneticPr fontId="18"/>
  </si>
  <si>
    <t>様々な利用用途に適し、長時間滞在できる上質な家具を設置する。</t>
    <rPh sb="25" eb="27">
      <t>セッチ</t>
    </rPh>
    <phoneticPr fontId="18"/>
  </si>
  <si>
    <t>可能な限り、公園を一望できる場所に配置すること。</t>
    <rPh sb="6" eb="8">
      <t>コウエン</t>
    </rPh>
    <rPh sb="9" eb="11">
      <t>イチボウ</t>
    </rPh>
    <rPh sb="14" eb="16">
      <t>バショ</t>
    </rPh>
    <rPh sb="17" eb="19">
      <t>ハイチ</t>
    </rPh>
    <phoneticPr fontId="18"/>
  </si>
  <si>
    <t>ミュージアム・ライブラリの閉館時の営業も可能であればなおよい。</t>
    <rPh sb="13" eb="15">
      <t>ヘイカン</t>
    </rPh>
    <rPh sb="15" eb="16">
      <t>ジ</t>
    </rPh>
    <rPh sb="17" eb="19">
      <t>エイギョウ</t>
    </rPh>
    <rPh sb="20" eb="22">
      <t>カノウ</t>
    </rPh>
    <phoneticPr fontId="18"/>
  </si>
  <si>
    <t>障がい者の方が不自由なく入れるよう配慮すること。</t>
  </si>
  <si>
    <t>扉は自動ドアとする。</t>
    <rPh sb="0" eb="1">
      <t>トビラ</t>
    </rPh>
    <rPh sb="2" eb="4">
      <t>ジドウ</t>
    </rPh>
    <phoneticPr fontId="18"/>
  </si>
  <si>
    <t>車いすで利用者等に配慮し段差等がないこと</t>
    <rPh sb="4" eb="7">
      <t>リヨウシャ</t>
    </rPh>
    <rPh sb="7" eb="8">
      <t>トウ</t>
    </rPh>
    <rPh sb="9" eb="11">
      <t>ハイリョ</t>
    </rPh>
    <phoneticPr fontId="18"/>
  </si>
  <si>
    <t xml:space="preserve">視覚障がい者に配慮し、ドアの開閉時等に音が鳴る装置等を設置することが望ましい。
</t>
    <rPh sb="7" eb="9">
      <t>ハイリョ</t>
    </rPh>
    <rPh sb="23" eb="25">
      <t>ソウチ</t>
    </rPh>
    <rPh sb="25" eb="26">
      <t>トウ</t>
    </rPh>
    <rPh sb="27" eb="29">
      <t>セッチ</t>
    </rPh>
    <rPh sb="34" eb="35">
      <t>ノゾ</t>
    </rPh>
    <phoneticPr fontId="18"/>
  </si>
  <si>
    <t>最低1か所は、エントランス（フリースペース）に繋がる場所とし、自動ドアで配置すること。</t>
  </si>
  <si>
    <t>滑りづらい床材を使用</t>
  </si>
  <si>
    <t>出入口付近に、傘立てスペースを確保する。傘立てスペースを屋外とする場合、屋根等で雨に濡れない場所に設ける。</t>
    <rPh sb="20" eb="22">
      <t>カサタ</t>
    </rPh>
    <phoneticPr fontId="18"/>
  </si>
  <si>
    <t>傘袋等のごみが生じないよう、環境負荷に配慮する。（傘袋以外の方法等）</t>
  </si>
  <si>
    <t>チケット販売、車椅子及び荷物（ベビーカー等）の貸出・預かりに対応する</t>
    <rPh sb="26" eb="27">
      <t>アズ</t>
    </rPh>
    <phoneticPr fontId="24"/>
  </si>
  <si>
    <t>障がい者への対応（筆談・指差しサイン表示等）を行う。</t>
    <rPh sb="23" eb="24">
      <t>オコナ</t>
    </rPh>
    <phoneticPr fontId="24"/>
  </si>
  <si>
    <t>クローク機能を兼ねる。</t>
    <rPh sb="4" eb="6">
      <t>キノウ</t>
    </rPh>
    <rPh sb="7" eb="8">
      <t>カ</t>
    </rPh>
    <phoneticPr fontId="24"/>
  </si>
  <si>
    <t>交流スペースの貸館に対応する。</t>
  </si>
  <si>
    <t>ミュージアムの受付機能（発券・レファレンスや体験学習の申し込み・展示に関する質問受付など）を兼ねる。</t>
    <rPh sb="46" eb="47">
      <t>カ</t>
    </rPh>
    <phoneticPr fontId="24"/>
  </si>
  <si>
    <t>エントランスから視認しやすい位置に設ける。</t>
  </si>
  <si>
    <t>館内放送ができる設備を設けること。</t>
  </si>
  <si>
    <t>カウンターを設ける。</t>
    <rPh sb="6" eb="7">
      <t>モウ</t>
    </rPh>
    <phoneticPr fontId="18"/>
  </si>
  <si>
    <t>キャッシュレス決済対応レジを設ける。</t>
    <rPh sb="9" eb="11">
      <t>タイオウ</t>
    </rPh>
    <rPh sb="14" eb="15">
      <t>モウ</t>
    </rPh>
    <phoneticPr fontId="18"/>
  </si>
  <si>
    <t>ライブラリ及び郷ミュージアムの利用者の利用を主目的とする。</t>
  </si>
  <si>
    <t>公園で遊ぶために持参したおもちゃや、マザーズバックを入れて館内利用をする家族の利用を想定。</t>
  </si>
  <si>
    <t>上記の利用を想定し、適宜必要箇所に設ける。</t>
    <rPh sb="0" eb="2">
      <t>ジョウキ</t>
    </rPh>
    <rPh sb="3" eb="5">
      <t>リヨウ</t>
    </rPh>
    <rPh sb="6" eb="8">
      <t>ソウテイ</t>
    </rPh>
    <rPh sb="10" eb="12">
      <t>テキギ</t>
    </rPh>
    <rPh sb="12" eb="14">
      <t>ヒツヨウ</t>
    </rPh>
    <rPh sb="14" eb="16">
      <t>カショ</t>
    </rPh>
    <rPh sb="17" eb="18">
      <t>モウ</t>
    </rPh>
    <phoneticPr fontId="18"/>
  </si>
  <si>
    <t xml:space="preserve">憩いライブラリ及び郷土・資料ミュージアムの入口付近に設置すること。
</t>
  </si>
  <si>
    <t>館内に設置するコインロッカーは、無料とする。（コイン返却型などを想定）</t>
    <rPh sb="26" eb="28">
      <t>ヘンキャク</t>
    </rPh>
    <rPh sb="28" eb="29">
      <t>ガタ</t>
    </rPh>
    <rPh sb="32" eb="34">
      <t>ソウテイ</t>
    </rPh>
    <phoneticPr fontId="18"/>
  </si>
  <si>
    <t>スーツケース等の大型荷物も保管できること。</t>
  </si>
  <si>
    <t>大規模展開催時に対応できる十分な滞留スペースを確保する。</t>
  </si>
  <si>
    <t>エントランスや展示室からの視認性に配慮する。（視覚障がい者や車いす利用者への配慮をすること。）</t>
  </si>
  <si>
    <t>人物用と荷物用をそれぞれ設けること。
※荷物用EVは、職員エリアのみ</t>
  </si>
  <si>
    <t>利用しやすい場所に配置し、すべての利用者がアクセスしやすい構造とし、利用者が位置を把握しやすく利用しやすいものとする。</t>
  </si>
  <si>
    <t>各施設利用者がアクセスしやすい場所に設置することとする。フロアごとに設置すること。</t>
  </si>
  <si>
    <t xml:space="preserve">床面は滑りにくい材料・仕上げとする。また転倒したときの危険防止のため適度に弾性のあるものとする。 </t>
  </si>
  <si>
    <t>水栓金具は、光感知式等、操作の容易なものを導入する。</t>
  </si>
  <si>
    <t>腰掛便座とし、床置式便器又は壁掛式便器とする。</t>
  </si>
  <si>
    <t>腰掛便座は、温水洗浄便座（温水でおしり等を洗浄する機能を持つ腰掛便座）とする。</t>
  </si>
  <si>
    <t>腰掛便座の横壁面に、ペーパーホルダー、便器洗浄ボタン、呼び出しボタンを設け、JIS S 0026に基づく配置とする。</t>
  </si>
  <si>
    <t>呼び出しボタンは、腰掛便座に座った状態で手が届く位置に設ける。また、床に転倒したときにも届くよう、側壁面の低い位置にも設ける。</t>
  </si>
  <si>
    <t>水石鹸を設ける。</t>
    <rPh sb="0" eb="1">
      <t>ミズ</t>
    </rPh>
    <phoneticPr fontId="18"/>
  </si>
  <si>
    <t>女子トイレの便器には擬音装置を設ける。</t>
    <rPh sb="6" eb="8">
      <t>ベンキ</t>
    </rPh>
    <rPh sb="10" eb="12">
      <t>ギオン</t>
    </rPh>
    <rPh sb="12" eb="14">
      <t>ソウチ</t>
    </rPh>
    <rPh sb="15" eb="16">
      <t>モウ</t>
    </rPh>
    <phoneticPr fontId="18"/>
  </si>
  <si>
    <t>各ブースに便座除菌クリーナーを設ける。</t>
    <rPh sb="5" eb="7">
      <t>ベンザ</t>
    </rPh>
    <rPh sb="7" eb="9">
      <t>ジョキン</t>
    </rPh>
    <rPh sb="15" eb="16">
      <t>モウ</t>
    </rPh>
    <phoneticPr fontId="18"/>
  </si>
  <si>
    <t>ベビーチェア、ベビーシート、荷物を置くスペースを設ける。</t>
  </si>
  <si>
    <t>床面は、高齢者、障がい者等の通行の支障となる段を設けないようにする。</t>
  </si>
  <si>
    <t>施錠を示す色等は、視覚障害者の利用に配慮したものとする。</t>
  </si>
  <si>
    <t>腰掛便座の壁側に手すりを設け、水平、垂直に取り付ける。</t>
  </si>
  <si>
    <t>小便器には、手摺を1箇所以上設ける。</t>
    <rPh sb="0" eb="3">
      <t>ショウベンキ</t>
    </rPh>
    <rPh sb="6" eb="8">
      <t>テスリ</t>
    </rPh>
    <rPh sb="10" eb="12">
      <t>カショ</t>
    </rPh>
    <rPh sb="12" eb="14">
      <t>イジョウ</t>
    </rPh>
    <rPh sb="14" eb="15">
      <t>モウ</t>
    </rPh>
    <phoneticPr fontId="18"/>
  </si>
  <si>
    <t>水石鹸を設ける</t>
    <rPh sb="0" eb="1">
      <t>ミズ</t>
    </rPh>
    <phoneticPr fontId="18"/>
  </si>
  <si>
    <t>1-2歳児向け、3-5歳児向けなど年齢に応じた便器・小便器を設置する。</t>
    <rPh sb="3" eb="5">
      <t>サイジ</t>
    </rPh>
    <rPh sb="5" eb="6">
      <t>ム</t>
    </rPh>
    <rPh sb="11" eb="13">
      <t>サイジ</t>
    </rPh>
    <rPh sb="13" eb="14">
      <t>ム</t>
    </rPh>
    <rPh sb="17" eb="19">
      <t>ネンレイ</t>
    </rPh>
    <rPh sb="20" eb="21">
      <t>オウ</t>
    </rPh>
    <rPh sb="23" eb="25">
      <t>ベンキ</t>
    </rPh>
    <rPh sb="26" eb="29">
      <t>ショウベンキ</t>
    </rPh>
    <rPh sb="30" eb="32">
      <t>セッチ</t>
    </rPh>
    <phoneticPr fontId="18"/>
  </si>
  <si>
    <t>階毎に設置する。</t>
  </si>
  <si>
    <t>オストメイト対応とする。</t>
    <rPh sb="5" eb="7">
      <t>タイオウ</t>
    </rPh>
    <phoneticPr fontId="18"/>
  </si>
  <si>
    <t>水石鹸を設ける。</t>
  </si>
  <si>
    <t>便座除菌クリーナーを設ける。</t>
  </si>
  <si>
    <t>腰掛便座の両側に手すりを設ける場合には、介助等を考慮、片側の手すりは跳ね上げ手すりとする。</t>
  </si>
  <si>
    <t>東京都の赤ちゃん・ふらっと事業実施要領に基づいて整備する。</t>
    <rPh sb="0" eb="3">
      <t>トウキョウト</t>
    </rPh>
    <rPh sb="24" eb="26">
      <t>セイビ</t>
    </rPh>
    <phoneticPr fontId="18"/>
  </si>
  <si>
    <t>男性が入れない授乳ブースを設置。</t>
  </si>
  <si>
    <t>乳児・低年齢の幼児連れの来館者が利用するスペースとする。</t>
  </si>
  <si>
    <t>授乳・おむつ替え・持参したお弁当を食べる場所として整備する。おむつ替えスペースと食事スペースは可能な限り離す。</t>
  </si>
  <si>
    <t>2以上の授乳ブースを設ける（公園は1個以上とする）</t>
    <rPh sb="0" eb="2">
      <t>イジョウ</t>
    </rPh>
    <rPh sb="4" eb="6">
      <t>ジュニュウ</t>
    </rPh>
    <rPh sb="9" eb="10">
      <t>モウ</t>
    </rPh>
    <phoneticPr fontId="18"/>
  </si>
  <si>
    <t>おむつ替えスペースは、靴を脱いで上がる更衣スペース（パンツ式おむつ、公園で汚れた子を着替えさせられる）も設ける。</t>
  </si>
  <si>
    <t>子供用トイレを併設する。</t>
  </si>
  <si>
    <t>こども用トイレ又はトイレ、ライブラリ開架エリアに近接させる。</t>
    <rPh sb="7" eb="8">
      <t>マタ</t>
    </rPh>
    <rPh sb="18" eb="20">
      <t>カイカ</t>
    </rPh>
    <phoneticPr fontId="18"/>
  </si>
  <si>
    <t>授乳室とその他施設を分ける場合には、両者を近接させる。</t>
  </si>
  <si>
    <t>乳児・幼児の安全面に配慮した床材とし、滑りにくい仕上げとする。</t>
    <rPh sb="6" eb="9">
      <t>アンゼンメン</t>
    </rPh>
    <phoneticPr fontId="18"/>
  </si>
  <si>
    <t>床面は、乳児や幼児の通行の支障となる段差を設けないようにする。</t>
    <rPh sb="18" eb="20">
      <t>ダンサ</t>
    </rPh>
    <phoneticPr fontId="18"/>
  </si>
  <si>
    <t>下足利用を基本とする。</t>
    <rPh sb="0" eb="2">
      <t>ゲソク</t>
    </rPh>
    <rPh sb="2" eb="4">
      <t>リヨウ</t>
    </rPh>
    <rPh sb="5" eb="7">
      <t>キホン</t>
    </rPh>
    <phoneticPr fontId="18"/>
  </si>
  <si>
    <t>明るい照明とし、抗菌・防臭設備、電源・調乳用温水器を備える。</t>
    <rPh sb="26" eb="27">
      <t>ソナ</t>
    </rPh>
    <phoneticPr fontId="18"/>
  </si>
  <si>
    <t>授乳用の給湯設備（男性入場可）：粉ミルク用の給湯器（蓋付き、70℃給湯）を設置し、隣に哺乳瓶洗浄のためのシンク（水道付き）を設置する。</t>
  </si>
  <si>
    <t>授乳室にベビーカーごと入れるような広さにする。</t>
    <rPh sb="0" eb="2">
      <t>ジュニュウ</t>
    </rPh>
    <rPh sb="2" eb="3">
      <t>シツ</t>
    </rPh>
    <rPh sb="11" eb="12">
      <t>ハイ</t>
    </rPh>
    <rPh sb="17" eb="18">
      <t>ヒロ</t>
    </rPh>
    <phoneticPr fontId="18"/>
  </si>
  <si>
    <t>授乳ブースは、男性が入れないよう仕切りを設け、内部の使用状況が分かるようにする。</t>
    <rPh sb="0" eb="2">
      <t>ジュニュウ</t>
    </rPh>
    <phoneticPr fontId="18"/>
  </si>
  <si>
    <t>室内に長椅子（ひじ掛け付き）及び荷物置き場を設置する。</t>
  </si>
  <si>
    <t>授乳室内にベビーカーが入れるスペースを確保する。</t>
    <rPh sb="11" eb="12">
      <t>ハイ</t>
    </rPh>
    <phoneticPr fontId="18"/>
  </si>
  <si>
    <t>おむつ交換台を3台以上配置し、間に荷物置き台を設置する。</t>
    <rPh sb="3" eb="5">
      <t>コウカン</t>
    </rPh>
    <phoneticPr fontId="18"/>
  </si>
  <si>
    <t>立った状態でトレーニングパンツ用の交換台を1台設置する。</t>
    <rPh sb="0" eb="1">
      <t>タ</t>
    </rPh>
    <rPh sb="3" eb="5">
      <t>ジョウタイ</t>
    </rPh>
    <rPh sb="17" eb="19">
      <t>コウカン</t>
    </rPh>
    <phoneticPr fontId="18"/>
  </si>
  <si>
    <t>おむつ交換台下にそれぞれゴミ箱（蓋つき）を設置する。</t>
    <rPh sb="3" eb="5">
      <t>コウカン</t>
    </rPh>
    <rPh sb="5" eb="6">
      <t>ダイ</t>
    </rPh>
    <phoneticPr fontId="18"/>
  </si>
  <si>
    <t>靴を脱いで上がる更衣台を設置する。</t>
    <rPh sb="10" eb="11">
      <t>ダイ</t>
    </rPh>
    <rPh sb="12" eb="14">
      <t>セッチ</t>
    </rPh>
    <phoneticPr fontId="18"/>
  </si>
  <si>
    <t xml:space="preserve">おやつや離乳食、ジュースなどの自動販売機を設置する。
</t>
  </si>
  <si>
    <t>床面積：1600㎡（事業者提案余地を除く）</t>
    <rPh sb="0" eb="3">
      <t>ユカメンセキ</t>
    </rPh>
    <rPh sb="10" eb="13">
      <t>ジギョウシャ</t>
    </rPh>
    <rPh sb="13" eb="15">
      <t>テイアン</t>
    </rPh>
    <rPh sb="15" eb="17">
      <t>ヨチ</t>
    </rPh>
    <rPh sb="18" eb="19">
      <t>ノゾ</t>
    </rPh>
    <phoneticPr fontId="18"/>
  </si>
  <si>
    <t>無線LANインターネット接続（職員用）が可能な環境とする。</t>
    <rPh sb="20" eb="22">
      <t>カノウ</t>
    </rPh>
    <rPh sb="23" eb="25">
      <t>カンキョウ</t>
    </rPh>
    <phoneticPr fontId="2"/>
  </si>
  <si>
    <t>事業者、職員の執務スペースとする。</t>
  </si>
  <si>
    <t>市職員の配置は16名程度を想定しているが、庁内調整により今後変更する可能性がある。</t>
    <rPh sb="0" eb="1">
      <t>シ</t>
    </rPh>
    <rPh sb="1" eb="3">
      <t>ショクイン</t>
    </rPh>
    <rPh sb="4" eb="6">
      <t>ハイチ</t>
    </rPh>
    <rPh sb="28" eb="30">
      <t>コンゴ</t>
    </rPh>
    <phoneticPr fontId="18"/>
  </si>
  <si>
    <t>ワークスペース、作業室、休憩スペースを含み、来館者の救護も、事務室で対応する。</t>
    <rPh sb="22" eb="25">
      <t>ライカンシャ</t>
    </rPh>
    <rPh sb="26" eb="28">
      <t>キュウゴ</t>
    </rPh>
    <rPh sb="30" eb="33">
      <t>ジムシツ</t>
    </rPh>
    <rPh sb="34" eb="36">
      <t>タイオウ</t>
    </rPh>
    <phoneticPr fontId="18"/>
  </si>
  <si>
    <t>交流スペースの貸館等の来館者対応は受付にて行うこととするが、事務室を来館者共用部に隣接させて、受付機能を兼ねる形としてもよい。</t>
    <rPh sb="0" eb="2">
      <t>コウリュウ</t>
    </rPh>
    <rPh sb="7" eb="9">
      <t>カシカン</t>
    </rPh>
    <rPh sb="9" eb="10">
      <t>ナド</t>
    </rPh>
    <rPh sb="11" eb="16">
      <t>ライカンシャタイオウ</t>
    </rPh>
    <rPh sb="17" eb="19">
      <t>ウケツケ</t>
    </rPh>
    <rPh sb="21" eb="22">
      <t>オコナ</t>
    </rPh>
    <rPh sb="34" eb="40">
      <t>ライカンシャキョウヨウブ</t>
    </rPh>
    <rPh sb="41" eb="43">
      <t>リンセツ</t>
    </rPh>
    <rPh sb="47" eb="51">
      <t>ウケツケキノウ</t>
    </rPh>
    <rPh sb="52" eb="53">
      <t>カ</t>
    </rPh>
    <rPh sb="55" eb="56">
      <t>カタチ</t>
    </rPh>
    <phoneticPr fontId="18"/>
  </si>
  <si>
    <t>OAフロア（電源、市情報ネットワーク回線配備、図書館システム)を設ける。</t>
    <rPh sb="32" eb="33">
      <t>モウ</t>
    </rPh>
    <phoneticPr fontId="2"/>
  </si>
  <si>
    <t>事務用片袖机を設ける。</t>
    <rPh sb="7" eb="8">
      <t>モウ</t>
    </rPh>
    <phoneticPr fontId="2"/>
  </si>
  <si>
    <t>労働安全衛生法（事務所衛生基準規則）を遵守するものとする。</t>
  </si>
  <si>
    <t>床面積：190㎡</t>
    <rPh sb="0" eb="3">
      <t>ユカメンセキ</t>
    </rPh>
    <phoneticPr fontId="18"/>
  </si>
  <si>
    <t>博物館バックヤードとの動線確保</t>
  </si>
  <si>
    <t>事業者、職員が利用する。</t>
  </si>
  <si>
    <t>男女別に設ける。</t>
    <rPh sb="0" eb="2">
      <t>ダンジョ</t>
    </rPh>
    <rPh sb="2" eb="3">
      <t>ベツ</t>
    </rPh>
    <rPh sb="4" eb="5">
      <t>モウ</t>
    </rPh>
    <phoneticPr fontId="18"/>
  </si>
  <si>
    <t>事務室に近接すること。事務室内の配置も可。</t>
  </si>
  <si>
    <t xml:space="preserve">労働安全衛生法（事務所衛生基準規則）を遵守するものとする。
</t>
  </si>
  <si>
    <t>流し、手洗い場、湯沸かし器を設置する。</t>
  </si>
  <si>
    <t>施設共通とする。</t>
  </si>
  <si>
    <t>清掃委託業者が使用する。</t>
  </si>
  <si>
    <t>施設共通とする。</t>
    <rPh sb="0" eb="2">
      <t>シセツ</t>
    </rPh>
    <rPh sb="2" eb="4">
      <t>キョウツウ</t>
    </rPh>
    <phoneticPr fontId="18"/>
  </si>
  <si>
    <t>施設利用者の動線になるべく被らない位置とする。</t>
  </si>
  <si>
    <t>清掃員控室に隣接する。</t>
  </si>
  <si>
    <t>流し、洗濯機置場を設ける。</t>
    <rPh sb="9" eb="10">
      <t>モウ</t>
    </rPh>
    <phoneticPr fontId="2"/>
  </si>
  <si>
    <t>ラックを設ける。</t>
    <rPh sb="4" eb="5">
      <t>モウ</t>
    </rPh>
    <phoneticPr fontId="2"/>
  </si>
  <si>
    <t>一般廃棄物、産業廃棄物、資源物で分別できるようする。</t>
    <rPh sb="16" eb="18">
      <t>ブンベツ</t>
    </rPh>
    <phoneticPr fontId="18"/>
  </si>
  <si>
    <t>ごみ収集車が収集しやすい場所かつ来客動線からは見えにくい場所に設置する。</t>
  </si>
  <si>
    <t>別棟としてもよい。</t>
    <rPh sb="0" eb="2">
      <t>ベツムネ</t>
    </rPh>
    <phoneticPr fontId="18"/>
  </si>
  <si>
    <t>流しを接地する。</t>
    <rPh sb="0" eb="1">
      <t>ナガ</t>
    </rPh>
    <rPh sb="3" eb="5">
      <t>セッチ</t>
    </rPh>
    <phoneticPr fontId="2"/>
  </si>
  <si>
    <t>廃棄物の適正処理及び再生利用等をすることで、環境へ配慮をする。</t>
  </si>
  <si>
    <t>公園で使用する資器材を保管する。</t>
  </si>
  <si>
    <t>建物本体に組み込む、独立して設置、公園内屋外トイレに併設いずれの形式でもよいが、使い勝手や動線に配慮する。</t>
    <rPh sb="0" eb="2">
      <t>タテモノ</t>
    </rPh>
    <rPh sb="2" eb="4">
      <t>ホンタイ</t>
    </rPh>
    <rPh sb="5" eb="6">
      <t>ク</t>
    </rPh>
    <rPh sb="7" eb="8">
      <t>コ</t>
    </rPh>
    <rPh sb="10" eb="12">
      <t>ドクリツ</t>
    </rPh>
    <rPh sb="14" eb="16">
      <t>セッチ</t>
    </rPh>
    <rPh sb="17" eb="20">
      <t>コウエンナイ</t>
    </rPh>
    <rPh sb="20" eb="22">
      <t>オクガイ</t>
    </rPh>
    <rPh sb="26" eb="28">
      <t>ヘイセツ</t>
    </rPh>
    <rPh sb="32" eb="34">
      <t>ケイシキ</t>
    </rPh>
    <rPh sb="40" eb="41">
      <t>ツカ</t>
    </rPh>
    <rPh sb="42" eb="44">
      <t>ガッテ</t>
    </rPh>
    <rPh sb="45" eb="47">
      <t>ドウセン</t>
    </rPh>
    <rPh sb="48" eb="50">
      <t>ハイリョ</t>
    </rPh>
    <phoneticPr fontId="18"/>
  </si>
  <si>
    <t>別棟とする場合、建物のデザインや公園のランドスケープと調和するようにする。</t>
    <rPh sb="0" eb="2">
      <t>ベツムネ</t>
    </rPh>
    <rPh sb="5" eb="7">
      <t>バアイ</t>
    </rPh>
    <rPh sb="8" eb="10">
      <t>タテモノ</t>
    </rPh>
    <rPh sb="16" eb="18">
      <t>コウエン</t>
    </rPh>
    <rPh sb="27" eb="28">
      <t>チョウ</t>
    </rPh>
    <rPh sb="28" eb="29">
      <t>ワ</t>
    </rPh>
    <phoneticPr fontId="18"/>
  </si>
  <si>
    <t>発災時の一時滞在施設として利用する際に必要な防災備品を保管する。</t>
  </si>
  <si>
    <t>車両動線（4tトラックを想定）に配慮する。</t>
  </si>
  <si>
    <t>単独の部屋とせずに施設の一般倉庫と共用としてもよい。</t>
  </si>
  <si>
    <t>備蓄品の調達・管理は、本市（防災課）が行う。</t>
  </si>
  <si>
    <t>災害時は事業者が運用を行う。</t>
  </si>
  <si>
    <t>市指定の鍵を使用すること。</t>
  </si>
  <si>
    <t>別棟とはせずに、建物本体に設けることが望ましい。（発災時に防災物品を建物内で利用するため）</t>
    <rPh sb="0" eb="2">
      <t>ベツムネ</t>
    </rPh>
    <rPh sb="8" eb="12">
      <t>タテモノホンタイ</t>
    </rPh>
    <rPh sb="13" eb="14">
      <t>モウ</t>
    </rPh>
    <rPh sb="19" eb="20">
      <t>ノゾ</t>
    </rPh>
    <rPh sb="25" eb="28">
      <t>ハッサイジ</t>
    </rPh>
    <rPh sb="29" eb="33">
      <t>ボウサイブッピン</t>
    </rPh>
    <rPh sb="34" eb="37">
      <t>タテモノナイ</t>
    </rPh>
    <rPh sb="38" eb="40">
      <t>リヨウ</t>
    </rPh>
    <phoneticPr fontId="18"/>
  </si>
  <si>
    <t xml:space="preserve">車両動線から倉庫への搬入を考慮し出入口を設ける。
</t>
    <rPh sb="16" eb="19">
      <t>デイリグチ</t>
    </rPh>
    <rPh sb="20" eb="21">
      <t>モウ</t>
    </rPh>
    <phoneticPr fontId="18"/>
  </si>
  <si>
    <t>収納棚は、「別添資料30 一時滞在施設用倉庫備品リスト」、「別添資料31　他施設の防災倉庫の棚仕様」に基づき設置する。</t>
    <rPh sb="13" eb="15">
      <t>イチジ</t>
    </rPh>
    <rPh sb="15" eb="17">
      <t>タイザイ</t>
    </rPh>
    <rPh sb="17" eb="19">
      <t>シセツ</t>
    </rPh>
    <rPh sb="19" eb="20">
      <t>ヨウ</t>
    </rPh>
    <rPh sb="20" eb="22">
      <t>ソウコ</t>
    </rPh>
    <rPh sb="22" eb="24">
      <t>ビヒン</t>
    </rPh>
    <rPh sb="30" eb="32">
      <t>ベッテン</t>
    </rPh>
    <rPh sb="32" eb="34">
      <t>シリョウ</t>
    </rPh>
    <rPh sb="37" eb="38">
      <t>タ</t>
    </rPh>
    <rPh sb="38" eb="40">
      <t>シセツ</t>
    </rPh>
    <rPh sb="41" eb="43">
      <t>ボウサイ</t>
    </rPh>
    <rPh sb="43" eb="45">
      <t>ソウコ</t>
    </rPh>
    <rPh sb="46" eb="47">
      <t>タナ</t>
    </rPh>
    <rPh sb="47" eb="49">
      <t>シヨウ</t>
    </rPh>
    <phoneticPr fontId="18"/>
  </si>
  <si>
    <t>運用に先立ち、事業者において倉庫内の見取図を作成し、本市防災課に提出すること。</t>
  </si>
  <si>
    <t>床面積：40㎡</t>
    <rPh sb="0" eb="3">
      <t>ユカメンセキ</t>
    </rPh>
    <phoneticPr fontId="2"/>
  </si>
  <si>
    <t>車両動線から倉庫への搬入を考慮した位置とする。</t>
  </si>
  <si>
    <t>収納棚を設置する。</t>
  </si>
  <si>
    <t xml:space="preserve">外から直接、メンテナンスや機械の入替ができる位置とする。
</t>
  </si>
  <si>
    <t>床面積：300㎡</t>
    <rPh sb="0" eb="3">
      <t>ユカメンセキ</t>
    </rPh>
    <phoneticPr fontId="2"/>
  </si>
  <si>
    <t>歴史・郷土ミュージアムの施設整備にあたり、博物館法及び文化財保護法の趣旨を理解した上で、次にあげる基準等を順守すること。
・博物館の設置及び運営上の望ましい基準
・文化財公開施設の計画に関する指針
・文化財（美術工芸品）保存施設 保存活用施設　設置・管理ハンドブック
・国宝・重要文化財の公開に関する取扱要項
・重要文化財の所有者及び管理団体以外の者による公開に係る博物館その他の施設の承認に関する規定
・重要文化財の所有者及び管理団体以外の者による公開の許可に係る基準
・有形文化財（美術工芸品）の展示を主体とする美術館または美術工芸品を多く取扱う博物館等の施設設置に関する基準について
・文化財の生物被害防止に関する日常管理の手引
・文化財（美術工芸品等）の防災に関する手引
・美術館・博物館のための空気清浄化の手引き</t>
  </si>
  <si>
    <t>展示品や収蔵品の各種資料の水損防止を考え、設備配管のルートやゾーニングに充分は配慮する。</t>
  </si>
  <si>
    <t>床面積：3000㎡</t>
    <rPh sb="0" eb="3">
      <t>ユカメンセキ</t>
    </rPh>
    <phoneticPr fontId="2"/>
  </si>
  <si>
    <t>床面積：715㎡</t>
    <rPh sb="0" eb="3">
      <t>ユカメンセキ</t>
    </rPh>
    <phoneticPr fontId="2"/>
  </si>
  <si>
    <t>資料の保存・管理を行う。</t>
  </si>
  <si>
    <t>公開承認施設として機能し得る空間とする。</t>
  </si>
  <si>
    <t>火元近接厳禁。</t>
  </si>
  <si>
    <t>博物館バックヤードとの動線確保する。</t>
  </si>
  <si>
    <t>入口は1階からフラットで入れるようにする。</t>
    <rPh sb="0" eb="2">
      <t>イリグチ</t>
    </rPh>
    <rPh sb="4" eb="5">
      <t>カイ</t>
    </rPh>
    <rPh sb="12" eb="13">
      <t>ハイ</t>
    </rPh>
    <phoneticPr fontId="18"/>
  </si>
  <si>
    <t>調湿性能のある仕上げを用いる。</t>
    <rPh sb="0" eb="1">
      <t>チョウ</t>
    </rPh>
    <rPh sb="1" eb="2">
      <t>シツ</t>
    </rPh>
    <rPh sb="2" eb="4">
      <t>セイノウ</t>
    </rPh>
    <rPh sb="7" eb="9">
      <t>シアゲ</t>
    </rPh>
    <rPh sb="11" eb="12">
      <t>モチ</t>
    </rPh>
    <phoneticPr fontId="18"/>
  </si>
  <si>
    <t>収蔵庫は2層構造とする。</t>
  </si>
  <si>
    <t>24時間温湿度管理、空調機は点検や故障時も常時運転している必要があるため、冗長化構成とする。</t>
    <rPh sb="10" eb="12">
      <t>クウチョウ</t>
    </rPh>
    <rPh sb="12" eb="13">
      <t>キ</t>
    </rPh>
    <rPh sb="14" eb="16">
      <t>テンケン</t>
    </rPh>
    <rPh sb="17" eb="19">
      <t>コショウ</t>
    </rPh>
    <rPh sb="19" eb="20">
      <t>ジ</t>
    </rPh>
    <rPh sb="21" eb="23">
      <t>ジョウジ</t>
    </rPh>
    <rPh sb="23" eb="25">
      <t>ウンテン</t>
    </rPh>
    <rPh sb="29" eb="31">
      <t>ヒツヨウ</t>
    </rPh>
    <rPh sb="37" eb="39">
      <t>ジョウチョウ</t>
    </rPh>
    <rPh sb="39" eb="40">
      <t>カ</t>
    </rPh>
    <rPh sb="40" eb="42">
      <t>コウセイ</t>
    </rPh>
    <phoneticPr fontId="18"/>
  </si>
  <si>
    <t>耐荷重設定500㎏/㎡　</t>
  </si>
  <si>
    <t>十分な断熱性能とする。</t>
  </si>
  <si>
    <t>外光や外気が直接入らないようにする。</t>
  </si>
  <si>
    <t>効率的な資料搬入動線を検討。</t>
  </si>
  <si>
    <t>ガス消火設備を設ける。</t>
  </si>
  <si>
    <t>虫などによる生物被害対策の徹底を行う。</t>
  </si>
  <si>
    <t>内壁と躯体との間に空気層を設けた二重床壁天井構造とし、空気層を空調する。</t>
  </si>
  <si>
    <t>最上階に位置した場合も、外気や雨水の影響を受けないよう配慮する。</t>
  </si>
  <si>
    <t>収蔵庫・前室扉は日本セーフファニチュア協同組合連合会規格を満たす。</t>
  </si>
  <si>
    <t>収蔵庫には、耐火扉とは別に木製戸を設ける。</t>
  </si>
  <si>
    <t>温湿度データロガーを設ける。</t>
    <rPh sb="10" eb="11">
      <t>モウ</t>
    </rPh>
    <phoneticPr fontId="18"/>
  </si>
  <si>
    <t>マルチ運搬台車を2台設ける。</t>
    <rPh sb="10" eb="11">
      <t>モウ</t>
    </rPh>
    <phoneticPr fontId="18"/>
  </si>
  <si>
    <t>天井高さ：4.1m以上</t>
    <rPh sb="0" eb="3">
      <t>テンジョウタカ</t>
    </rPh>
    <rPh sb="9" eb="11">
      <t>イジョウ</t>
    </rPh>
    <phoneticPr fontId="2"/>
  </si>
  <si>
    <t xml:space="preserve">前室を設ける。
</t>
  </si>
  <si>
    <t>二重壁、木製の2重床（下地は鋼製でも可）</t>
    <rPh sb="11" eb="13">
      <t>シタジ</t>
    </rPh>
    <rPh sb="14" eb="16">
      <t>コウセイ</t>
    </rPh>
    <rPh sb="18" eb="19">
      <t>カ</t>
    </rPh>
    <phoneticPr fontId="18"/>
  </si>
  <si>
    <t>壁及び天井は内部吸湿性のある素材貼</t>
  </si>
  <si>
    <t>収蔵庫上部にはメザニンラックを設置すること。（※一部１層構造とし、長尺の資料を保管できるスペースを確保する）</t>
  </si>
  <si>
    <r>
      <t>24時間温湿度管理(温度：22±1</t>
    </r>
    <r>
      <rPr>
        <sz val="8"/>
        <rFont val="Segoe UI Symbol"/>
        <family val="3"/>
      </rPr>
      <t>℃</t>
    </r>
    <r>
      <rPr>
        <sz val="8"/>
        <rFont val="BIZ UDゴシック"/>
        <family val="3"/>
        <charset val="128"/>
      </rPr>
      <t>、湿度：50～60％）</t>
    </r>
    <rPh sb="10" eb="12">
      <t>オンド</t>
    </rPh>
    <phoneticPr fontId="18"/>
  </si>
  <si>
    <t>扉は二重扉とし、庫外の火災時において、下記の時間以上庫内温度を80℃以下に保つ耐火扉（幅2500mm×高さ2500mm以上）と床・壁・天井で囲む。
・前室―廊下間＝2時間耐火収蔵庫扉
・前室―収蔵庫間＝30分耐火収蔵庫扉、間仕切り付き</t>
    <rPh sb="0" eb="1">
      <t>トビラ</t>
    </rPh>
    <rPh sb="2" eb="4">
      <t>ニジュウ</t>
    </rPh>
    <rPh sb="4" eb="5">
      <t>トビラ</t>
    </rPh>
    <rPh sb="19" eb="21">
      <t>カキ</t>
    </rPh>
    <rPh sb="22" eb="24">
      <t>ジカン</t>
    </rPh>
    <rPh sb="75" eb="76">
      <t>マエ</t>
    </rPh>
    <rPh sb="76" eb="77">
      <t>シツ</t>
    </rPh>
    <rPh sb="78" eb="80">
      <t>ロウカ</t>
    </rPh>
    <rPh sb="80" eb="81">
      <t>アイダ</t>
    </rPh>
    <rPh sb="83" eb="85">
      <t>ジカン</t>
    </rPh>
    <rPh sb="85" eb="87">
      <t>タイカ</t>
    </rPh>
    <rPh sb="87" eb="90">
      <t>シュウゾウコ</t>
    </rPh>
    <rPh sb="90" eb="91">
      <t>トビラ</t>
    </rPh>
    <rPh sb="93" eb="94">
      <t>マエ</t>
    </rPh>
    <rPh sb="94" eb="95">
      <t>シツ</t>
    </rPh>
    <rPh sb="96" eb="99">
      <t>シュウゾウコ</t>
    </rPh>
    <rPh sb="99" eb="100">
      <t>アイダ</t>
    </rPh>
    <phoneticPr fontId="18"/>
  </si>
  <si>
    <t>耐震性の高い収蔵棚とする。</t>
    <rPh sb="8" eb="9">
      <t>タナ</t>
    </rPh>
    <phoneticPr fontId="18"/>
  </si>
  <si>
    <t>スチール棚スノコ棚4段150kg。</t>
  </si>
  <si>
    <t>二重壁、二重床</t>
    <rPh sb="4" eb="7">
      <t>ニジュウユカ</t>
    </rPh>
    <phoneticPr fontId="18"/>
  </si>
  <si>
    <t>内部吸湿性のある素材貼</t>
  </si>
  <si>
    <t>収蔵庫上部にはメザニンラックを設置すること。</t>
  </si>
  <si>
    <r>
      <t>24時間温湿度管理（温度：22±2</t>
    </r>
    <r>
      <rPr>
        <sz val="8"/>
        <rFont val="Segoe UI Symbol"/>
        <family val="3"/>
      </rPr>
      <t>℃</t>
    </r>
    <r>
      <rPr>
        <sz val="8"/>
        <rFont val="BIZ UDゴシック"/>
        <family val="3"/>
        <charset val="128"/>
      </rPr>
      <t>、湿度：40～45％）</t>
    </r>
  </si>
  <si>
    <t>扉は二重扉とし、庫外の火災時において、下記の時間以上庫内温度を80℃以下に保つ耐火扉（幅2500mm×高さ2500mm以上）と床・壁・天井で囲む。
・前室―廊下間＝2時間耐火収蔵庫扉
・前室―収蔵庫間＝30分耐火収蔵庫扉、間仕切り付き</t>
  </si>
  <si>
    <t>刀剣整理棚を設置する。</t>
  </si>
  <si>
    <r>
      <t xml:space="preserve">スチール棚スノコ棚4段150kg。
</t>
    </r>
    <r>
      <rPr>
        <strike/>
        <sz val="8"/>
        <rFont val="BIZ UDゴシック"/>
        <family val="3"/>
        <charset val="128"/>
      </rPr>
      <t xml:space="preserve">
</t>
    </r>
  </si>
  <si>
    <t>二重壁、二重床</t>
    <rPh sb="4" eb="7">
      <t>ニジュウユカ</t>
    </rPh>
    <phoneticPr fontId="24"/>
  </si>
  <si>
    <t>収蔵庫二重扉
扉は二重扉とし、庫外の火災時において下記の時間以上庫内温度を80℃以下に保つ耐火扉（幅2500mm×高さ2500mm以上）と床・壁・天井で囲む。
・前室―廊下間＝2時間耐火収蔵庫扉
・前室―収蔵庫間＝30分耐火収蔵庫扉、間仕切り付き</t>
  </si>
  <si>
    <t>収蔵庫上部にはメザニンラックを設置すること。</t>
    <rPh sb="15" eb="17">
      <t>セッチ</t>
    </rPh>
    <phoneticPr fontId="18"/>
  </si>
  <si>
    <t>扉は二重扉とし、庫外の火災時において下記の時間以上庫内温度を80℃以下に保つ耐火扉（幅2500mm×高さ2500mm以上）と床・壁・天井で囲む。
・前室―廊下間＝1時間耐火収蔵庫扉
・前室―収蔵庫間＝30分耐火収蔵庫扉、間仕切り付き</t>
    <rPh sb="0" eb="1">
      <t>トビラ</t>
    </rPh>
    <rPh sb="2" eb="5">
      <t>ニジュウトビラ</t>
    </rPh>
    <phoneticPr fontId="18"/>
  </si>
  <si>
    <t>二重壁、二重床</t>
    <rPh sb="4" eb="6">
      <t>ニジュウ</t>
    </rPh>
    <rPh sb="6" eb="7">
      <t>ユカ</t>
    </rPh>
    <phoneticPr fontId="18"/>
  </si>
  <si>
    <r>
      <t>温湿度を一定に保てるようにする
温度：22±2</t>
    </r>
    <r>
      <rPr>
        <sz val="8"/>
        <rFont val="Segoe UI Symbol"/>
        <family val="3"/>
      </rPr>
      <t>℃</t>
    </r>
    <r>
      <rPr>
        <sz val="8"/>
        <rFont val="BIZ UDゴシック"/>
        <family val="3"/>
        <charset val="128"/>
      </rPr>
      <t>、湿度：40～50％</t>
    </r>
  </si>
  <si>
    <t>扉は、庫外の火災時において2時間以上庫内温度を80℃以下に保つ耐火扉（幅2500mm×高さ2500mm以上）と床・壁・天井で囲む。</t>
  </si>
  <si>
    <t>外気が直接入らないようにすること。</t>
  </si>
  <si>
    <t>資料の搬入・搬出を行う。
4トントラックが入り、なお周辺で作業できる入れる高さ、幅を確保する。</t>
  </si>
  <si>
    <t>荷解室と外部に隣接する。</t>
  </si>
  <si>
    <t>水洗可能な床面仕様にすること。</t>
  </si>
  <si>
    <t>外部および荷解室とはシャッターと通用扉を設ける。</t>
  </si>
  <si>
    <t>シャッターは電動とし、停電時にも運転が可能なよう非常用発電機からの電源供給を確保する。</t>
  </si>
  <si>
    <t>外部のレベルとプラットホームのレベルが異なり段差がある場合は台車用スロープを設ける。</t>
    <rPh sb="0" eb="2">
      <t>ガイブ</t>
    </rPh>
    <rPh sb="19" eb="20">
      <t>コト</t>
    </rPh>
    <rPh sb="22" eb="24">
      <t>ダンサ</t>
    </rPh>
    <rPh sb="27" eb="29">
      <t>バアイ</t>
    </rPh>
    <phoneticPr fontId="18"/>
  </si>
  <si>
    <t>外部のレベルとプラットホームのレベルが異なり段差がある場合はＷ3000mm×D2500mm（程度）耐荷重3000kg程度の昇降台（テーブルリフター）を設ける。</t>
  </si>
  <si>
    <t>荷解室からEVの扉まではできるだけ屈曲せずに搬入できる動線とする。</t>
    <rPh sb="17" eb="19">
      <t>クッキョク</t>
    </rPh>
    <rPh sb="22" eb="24">
      <t>ハンニュウ</t>
    </rPh>
    <rPh sb="27" eb="29">
      <t>ドウセン</t>
    </rPh>
    <phoneticPr fontId="18"/>
  </si>
  <si>
    <t>汚れの取りやすい床面張りとすること。</t>
  </si>
  <si>
    <t>資料運搬用エレベーターを設置。
　中重量用3,000～4,000kg、
　かご内寸W3000×D4500
　出入口寸W3000×H2500</t>
    <rPh sb="12" eb="14">
      <t>セッチ</t>
    </rPh>
    <rPh sb="17" eb="18">
      <t>チュウ</t>
    </rPh>
    <rPh sb="18" eb="20">
      <t>ジュウリョウ</t>
    </rPh>
    <rPh sb="20" eb="21">
      <t>ヨウ</t>
    </rPh>
    <rPh sb="39" eb="41">
      <t>ナイスン</t>
    </rPh>
    <rPh sb="54" eb="57">
      <t>デイリグチ</t>
    </rPh>
    <rPh sb="57" eb="58">
      <t>スン</t>
    </rPh>
    <phoneticPr fontId="18"/>
  </si>
  <si>
    <t>ミュージアムとライブラリそれぞれへの動線を確保するとともに、ミュージアムへの動線をセキュリティ区画できるよう計画する。なお、資料運搬用エレベーターについてはライブラリの搬出入との兼用も可とする。</t>
    <rPh sb="18" eb="20">
      <t>ドウセン</t>
    </rPh>
    <rPh sb="21" eb="23">
      <t>カクホ</t>
    </rPh>
    <rPh sb="38" eb="40">
      <t>ドウセン</t>
    </rPh>
    <rPh sb="47" eb="49">
      <t>クカク</t>
    </rPh>
    <rPh sb="54" eb="56">
      <t>ケイカク</t>
    </rPh>
    <rPh sb="89" eb="91">
      <t>ケンヨウ</t>
    </rPh>
    <rPh sb="92" eb="93">
      <t>カ</t>
    </rPh>
    <phoneticPr fontId="18"/>
  </si>
  <si>
    <t>外気に直接触れないようにシャッター、扉を設けること。</t>
  </si>
  <si>
    <t>床レベルは、必ずしもトラック荷台に合わせる必要はない。</t>
    <rPh sb="0" eb="1">
      <t>ユカ</t>
    </rPh>
    <rPh sb="14" eb="16">
      <t>ニダイ</t>
    </rPh>
    <rPh sb="17" eb="18">
      <t>ア</t>
    </rPh>
    <rPh sb="21" eb="23">
      <t>ヒツヨウ</t>
    </rPh>
    <phoneticPr fontId="18"/>
  </si>
  <si>
    <t>歴史資料の展示を行い、市内外へ郷土の歴史と魅力を発信するとともに、市民の郷土学習や生涯学習の場として役立てる。</t>
    <rPh sb="0" eb="2">
      <t>レキシ</t>
    </rPh>
    <rPh sb="11" eb="13">
      <t>シナイ</t>
    </rPh>
    <rPh sb="13" eb="14">
      <t>ガイ</t>
    </rPh>
    <rPh sb="15" eb="17">
      <t>キョウド</t>
    </rPh>
    <rPh sb="18" eb="20">
      <t>レキシ</t>
    </rPh>
    <rPh sb="21" eb="23">
      <t>ミリョク</t>
    </rPh>
    <rPh sb="24" eb="26">
      <t>ハッシン</t>
    </rPh>
    <rPh sb="33" eb="35">
      <t>シミン</t>
    </rPh>
    <rPh sb="36" eb="38">
      <t>キョウド</t>
    </rPh>
    <rPh sb="38" eb="40">
      <t>ガクシュウ</t>
    </rPh>
    <rPh sb="41" eb="43">
      <t>ショウガイ</t>
    </rPh>
    <rPh sb="43" eb="45">
      <t>ガクシュウ</t>
    </rPh>
    <rPh sb="46" eb="47">
      <t>バ</t>
    </rPh>
    <phoneticPr fontId="18"/>
  </si>
  <si>
    <t>公開承認施設として機能し得る空間とする。</t>
    <rPh sb="2" eb="4">
      <t>ショウニン</t>
    </rPh>
    <rPh sb="4" eb="6">
      <t>シセツ</t>
    </rPh>
    <rPh sb="9" eb="11">
      <t>キノウ</t>
    </rPh>
    <rPh sb="12" eb="13">
      <t>エ</t>
    </rPh>
    <rPh sb="14" eb="16">
      <t>クウカン</t>
    </rPh>
    <phoneticPr fontId="18"/>
  </si>
  <si>
    <t>多様な展示に対応するため出来る限り独立した柱等がない空間とする。</t>
    <rPh sb="0" eb="2">
      <t>タヨウ</t>
    </rPh>
    <rPh sb="3" eb="5">
      <t>テンジ</t>
    </rPh>
    <rPh sb="6" eb="8">
      <t>タイオウ</t>
    </rPh>
    <rPh sb="12" eb="14">
      <t>デキ</t>
    </rPh>
    <rPh sb="15" eb="16">
      <t>カギ</t>
    </rPh>
    <rPh sb="17" eb="19">
      <t>ドクリツ</t>
    </rPh>
    <rPh sb="21" eb="22">
      <t>ハシラ</t>
    </rPh>
    <rPh sb="22" eb="23">
      <t>ナド</t>
    </rPh>
    <rPh sb="26" eb="28">
      <t>クウカン</t>
    </rPh>
    <phoneticPr fontId="18"/>
  </si>
  <si>
    <t>バックヤードとの動線確保する。</t>
  </si>
  <si>
    <t>床面は滑りにくい材料・仕上げとする。また転倒したときの危険防止のため適度に弾性のあるものとする。</t>
  </si>
  <si>
    <t>滑りにくく靴音が響きにくい材料・仕上げとする。</t>
    <rPh sb="0" eb="1">
      <t>スベ</t>
    </rPh>
    <rPh sb="5" eb="7">
      <t>クツオト</t>
    </rPh>
    <rPh sb="8" eb="9">
      <t>ヒビ</t>
    </rPh>
    <rPh sb="13" eb="15">
      <t>ザイリョウ</t>
    </rPh>
    <rPh sb="16" eb="18">
      <t>シア</t>
    </rPh>
    <phoneticPr fontId="18"/>
  </si>
  <si>
    <t>資料への負荷が少なく、調光可能なLED照明</t>
  </si>
  <si>
    <t>天井可動式スポットライトを設置。</t>
  </si>
  <si>
    <t>温湿度管理ができる空調設備（資料にあわせた最適な温湿度が保てるようにする）</t>
  </si>
  <si>
    <t>有機酸やアンモニア等、資料に有害な物質を低減した空気環境。</t>
  </si>
  <si>
    <t>常設展示室の入口に来館者の目に留まるような最新技術を用いた演出を行う。八王子の歴史を古代から現代までたどるような演出がのぞましい。</t>
    <rPh sb="6" eb="7">
      <t>イ</t>
    </rPh>
    <rPh sb="7" eb="8">
      <t>グチ</t>
    </rPh>
    <rPh sb="32" eb="33">
      <t>オコナ</t>
    </rPh>
    <phoneticPr fontId="18"/>
  </si>
  <si>
    <t>常設展示室と特別展示室・企画展示室の入口に、チケット改札機能をもたせること。</t>
  </si>
  <si>
    <t>常設展示室内や特別展示室・企画展示室内で区画を分けてそれぞれで開催する場合でも対応できるようにすること。区画した場合の改札機能については、本来機能を満たすものであれば簡易的なものでも可とする。</t>
  </si>
  <si>
    <t>来館者用無線LAN（300名程度が同時にアクセス）</t>
    <rPh sb="0" eb="3">
      <t>ライカンシャ</t>
    </rPh>
    <rPh sb="3" eb="4">
      <t>ヨウ</t>
    </rPh>
    <rPh sb="4" eb="6">
      <t>ムセン</t>
    </rPh>
    <rPh sb="13" eb="14">
      <t>メイ</t>
    </rPh>
    <rPh sb="14" eb="16">
      <t>テイド</t>
    </rPh>
    <rPh sb="17" eb="19">
      <t>ドウジ</t>
    </rPh>
    <phoneticPr fontId="18"/>
  </si>
  <si>
    <t>盗難等を防止するため常設展示室・特別展示室に死角がないように監視カメラを設置すること。</t>
    <rPh sb="10" eb="12">
      <t>ジョウセツ</t>
    </rPh>
    <rPh sb="12" eb="15">
      <t>テンジシツ</t>
    </rPh>
    <rPh sb="16" eb="18">
      <t>トクベツ</t>
    </rPh>
    <rPh sb="18" eb="20">
      <t>テンジ</t>
    </rPh>
    <rPh sb="20" eb="21">
      <t>シツ</t>
    </rPh>
    <rPh sb="30" eb="32">
      <t>カンシ</t>
    </rPh>
    <phoneticPr fontId="18"/>
  </si>
  <si>
    <t>展示照明は、下記に配慮する。
・照射物（展示品）の損傷を低減できる器具とする（LED照明を基本とし、個別調光機能を有すること）
・ライティングダクトは、壁面（移動間仕切りを含む）に展示された展示物を照射する照明配置の微妙な調整が可能となるように設ける
・ライティングダクトの負荷容量は4基/mのスポットライトが設置可能な容量を確保する
・ベース照明は展示計画を妨げないデザイン、照射方法とする</t>
  </si>
  <si>
    <t>・映像作品等の展示にも対応できるよう十分な電源と配電盤からの配線ルートを確保する。
コンセントについて、床面積25㎡に1か所以上配置し、負荷容量は1500VA/箇所以上とする。</t>
  </si>
  <si>
    <t>展示ケース、展示台、休憩用ソファなどを設置する。</t>
    <rPh sb="19" eb="21">
      <t>セッチ</t>
    </rPh>
    <phoneticPr fontId="18"/>
  </si>
  <si>
    <t>展示工事は事業範囲内とする。</t>
    <rPh sb="0" eb="2">
      <t>テンジ</t>
    </rPh>
    <rPh sb="2" eb="4">
      <t>コウジ</t>
    </rPh>
    <rPh sb="5" eb="7">
      <t>ジギョウ</t>
    </rPh>
    <rPh sb="7" eb="10">
      <t>ハンイナイ</t>
    </rPh>
    <phoneticPr fontId="18"/>
  </si>
  <si>
    <t>壁面ケース及び覗きケースは全ての展示室に設置する。
壁面展示ケースの仕様は別添資料6「壁面展示ケース　基準仕様書」参照のこと。</t>
    <rPh sb="0" eb="2">
      <t>ヘキメン</t>
    </rPh>
    <rPh sb="5" eb="6">
      <t>オヨ</t>
    </rPh>
    <rPh sb="7" eb="8">
      <t>ノゾ</t>
    </rPh>
    <rPh sb="13" eb="14">
      <t>スベ</t>
    </rPh>
    <rPh sb="16" eb="19">
      <t>テンジシツ</t>
    </rPh>
    <rPh sb="20" eb="22">
      <t>セッチ</t>
    </rPh>
    <rPh sb="26" eb="28">
      <t>ヘキメン</t>
    </rPh>
    <rPh sb="28" eb="30">
      <t>テンジ</t>
    </rPh>
    <rPh sb="34" eb="36">
      <t>シヨウ</t>
    </rPh>
    <rPh sb="37" eb="39">
      <t>ベッテン</t>
    </rPh>
    <rPh sb="39" eb="41">
      <t>シリョウ</t>
    </rPh>
    <rPh sb="43" eb="45">
      <t>ヘキメン</t>
    </rPh>
    <rPh sb="45" eb="47">
      <t>テンジ</t>
    </rPh>
    <rPh sb="51" eb="53">
      <t>キジュン</t>
    </rPh>
    <rPh sb="53" eb="55">
      <t>シヨウ</t>
    </rPh>
    <rPh sb="55" eb="56">
      <t>ショ</t>
    </rPh>
    <rPh sb="57" eb="59">
      <t>サンショウ</t>
    </rPh>
    <phoneticPr fontId="18"/>
  </si>
  <si>
    <t>積載荷重設定：500㎏/㎡</t>
  </si>
  <si>
    <t>十分な断熱性能</t>
  </si>
  <si>
    <t>できるだけ柱が少ない空間を目指す。</t>
  </si>
  <si>
    <t>来館者動線と資料搬入動線とを分ける。</t>
  </si>
  <si>
    <t>来館者導線は見学のしやすさを重視すること。</t>
  </si>
  <si>
    <t>来館者用出入口は自動ドアとする。</t>
    <rPh sb="0" eb="3">
      <t>ライカンシャ</t>
    </rPh>
    <rPh sb="3" eb="4">
      <t>ヨウ</t>
    </rPh>
    <rPh sb="4" eb="7">
      <t>デイリグチ</t>
    </rPh>
    <rPh sb="8" eb="10">
      <t>ジドウ</t>
    </rPh>
    <phoneticPr fontId="18"/>
  </si>
  <si>
    <t>常設展示室は、常設展示室①通史展示ゾーンと常設展示室②テーマ展示ゾーンで区切るため境に壁（もしくは壁に準ずる区切り）を設けるなどの工夫をおこなうこと。ただし常設展示室①と常設展示室②で行き来ができるように出入口を設けることとする。</t>
    <rPh sb="0" eb="2">
      <t>ジョウセツ</t>
    </rPh>
    <rPh sb="2" eb="4">
      <t>テンジ</t>
    </rPh>
    <rPh sb="4" eb="5">
      <t>シツ</t>
    </rPh>
    <rPh sb="7" eb="9">
      <t>ジョウセツ</t>
    </rPh>
    <rPh sb="9" eb="12">
      <t>テンジシツ</t>
    </rPh>
    <rPh sb="13" eb="15">
      <t>ツウシ</t>
    </rPh>
    <rPh sb="15" eb="17">
      <t>テンジ</t>
    </rPh>
    <rPh sb="21" eb="23">
      <t>ジョウセツ</t>
    </rPh>
    <rPh sb="23" eb="25">
      <t>テンジ</t>
    </rPh>
    <rPh sb="25" eb="26">
      <t>シツ</t>
    </rPh>
    <rPh sb="30" eb="32">
      <t>テンジ</t>
    </rPh>
    <rPh sb="36" eb="38">
      <t>クギ</t>
    </rPh>
    <rPh sb="41" eb="42">
      <t>サカイ</t>
    </rPh>
    <rPh sb="43" eb="44">
      <t>カベ</t>
    </rPh>
    <rPh sb="49" eb="50">
      <t>カベ</t>
    </rPh>
    <rPh sb="51" eb="52">
      <t>ジュン</t>
    </rPh>
    <rPh sb="54" eb="56">
      <t>クギ</t>
    </rPh>
    <rPh sb="59" eb="60">
      <t>モウ</t>
    </rPh>
    <rPh sb="65" eb="67">
      <t>クフウ</t>
    </rPh>
    <rPh sb="78" eb="80">
      <t>ジョウセツ</t>
    </rPh>
    <rPh sb="80" eb="82">
      <t>テンジ</t>
    </rPh>
    <rPh sb="82" eb="83">
      <t>シツ</t>
    </rPh>
    <rPh sb="85" eb="87">
      <t>ジョウセツ</t>
    </rPh>
    <rPh sb="87" eb="90">
      <t>テンジシツ</t>
    </rPh>
    <rPh sb="92" eb="95">
      <t>イキキ</t>
    </rPh>
    <rPh sb="102" eb="103">
      <t>デ</t>
    </rPh>
    <rPh sb="103" eb="104">
      <t>イ</t>
    </rPh>
    <rPh sb="106" eb="107">
      <t>モウ</t>
    </rPh>
    <phoneticPr fontId="18"/>
  </si>
  <si>
    <t>二重床</t>
  </si>
  <si>
    <t>入口に自動扉と風除室を設けるなど、展示室外の温湿度変化の影響を受けないよう工夫すること。</t>
  </si>
  <si>
    <t>大型壁面展示エアタイトケース（照明・温湿度調整機能付）2台程度と、移動可能な展示ケースを設置できる展示空間を確保する。
※別添資料6「壁面展示ケース基準　仕様書」を参照し、寸法と数については市側と協議のうえ決定する。</t>
    <rPh sb="0" eb="2">
      <t>オオガタ</t>
    </rPh>
    <rPh sb="29" eb="31">
      <t>テイド</t>
    </rPh>
    <rPh sb="33" eb="35">
      <t>イドウ</t>
    </rPh>
    <rPh sb="35" eb="37">
      <t>カノウ</t>
    </rPh>
    <rPh sb="44" eb="46">
      <t>セッチ</t>
    </rPh>
    <rPh sb="49" eb="51">
      <t>テンジ</t>
    </rPh>
    <rPh sb="51" eb="53">
      <t>クウカン</t>
    </rPh>
    <rPh sb="54" eb="56">
      <t>カクホ</t>
    </rPh>
    <rPh sb="61" eb="63">
      <t>ベッテン</t>
    </rPh>
    <rPh sb="63" eb="65">
      <t>シリョウ</t>
    </rPh>
    <rPh sb="67" eb="69">
      <t>ヘキメン</t>
    </rPh>
    <rPh sb="69" eb="71">
      <t>テンジ</t>
    </rPh>
    <rPh sb="79" eb="80">
      <t>ショ</t>
    </rPh>
    <phoneticPr fontId="18"/>
  </si>
  <si>
    <t>環境再現展示（復元展示）の時代感、雰囲気を損なわない照明デザインを行うこと。</t>
  </si>
  <si>
    <t>別添資料5「什器・備品リスト」を参照し、市側と協議をおこなうこと。</t>
  </si>
  <si>
    <t>人数カウンターを設置する。</t>
    <rPh sb="8" eb="10">
      <t>セッチ</t>
    </rPh>
    <phoneticPr fontId="18"/>
  </si>
  <si>
    <t>盗難等を防止するため死角がないように監視カメラを設置すること。</t>
    <rPh sb="17" eb="19">
      <t>カンシ</t>
    </rPh>
    <phoneticPr fontId="18"/>
  </si>
  <si>
    <t>ジオラマ・模型の作製</t>
  </si>
  <si>
    <t>床面積：1000㎡（常設展示室①、常設展示室②、企画展示室の合計）</t>
    <rPh sb="0" eb="3">
      <t>ユカメンセキ</t>
    </rPh>
    <rPh sb="10" eb="12">
      <t>ジョウセツ</t>
    </rPh>
    <rPh sb="12" eb="15">
      <t>テンジシツ</t>
    </rPh>
    <rPh sb="17" eb="19">
      <t>ジョウセツ</t>
    </rPh>
    <rPh sb="19" eb="22">
      <t>テンジシツ</t>
    </rPh>
    <rPh sb="24" eb="26">
      <t>キカク</t>
    </rPh>
    <rPh sb="26" eb="29">
      <t>テンジシツ</t>
    </rPh>
    <rPh sb="30" eb="32">
      <t>ゴウケイ</t>
    </rPh>
    <phoneticPr fontId="2"/>
  </si>
  <si>
    <t>調査・研究活動、収集・保管活動により得られた成果に基づく実物資料を積極的に活用し、豊富な八王子の歴史文化の特徴をＰＲするため多様なテーマ展示を展開する。各時代でテーマを設定することで歴史の流れも同時に理解できるように工夫する。</t>
    <rPh sb="76" eb="77">
      <t>カク</t>
    </rPh>
    <rPh sb="77" eb="79">
      <t>ジダイ</t>
    </rPh>
    <rPh sb="84" eb="86">
      <t>セッテイ</t>
    </rPh>
    <rPh sb="91" eb="93">
      <t>レキシ</t>
    </rPh>
    <rPh sb="94" eb="95">
      <t>ナガ</t>
    </rPh>
    <rPh sb="97" eb="99">
      <t>ドウジ</t>
    </rPh>
    <rPh sb="100" eb="102">
      <t>リカイ</t>
    </rPh>
    <rPh sb="108" eb="110">
      <t>クフウ</t>
    </rPh>
    <phoneticPr fontId="18"/>
  </si>
  <si>
    <t>年２回以上、常設展示室②（テーマ展示ゾーン）内において指定管理者が企画する展示を実施するため300㎡程度の展示スペースを確保すること。</t>
    <rPh sb="0" eb="1">
      <t>ネン</t>
    </rPh>
    <rPh sb="2" eb="3">
      <t>カイ</t>
    </rPh>
    <rPh sb="3" eb="5">
      <t>イジョウ</t>
    </rPh>
    <rPh sb="6" eb="8">
      <t>ジョウセツ</t>
    </rPh>
    <rPh sb="8" eb="11">
      <t>テンジシツ</t>
    </rPh>
    <rPh sb="16" eb="18">
      <t>テンジ</t>
    </rPh>
    <rPh sb="22" eb="23">
      <t>ナイ</t>
    </rPh>
    <rPh sb="27" eb="29">
      <t>シテイ</t>
    </rPh>
    <rPh sb="29" eb="32">
      <t>カンリシャ</t>
    </rPh>
    <rPh sb="33" eb="35">
      <t>キカク</t>
    </rPh>
    <rPh sb="37" eb="39">
      <t>テンジ</t>
    </rPh>
    <rPh sb="40" eb="42">
      <t>ジッシ</t>
    </rPh>
    <rPh sb="50" eb="52">
      <t>テイド</t>
    </rPh>
    <rPh sb="53" eb="55">
      <t>テンジ</t>
    </rPh>
    <rPh sb="60" eb="62">
      <t>カクホ</t>
    </rPh>
    <phoneticPr fontId="18"/>
  </si>
  <si>
    <t>企画実施中は常設展示室②の展示ケースは展示設備保存庫等に収納し、展示資料は収蔵庫に保管する。企画内容は指定管理者が提案をおこない、決定にあたっては市側が審査をおこなうこととする。</t>
    <rPh sb="0" eb="2">
      <t>キカク</t>
    </rPh>
    <rPh sb="2" eb="4">
      <t>ジッシ</t>
    </rPh>
    <rPh sb="4" eb="5">
      <t>ナカ</t>
    </rPh>
    <rPh sb="6" eb="8">
      <t>ジョウセツ</t>
    </rPh>
    <rPh sb="8" eb="11">
      <t>テンジシツ</t>
    </rPh>
    <rPh sb="13" eb="15">
      <t>テンジ</t>
    </rPh>
    <rPh sb="19" eb="21">
      <t>テンジ</t>
    </rPh>
    <rPh sb="21" eb="23">
      <t>セツビ</t>
    </rPh>
    <rPh sb="23" eb="26">
      <t>ホゾンコ</t>
    </rPh>
    <rPh sb="26" eb="27">
      <t>ナド</t>
    </rPh>
    <rPh sb="28" eb="30">
      <t>シュウノウ</t>
    </rPh>
    <rPh sb="32" eb="34">
      <t>テンジ</t>
    </rPh>
    <rPh sb="34" eb="36">
      <t>シリョウ</t>
    </rPh>
    <rPh sb="37" eb="40">
      <t>シュウゾウコ</t>
    </rPh>
    <rPh sb="41" eb="43">
      <t>ホカン</t>
    </rPh>
    <rPh sb="46" eb="48">
      <t>キカク</t>
    </rPh>
    <rPh sb="48" eb="50">
      <t>ナイヨウ</t>
    </rPh>
    <rPh sb="51" eb="53">
      <t>シテイ</t>
    </rPh>
    <rPh sb="53" eb="56">
      <t>カンリシャ</t>
    </rPh>
    <rPh sb="57" eb="59">
      <t>テイアン</t>
    </rPh>
    <rPh sb="65" eb="67">
      <t>ケッテイ</t>
    </rPh>
    <rPh sb="73" eb="74">
      <t>シ</t>
    </rPh>
    <rPh sb="74" eb="75">
      <t>ガワ</t>
    </rPh>
    <rPh sb="76" eb="78">
      <t>シンサ</t>
    </rPh>
    <phoneticPr fontId="18"/>
  </si>
  <si>
    <t>吊下げ式展示パネル（可動式壁）を設置すること。寸法と数は300㎡程度の空間を3区分程にわけられる程度とし、市側と協議のうえ決定する。</t>
    <rPh sb="0" eb="2">
      <t>ツリサ</t>
    </rPh>
    <rPh sb="3" eb="4">
      <t>シキ</t>
    </rPh>
    <rPh sb="4" eb="6">
      <t>テンジ</t>
    </rPh>
    <rPh sb="10" eb="13">
      <t>カドウシキ</t>
    </rPh>
    <rPh sb="13" eb="14">
      <t>カベ</t>
    </rPh>
    <rPh sb="16" eb="18">
      <t>セッチ</t>
    </rPh>
    <rPh sb="23" eb="25">
      <t>スンポウ</t>
    </rPh>
    <rPh sb="26" eb="27">
      <t>カズ</t>
    </rPh>
    <rPh sb="32" eb="34">
      <t>テイド</t>
    </rPh>
    <rPh sb="35" eb="37">
      <t>クウカン</t>
    </rPh>
    <rPh sb="48" eb="50">
      <t>テイド</t>
    </rPh>
    <rPh sb="53" eb="54">
      <t>シ</t>
    </rPh>
    <rPh sb="54" eb="55">
      <t>ガワ</t>
    </rPh>
    <rPh sb="56" eb="58">
      <t>キョウギ</t>
    </rPh>
    <rPh sb="61" eb="63">
      <t>ケッテイ</t>
    </rPh>
    <phoneticPr fontId="18"/>
  </si>
  <si>
    <t>盗難等を防止するため死角がないように防犯カメラを設置すること。</t>
  </si>
  <si>
    <t>ジオラマもしくは模型の作製</t>
  </si>
  <si>
    <t>空間を3部屋に小分けができる可動式壁（移動式間仕切り）を設置する。1部屋もしくは2部屋で使用するなどの可変性を考慮すること。</t>
    <rPh sb="4" eb="6">
      <t>ヘヤ</t>
    </rPh>
    <rPh sb="19" eb="21">
      <t>イドウ</t>
    </rPh>
    <rPh sb="21" eb="22">
      <t>シキ</t>
    </rPh>
    <rPh sb="22" eb="25">
      <t>マジキ</t>
    </rPh>
    <rPh sb="41" eb="43">
      <t>ヘヤ</t>
    </rPh>
    <phoneticPr fontId="18"/>
  </si>
  <si>
    <t>移動間仕切り厚150mm程度で、上端にピクチャーレールを備え、釘打ち可能なものとする。</t>
    <rPh sb="0" eb="2">
      <t>イドウ</t>
    </rPh>
    <rPh sb="2" eb="5">
      <t>マジキ</t>
    </rPh>
    <rPh sb="6" eb="7">
      <t>アツ</t>
    </rPh>
    <rPh sb="12" eb="14">
      <t>テイド</t>
    </rPh>
    <rPh sb="16" eb="17">
      <t>ウエ</t>
    </rPh>
    <rPh sb="17" eb="18">
      <t>タン</t>
    </rPh>
    <rPh sb="28" eb="29">
      <t>ソナ</t>
    </rPh>
    <rPh sb="31" eb="32">
      <t>クギ</t>
    </rPh>
    <rPh sb="32" eb="33">
      <t>ウ</t>
    </rPh>
    <rPh sb="34" eb="36">
      <t>カノウ</t>
    </rPh>
    <phoneticPr fontId="18"/>
  </si>
  <si>
    <t>展示作業や資料搬入に支障をきたさないよう、搬入ルートとなる扉をすべての小部屋に確保すること。</t>
    <rPh sb="0" eb="2">
      <t>テンジ</t>
    </rPh>
    <rPh sb="2" eb="4">
      <t>サギョウ</t>
    </rPh>
    <rPh sb="5" eb="7">
      <t>シリョウ</t>
    </rPh>
    <rPh sb="7" eb="9">
      <t>ハンニュウ</t>
    </rPh>
    <rPh sb="10" eb="12">
      <t>シショウ</t>
    </rPh>
    <rPh sb="21" eb="23">
      <t>ハンニュウ</t>
    </rPh>
    <rPh sb="29" eb="30">
      <t>トビラ</t>
    </rPh>
    <rPh sb="35" eb="38">
      <t>コベヤ</t>
    </rPh>
    <rPh sb="39" eb="41">
      <t>カクホ</t>
    </rPh>
    <phoneticPr fontId="18"/>
  </si>
  <si>
    <t>年２回市側が企画する特別展を実施する。５年に３回は国指定の文化財の貴重な資料展示を行う｡</t>
    <rPh sb="0" eb="1">
      <t>ネン</t>
    </rPh>
    <rPh sb="2" eb="3">
      <t>カイ</t>
    </rPh>
    <rPh sb="3" eb="4">
      <t>シ</t>
    </rPh>
    <rPh sb="4" eb="5">
      <t>ガワ</t>
    </rPh>
    <rPh sb="6" eb="8">
      <t>キカク</t>
    </rPh>
    <rPh sb="10" eb="12">
      <t>トクベツ</t>
    </rPh>
    <rPh sb="14" eb="16">
      <t>ジッシ</t>
    </rPh>
    <rPh sb="20" eb="21">
      <t>ネン</t>
    </rPh>
    <rPh sb="23" eb="24">
      <t>カイ</t>
    </rPh>
    <rPh sb="25" eb="26">
      <t>クニ</t>
    </rPh>
    <phoneticPr fontId="18"/>
  </si>
  <si>
    <t>そのほか市側が企画する企画展示を実施する。可動式壁を設けることで展示室内を区切って使用することを考慮に入れる。</t>
    <rPh sb="4" eb="5">
      <t>シ</t>
    </rPh>
    <rPh sb="5" eb="6">
      <t>ガワ</t>
    </rPh>
    <rPh sb="7" eb="9">
      <t>キカク</t>
    </rPh>
    <rPh sb="11" eb="13">
      <t>キカク</t>
    </rPh>
    <rPh sb="13" eb="15">
      <t>テンジ</t>
    </rPh>
    <rPh sb="16" eb="18">
      <t>ジッシ</t>
    </rPh>
    <rPh sb="21" eb="23">
      <t>カドウ</t>
    </rPh>
    <rPh sb="23" eb="24">
      <t>シキ</t>
    </rPh>
    <rPh sb="24" eb="25">
      <t>カベ</t>
    </rPh>
    <rPh sb="26" eb="27">
      <t>モウ</t>
    </rPh>
    <rPh sb="32" eb="34">
      <t>テンジ</t>
    </rPh>
    <rPh sb="34" eb="35">
      <t>シツ</t>
    </rPh>
    <rPh sb="35" eb="36">
      <t>ナイ</t>
    </rPh>
    <rPh sb="37" eb="39">
      <t>クギ</t>
    </rPh>
    <rPh sb="41" eb="43">
      <t>シヨウ</t>
    </rPh>
    <rPh sb="48" eb="50">
      <t>コウリョ</t>
    </rPh>
    <rPh sb="51" eb="52">
      <t>イ</t>
    </rPh>
    <phoneticPr fontId="18"/>
  </si>
  <si>
    <t>展示設備保管庫１及び荷解き室に隣接する。搬入経路に段差を設けない。</t>
    <rPh sb="2" eb="4">
      <t>セツビ</t>
    </rPh>
    <rPh sb="4" eb="7">
      <t>ホカンコ</t>
    </rPh>
    <rPh sb="8" eb="9">
      <t>オヨ</t>
    </rPh>
    <rPh sb="10" eb="12">
      <t>ニト</t>
    </rPh>
    <rPh sb="20" eb="22">
      <t>ハンニュウ</t>
    </rPh>
    <rPh sb="22" eb="24">
      <t>ケイロ</t>
    </rPh>
    <rPh sb="28" eb="29">
      <t>モウ</t>
    </rPh>
    <phoneticPr fontId="23"/>
  </si>
  <si>
    <t>荷解室からの展示品の搬入が特に円滑になるよう、動線・配置に配慮する。</t>
    <rPh sb="0" eb="1">
      <t>ニ</t>
    </rPh>
    <rPh sb="1" eb="2">
      <t>ワカ</t>
    </rPh>
    <rPh sb="2" eb="3">
      <t>シツ</t>
    </rPh>
    <rPh sb="6" eb="8">
      <t>テンジ</t>
    </rPh>
    <rPh sb="8" eb="9">
      <t>ヒン</t>
    </rPh>
    <rPh sb="10" eb="12">
      <t>ハンニュウ</t>
    </rPh>
    <rPh sb="13" eb="14">
      <t>トク</t>
    </rPh>
    <rPh sb="15" eb="17">
      <t>エンカツ</t>
    </rPh>
    <rPh sb="23" eb="25">
      <t>ドウセン</t>
    </rPh>
    <rPh sb="26" eb="28">
      <t>ハイチ</t>
    </rPh>
    <rPh sb="29" eb="31">
      <t>ハイリョ</t>
    </rPh>
    <phoneticPr fontId="23"/>
  </si>
  <si>
    <t>国の公開承認施設の展示場要件に合致すること。</t>
  </si>
  <si>
    <t>特別展示と企画展示の開催に対応できるよう、入口にチケット改札とゲートを設置する等工夫すること。</t>
    <rPh sb="28" eb="30">
      <t>カイサツ</t>
    </rPh>
    <phoneticPr fontId="18"/>
  </si>
  <si>
    <t>可動式間仕切りで区切られてもバックヤード側から出入できるよう、出入口を2箇所用意すること。</t>
    <rPh sb="36" eb="38">
      <t>カショ</t>
    </rPh>
    <phoneticPr fontId="18"/>
  </si>
  <si>
    <t>吊下げ式展示パネル（可動式壁）を設置すること。寸法と数は展示室内を２区分程にわけられる程度とし、市側と協議のうえ決定する。</t>
    <rPh sb="28" eb="31">
      <t>テンジシツ</t>
    </rPh>
    <rPh sb="31" eb="32">
      <t>ナイ</t>
    </rPh>
    <phoneticPr fontId="18"/>
  </si>
  <si>
    <t>特別展示室は可動式壁（移動間仕切り）により、2区画の小部屋に分けられるようにすること。</t>
  </si>
  <si>
    <t>１部屋で使用するなどの可変性を考慮すること。</t>
  </si>
  <si>
    <t>移動間仕切り厚150mm程度で、上端にピクチャーレールを備え、釘打ち可能なものとする。</t>
  </si>
  <si>
    <t>展示作業や資料搬入に支障をきたさないよう、搬入ルートとなる扉をすべての小部屋に確保すること。</t>
  </si>
  <si>
    <t>未就学児童を対象に学びや遊びを提供する。</t>
    <rPh sb="0" eb="3">
      <t>ミシュウガク</t>
    </rPh>
    <rPh sb="3" eb="5">
      <t>ジドウ</t>
    </rPh>
    <rPh sb="6" eb="8">
      <t>タイショウ</t>
    </rPh>
    <rPh sb="9" eb="10">
      <t>マナ</t>
    </rPh>
    <rPh sb="12" eb="13">
      <t>アソ</t>
    </rPh>
    <rPh sb="15" eb="17">
      <t>テイキョウ</t>
    </rPh>
    <phoneticPr fontId="18"/>
  </si>
  <si>
    <t>体験展示室の体験講座に参加する年齢層よりも低い層（未就学児）を対象としたスペースで、遊具は高尾山や八王子城をイメージしたものにするなど八王子の歴史との関連性を大切にした空間づくりとすることが望ましい。</t>
    <rPh sb="0" eb="2">
      <t>タイケン</t>
    </rPh>
    <rPh sb="2" eb="5">
      <t>テンジシツ</t>
    </rPh>
    <rPh sb="6" eb="8">
      <t>タイケン</t>
    </rPh>
    <rPh sb="8" eb="10">
      <t>コウザ</t>
    </rPh>
    <rPh sb="11" eb="13">
      <t>サンカ</t>
    </rPh>
    <rPh sb="15" eb="17">
      <t>ネンレイ</t>
    </rPh>
    <rPh sb="17" eb="18">
      <t>ソウ</t>
    </rPh>
    <rPh sb="21" eb="22">
      <t>ヒク</t>
    </rPh>
    <rPh sb="23" eb="24">
      <t>ソウ</t>
    </rPh>
    <rPh sb="25" eb="29">
      <t>ミシュウガクジ</t>
    </rPh>
    <rPh sb="31" eb="33">
      <t>タイショウ</t>
    </rPh>
    <rPh sb="42" eb="44">
      <t>ユウグ</t>
    </rPh>
    <rPh sb="84" eb="86">
      <t>クウカン</t>
    </rPh>
    <rPh sb="95" eb="96">
      <t>ノゾ</t>
    </rPh>
    <phoneticPr fontId="18"/>
  </si>
  <si>
    <t>親が遊んでいる子どもを見守るスペースも確保すること。</t>
    <rPh sb="19" eb="21">
      <t>カクホタカオサンハチオウジシロハチオウジレキシカンレンセイタイセツテイアン</t>
    </rPh>
    <phoneticPr fontId="18"/>
  </si>
  <si>
    <t>清掃の容易な床仕上げ</t>
  </si>
  <si>
    <t>未就学児用の流し台（手洗い）1台　蛇口数は1～２程度
大人用の流し台（手洗い）1台　蛇口数は１～２程度</t>
    <rPh sb="0" eb="4">
      <t>ミシュウガクジ</t>
    </rPh>
    <rPh sb="4" eb="5">
      <t>ヨウ</t>
    </rPh>
    <rPh sb="6" eb="7">
      <t>ナガ</t>
    </rPh>
    <rPh sb="8" eb="9">
      <t>ダイ</t>
    </rPh>
    <rPh sb="10" eb="12">
      <t>テアラ</t>
    </rPh>
    <rPh sb="15" eb="16">
      <t>ダイ</t>
    </rPh>
    <rPh sb="17" eb="19">
      <t>ジャグチ</t>
    </rPh>
    <rPh sb="19" eb="20">
      <t>カズ</t>
    </rPh>
    <rPh sb="24" eb="26">
      <t>テイド</t>
    </rPh>
    <rPh sb="27" eb="29">
      <t>オトナ</t>
    </rPh>
    <rPh sb="29" eb="30">
      <t>ヨウ</t>
    </rPh>
    <rPh sb="31" eb="32">
      <t>ナガ</t>
    </rPh>
    <rPh sb="33" eb="34">
      <t>ダイ</t>
    </rPh>
    <rPh sb="35" eb="37">
      <t>テアラ</t>
    </rPh>
    <rPh sb="40" eb="41">
      <t>ダイ</t>
    </rPh>
    <rPh sb="42" eb="44">
      <t>ジャグチ</t>
    </rPh>
    <rPh sb="44" eb="45">
      <t>カズ</t>
    </rPh>
    <rPh sb="49" eb="51">
      <t>テイド</t>
    </rPh>
    <phoneticPr fontId="18"/>
  </si>
  <si>
    <t>未就学児童や小学校低学年を対象にした設備を提案すること。</t>
  </si>
  <si>
    <t>親子連れの休憩スペースとしても活用できる空間づくりのための設備を提案すること。</t>
  </si>
  <si>
    <t>壁の一部をガラスとする等、共用部から内部の様子が見えるようにすること。</t>
    <rPh sb="11" eb="12">
      <t>ナド</t>
    </rPh>
    <rPh sb="13" eb="16">
      <t>キョウヨウブ</t>
    </rPh>
    <phoneticPr fontId="18"/>
  </si>
  <si>
    <t>移動間仕切りを設け、体験展示室と連結して規模の大きなワークショップにも対応できるように工夫すること。</t>
    <rPh sb="0" eb="2">
      <t>イドウ</t>
    </rPh>
    <rPh sb="10" eb="12">
      <t>タイケン</t>
    </rPh>
    <rPh sb="12" eb="15">
      <t>テンジシツ</t>
    </rPh>
    <phoneticPr fontId="18"/>
  </si>
  <si>
    <t>床面積：300㎡（キッズスペース機能、体験展示室機能、郷土ラボ・レファレンス機能の合計）</t>
    <rPh sb="0" eb="3">
      <t>ユカメンセキ</t>
    </rPh>
    <rPh sb="16" eb="18">
      <t>キノウ</t>
    </rPh>
    <rPh sb="19" eb="21">
      <t>タイケン</t>
    </rPh>
    <rPh sb="21" eb="24">
      <t>テンジシツ</t>
    </rPh>
    <rPh sb="24" eb="26">
      <t>キノウ</t>
    </rPh>
    <rPh sb="27" eb="29">
      <t>キョウド</t>
    </rPh>
    <rPh sb="38" eb="40">
      <t>キノウ</t>
    </rPh>
    <rPh sb="41" eb="43">
      <t>ゴウケイ</t>
    </rPh>
    <phoneticPr fontId="2"/>
  </si>
  <si>
    <t>土器や勾玉づくり、めかごづくりなどの体験講座を通して郷土の歴史を学ぶ。
また、蚕を育て繭をつくり糸をとるという養蚕の体験や、とった糸で反物を織り染めるなどの織物体験といった一連の体験を通して桑都八王子の養蚕・織物の歴史を学ぶ。</t>
    <rPh sb="0" eb="2">
      <t>ドキ</t>
    </rPh>
    <rPh sb="3" eb="5">
      <t>マガタマ</t>
    </rPh>
    <rPh sb="18" eb="20">
      <t>タイケン</t>
    </rPh>
    <rPh sb="20" eb="22">
      <t>コウザ</t>
    </rPh>
    <rPh sb="39" eb="40">
      <t>カイコ</t>
    </rPh>
    <rPh sb="41" eb="42">
      <t>ソダ</t>
    </rPh>
    <rPh sb="43" eb="44">
      <t>マユ</t>
    </rPh>
    <rPh sb="48" eb="49">
      <t>イト</t>
    </rPh>
    <rPh sb="55" eb="57">
      <t>ヨウサン</t>
    </rPh>
    <rPh sb="58" eb="60">
      <t>タイケン</t>
    </rPh>
    <rPh sb="65" eb="66">
      <t>イト</t>
    </rPh>
    <rPh sb="67" eb="69">
      <t>タンモノ</t>
    </rPh>
    <rPh sb="70" eb="71">
      <t>オ</t>
    </rPh>
    <rPh sb="72" eb="73">
      <t>ソ</t>
    </rPh>
    <rPh sb="78" eb="80">
      <t>オリモノ</t>
    </rPh>
    <rPh sb="80" eb="82">
      <t>タイケン</t>
    </rPh>
    <rPh sb="86" eb="88">
      <t>イチレン</t>
    </rPh>
    <rPh sb="89" eb="91">
      <t>タイケン</t>
    </rPh>
    <rPh sb="92" eb="93">
      <t>トオ</t>
    </rPh>
    <rPh sb="95" eb="96">
      <t>クワ</t>
    </rPh>
    <rPh sb="96" eb="97">
      <t>ミヤコ</t>
    </rPh>
    <rPh sb="97" eb="100">
      <t>ハチオウジ</t>
    </rPh>
    <rPh sb="101" eb="103">
      <t>ヨウサン</t>
    </rPh>
    <rPh sb="104" eb="106">
      <t>オリモノ</t>
    </rPh>
    <rPh sb="107" eb="109">
      <t>レキシ</t>
    </rPh>
    <rPh sb="110" eb="111">
      <t>マナ</t>
    </rPh>
    <phoneticPr fontId="18"/>
  </si>
  <si>
    <t>創造性を育み、ものづくりに興味を持つような場として、自分の発想や夢を実現できるメイカースペースの機能を提供する。</t>
  </si>
  <si>
    <t>空き時間にセミナーや講座等、積極的な利用を図ること。</t>
  </si>
  <si>
    <t>付属倉庫（10～20㎡）を設け、資材の保管および、体験教室講師の控室として利用する。</t>
    <rPh sb="12" eb="13">
      <t>モウ</t>
    </rPh>
    <rPh sb="15" eb="17">
      <t>シザイ</t>
    </rPh>
    <rPh sb="18" eb="20">
      <t>ホカン</t>
    </rPh>
    <rPh sb="24" eb="26">
      <t>タイケン</t>
    </rPh>
    <rPh sb="26" eb="28">
      <t>キョウシツ</t>
    </rPh>
    <rPh sb="28" eb="30">
      <t>コウシ</t>
    </rPh>
    <rPh sb="31" eb="33">
      <t>ヒカエシツ</t>
    </rPh>
    <rPh sb="36" eb="38">
      <t>リヨウ</t>
    </rPh>
    <phoneticPr fontId="18"/>
  </si>
  <si>
    <t>常時まゆ人形キット等のキット販売をおこない、その場で作ることができる工作コーナーを設ける。</t>
    <rPh sb="0" eb="2">
      <t>ジョウジ</t>
    </rPh>
    <rPh sb="3" eb="5">
      <t>ニンギョウ</t>
    </rPh>
    <rPh sb="8" eb="9">
      <t>ナド</t>
    </rPh>
    <rPh sb="13" eb="15">
      <t>ハンバイ</t>
    </rPh>
    <rPh sb="23" eb="24">
      <t>バ</t>
    </rPh>
    <rPh sb="25" eb="26">
      <t>ツク</t>
    </rPh>
    <rPh sb="33" eb="35">
      <t>コウサク</t>
    </rPh>
    <rPh sb="40" eb="41">
      <t>モウ</t>
    </rPh>
    <phoneticPr fontId="18"/>
  </si>
  <si>
    <t>常設展示室に隣接、キッズコーナー隣接が望ましい。</t>
  </si>
  <si>
    <t>工作台（6人掛けx6～8台）、講師用工作台　1台</t>
    <rPh sb="5" eb="6">
      <t>ニン</t>
    </rPh>
    <rPh sb="6" eb="7">
      <t>ガ</t>
    </rPh>
    <rPh sb="12" eb="13">
      <t>ダイ</t>
    </rPh>
    <phoneticPr fontId="18"/>
  </si>
  <si>
    <t>可動間仕切りを設け、キッズスペースの一部と連結して150㎡程度を確保できるようにして規模の大きなワークショップにも対応できるように工夫すること。</t>
    <rPh sb="18" eb="20">
      <t>イチブ</t>
    </rPh>
    <rPh sb="42" eb="44">
      <t>キボ</t>
    </rPh>
    <rPh sb="45" eb="46">
      <t>オオ</t>
    </rPh>
    <rPh sb="57" eb="59">
      <t>タイオウ</t>
    </rPh>
    <rPh sb="65" eb="67">
      <t>クフウ</t>
    </rPh>
    <phoneticPr fontId="18"/>
  </si>
  <si>
    <t>郷土の歴史と現在を学習し、未来を創造するスペース。
市民や企業、大学などの多様な主体が参加・連携し、八王子の歴史・文化に関する研究や創造などの活動に利用する。調べ学習や研究成果発表に適切な空間整備をおこなう。</t>
  </si>
  <si>
    <t>また、図書検索端末を完備したレファレンス機能と、図書閲覧や調べ学習のためのスペースを確保し、映像端末や、壁面に市内のマップ、成果発表に必要なプロジェクター等を整備すること。</t>
  </si>
  <si>
    <t>レファレンス関連図書を開架で閲覧可とする。</t>
    <rPh sb="6" eb="8">
      <t>カンレン</t>
    </rPh>
    <rPh sb="8" eb="10">
      <t>トショ</t>
    </rPh>
    <rPh sb="11" eb="13">
      <t>カイカ</t>
    </rPh>
    <rPh sb="14" eb="16">
      <t>エツラン</t>
    </rPh>
    <rPh sb="16" eb="17">
      <t>カ</t>
    </rPh>
    <phoneticPr fontId="18"/>
  </si>
  <si>
    <t>ミュージアムの司書が常駐し、主に郷土歴史に関するレファレンスサービスを行う。</t>
    <rPh sb="7" eb="9">
      <t>シショ</t>
    </rPh>
    <rPh sb="10" eb="12">
      <t>ジョウチュウ</t>
    </rPh>
    <rPh sb="14" eb="15">
      <t>オモ</t>
    </rPh>
    <rPh sb="16" eb="18">
      <t>キョウド</t>
    </rPh>
    <rPh sb="18" eb="20">
      <t>レキシ</t>
    </rPh>
    <rPh sb="21" eb="22">
      <t>カン</t>
    </rPh>
    <rPh sb="35" eb="36">
      <t>オコナ</t>
    </rPh>
    <phoneticPr fontId="18"/>
  </si>
  <si>
    <t>郷土ラボ・レファレンスが体験展示室やキッズコーナーと一室となった場合には、「歴史郷土閲覧コーナー」として独立させ、図書の開架スペースと閲覧スペースを広げる。</t>
    <rPh sb="26" eb="28">
      <t>イッシツ</t>
    </rPh>
    <phoneticPr fontId="18"/>
  </si>
  <si>
    <t>壁面に市域のマップを設置し成果発表等に効果的に利用できるよう工夫をすること。</t>
  </si>
  <si>
    <t>ネットワーク環境整備。</t>
  </si>
  <si>
    <t>コピー機を近接すること。</t>
    <rPh sb="5" eb="7">
      <t>キンセツ</t>
    </rPh>
    <phoneticPr fontId="18"/>
  </si>
  <si>
    <t>資料保存のため、レファレンスコーナーには外光や外気が直接入らないようにする。</t>
  </si>
  <si>
    <t>可動パーテーションで仕切った資料閲覧スペース、調べ学習スペース（談話スペース含む）を設ける。</t>
    <rPh sb="14" eb="16">
      <t>シリョウ</t>
    </rPh>
    <rPh sb="16" eb="18">
      <t>エツラン</t>
    </rPh>
    <rPh sb="23" eb="24">
      <t>シラ</t>
    </rPh>
    <rPh sb="25" eb="27">
      <t>ガクシュウ</t>
    </rPh>
    <rPh sb="38" eb="39">
      <t>フク</t>
    </rPh>
    <phoneticPr fontId="18"/>
  </si>
  <si>
    <t>資料閲覧スペースは司書が古地図等を広げて対応できるほどの空間を設けること。</t>
    <rPh sb="0" eb="2">
      <t>シリョウ</t>
    </rPh>
    <rPh sb="2" eb="4">
      <t>エツラン</t>
    </rPh>
    <rPh sb="9" eb="11">
      <t>シショ</t>
    </rPh>
    <rPh sb="12" eb="15">
      <t>コチズ</t>
    </rPh>
    <rPh sb="15" eb="16">
      <t>トウ</t>
    </rPh>
    <rPh sb="17" eb="18">
      <t>ヒロ</t>
    </rPh>
    <rPh sb="20" eb="22">
      <t>タイオウ</t>
    </rPh>
    <rPh sb="28" eb="30">
      <t>クウカン</t>
    </rPh>
    <rPh sb="31" eb="32">
      <t>モウ</t>
    </rPh>
    <phoneticPr fontId="18"/>
  </si>
  <si>
    <t>特別展示室等の展示用什器を保管する。</t>
  </si>
  <si>
    <t>展示資料の一時保管も行う。</t>
  </si>
  <si>
    <t>特別展示室、荷解き室に隣接するのが望ましい。</t>
    <rPh sb="17" eb="18">
      <t>ノゾ</t>
    </rPh>
    <phoneticPr fontId="18"/>
  </si>
  <si>
    <t>バックヤードとの動線を確保する。</t>
  </si>
  <si>
    <t>床面積：45㎡</t>
    <rPh sb="0" eb="3">
      <t>ユカメンセキ</t>
    </rPh>
    <phoneticPr fontId="2"/>
  </si>
  <si>
    <t>常設展示室②に隣接するのが望ましい。</t>
  </si>
  <si>
    <t>特別展示室・企画展示室との動線も確保に配慮する。</t>
  </si>
  <si>
    <t>新規収集資料の調査分類、整理作業を行う。</t>
  </si>
  <si>
    <t>周辺の照明に影響されない照明調節可能な写真撮影区画を設ける。</t>
  </si>
  <si>
    <t>荷解き室、収蔵庫に隣接させる。</t>
  </si>
  <si>
    <t>清掃の容易な床面</t>
  </si>
  <si>
    <t xml:space="preserve">有機酸やアンモニア等、資料に有害な物質を低減した空気環境
</t>
  </si>
  <si>
    <t>資料保存のため、外気が直接入らないようにする。</t>
  </si>
  <si>
    <t>外光は、遮光カーテンで遮れること。</t>
    <rPh sb="0" eb="2">
      <t>ガイコウ</t>
    </rPh>
    <rPh sb="4" eb="6">
      <t>シャコウ</t>
    </rPh>
    <rPh sb="11" eb="12">
      <t>サエギ</t>
    </rPh>
    <phoneticPr fontId="18"/>
  </si>
  <si>
    <t>床面積：65㎡</t>
    <rPh sb="0" eb="3">
      <t>ユカメンセキ</t>
    </rPh>
    <phoneticPr fontId="2"/>
  </si>
  <si>
    <t>天井高：4.1m以上</t>
    <rPh sb="0" eb="3">
      <t>テンジョウタカ</t>
    </rPh>
    <rPh sb="8" eb="10">
      <t>イジョウ</t>
    </rPh>
    <phoneticPr fontId="2"/>
  </si>
  <si>
    <t>無線LANインターネット接続（職員用）</t>
  </si>
  <si>
    <t>床面積：85㎡（学芸員執務室機能、研究用図書室機能の合計）</t>
    <rPh sb="0" eb="3">
      <t>ユカメンセキ</t>
    </rPh>
    <rPh sb="8" eb="11">
      <t>ガクゲイイン</t>
    </rPh>
    <rPh sb="11" eb="14">
      <t>シツムシツ</t>
    </rPh>
    <rPh sb="14" eb="16">
      <t>キノウ</t>
    </rPh>
    <rPh sb="17" eb="20">
      <t>ケンキュウヨウ</t>
    </rPh>
    <rPh sb="20" eb="23">
      <t>トショシツ</t>
    </rPh>
    <rPh sb="23" eb="25">
      <t>キノウ</t>
    </rPh>
    <rPh sb="26" eb="28">
      <t>ゴウケイ</t>
    </rPh>
    <phoneticPr fontId="2"/>
  </si>
  <si>
    <t>学芸員の調査に必要な資料を置く。</t>
  </si>
  <si>
    <t xml:space="preserve">学芸員執務室と1室としてもよい。
</t>
  </si>
  <si>
    <t>木造舞台を設置し、獅子舞等各種の郷土芸能の上演、歴史講座や地域学習に関する講座を開催する。</t>
    <rPh sb="0" eb="2">
      <t>モクゾウ</t>
    </rPh>
    <rPh sb="2" eb="4">
      <t>ブタイ</t>
    </rPh>
    <rPh sb="5" eb="7">
      <t>セッチ</t>
    </rPh>
    <phoneticPr fontId="18"/>
  </si>
  <si>
    <t>日本の伝統芸能に触れることもでき、且つ気軽に市民が発表できる場として、クラシックコンサートやコーラス、ミュージカル等、幅広く利用できる。</t>
    <rPh sb="19" eb="21">
      <t>キガル</t>
    </rPh>
    <rPh sb="57" eb="58">
      <t>ナド</t>
    </rPh>
    <phoneticPr fontId="18"/>
  </si>
  <si>
    <t>屋外(公園）と連続した利用ができるような計画とする。</t>
    <rPh sb="0" eb="2">
      <t>オクガイ</t>
    </rPh>
    <rPh sb="3" eb="5">
      <t>コウエン</t>
    </rPh>
    <rPh sb="7" eb="9">
      <t>レンゾク</t>
    </rPh>
    <rPh sb="11" eb="13">
      <t>リヨウ</t>
    </rPh>
    <rPh sb="20" eb="22">
      <t>ケイカク</t>
    </rPh>
    <phoneticPr fontId="18"/>
  </si>
  <si>
    <t>外部と直接つながる搬入口を設ける。</t>
  </si>
  <si>
    <t>準備室（控室）、資材倉庫、隣接。</t>
  </si>
  <si>
    <t>搬入用トラックスペースを屋外とする場合は、庇等を設置する。</t>
    <rPh sb="0" eb="2">
      <t>ハンニュウ</t>
    </rPh>
    <rPh sb="2" eb="3">
      <t>ヨウ</t>
    </rPh>
    <rPh sb="12" eb="14">
      <t>オクガイ</t>
    </rPh>
    <rPh sb="17" eb="19">
      <t>バアイ</t>
    </rPh>
    <rPh sb="21" eb="22">
      <t>ヒサシ</t>
    </rPh>
    <rPh sb="22" eb="23">
      <t>トウ</t>
    </rPh>
    <rPh sb="24" eb="26">
      <t>セッチ</t>
    </rPh>
    <phoneticPr fontId="18"/>
  </si>
  <si>
    <t>要防音</t>
  </si>
  <si>
    <t>木造舞台や室の使い方に合わせた音響・照明設備を整備する。
照明・音響コントロール盤、予備資材設置。</t>
    <rPh sb="0" eb="4">
      <t>モクゾウブタイ</t>
    </rPh>
    <rPh sb="5" eb="6">
      <t>シツ</t>
    </rPh>
    <rPh sb="7" eb="8">
      <t>ツカ</t>
    </rPh>
    <rPh sb="9" eb="10">
      <t>カタ</t>
    </rPh>
    <rPh sb="11" eb="12">
      <t>ア</t>
    </rPh>
    <rPh sb="23" eb="25">
      <t>セイビ</t>
    </rPh>
    <phoneticPr fontId="18"/>
  </si>
  <si>
    <t>木造舞台背面に通路スペースを設けること。</t>
    <rPh sb="0" eb="2">
      <t>モクゾウ</t>
    </rPh>
    <rPh sb="2" eb="4">
      <t>ブタイ</t>
    </rPh>
    <phoneticPr fontId="18"/>
  </si>
  <si>
    <t>屋外と連続した利用を想定しているため、展示室や収蔵庫等への防虫対策の一つとして、共用部に前室等を設置すること。</t>
  </si>
  <si>
    <t>床面積：420㎡</t>
    <rPh sb="0" eb="3">
      <t>ユカメンセキ</t>
    </rPh>
    <phoneticPr fontId="2"/>
  </si>
  <si>
    <t>舞台隣接、出演者が一般客と接するスペースを通らずに準備室入りできる動線を確保する。</t>
  </si>
  <si>
    <t>洗面（1基）・シャワーブース（1基）、給湯設備、舞台モニターを設置する。</t>
    <rPh sb="4" eb="5">
      <t>キ</t>
    </rPh>
    <rPh sb="16" eb="17">
      <t>キ</t>
    </rPh>
    <rPh sb="31" eb="33">
      <t>セッチ</t>
    </rPh>
    <phoneticPr fontId="18"/>
  </si>
  <si>
    <t>間仕切りカーテン、姿見を設置する。</t>
    <rPh sb="12" eb="14">
      <t>セッチ</t>
    </rPh>
    <phoneticPr fontId="2"/>
  </si>
  <si>
    <t>床面積：85㎡（準備室機能①、準備室機能②の合計）</t>
    <rPh sb="0" eb="3">
      <t>ユカメンセキ</t>
    </rPh>
    <rPh sb="8" eb="11">
      <t>ジュンビシツ</t>
    </rPh>
    <rPh sb="11" eb="13">
      <t>キノウ</t>
    </rPh>
    <rPh sb="15" eb="18">
      <t>ジュンビシツ</t>
    </rPh>
    <rPh sb="18" eb="20">
      <t>キノウ</t>
    </rPh>
    <rPh sb="22" eb="24">
      <t>ゴウケイ</t>
    </rPh>
    <phoneticPr fontId="2"/>
  </si>
  <si>
    <t>出演者、講師のための準備・控室（大部屋）。</t>
    <rPh sb="16" eb="19">
      <t>オオベヤ</t>
    </rPh>
    <phoneticPr fontId="18"/>
  </si>
  <si>
    <t>移動間仕切りで部屋を2分割できるようにする。</t>
    <rPh sb="0" eb="5">
      <t>イドウマジキ</t>
    </rPh>
    <rPh sb="7" eb="9">
      <t>ヘヤ</t>
    </rPh>
    <rPh sb="11" eb="13">
      <t>ブンカツ</t>
    </rPh>
    <phoneticPr fontId="18"/>
  </si>
  <si>
    <t>洗面（2基）・シャワーブース（2基）、給湯設備、舞台モニター、移動間仕切りを設置する。</t>
    <rPh sb="4" eb="5">
      <t>キ</t>
    </rPh>
    <rPh sb="16" eb="17">
      <t>キ</t>
    </rPh>
    <rPh sb="31" eb="33">
      <t>イドウ</t>
    </rPh>
    <rPh sb="38" eb="40">
      <t>セッチ</t>
    </rPh>
    <phoneticPr fontId="18"/>
  </si>
  <si>
    <t>シャワーブース2基のうち1基は車いす対応とすること。</t>
    <rPh sb="8" eb="9">
      <t>キ</t>
    </rPh>
    <rPh sb="13" eb="14">
      <t>キ</t>
    </rPh>
    <rPh sb="15" eb="16">
      <t>クルマ</t>
    </rPh>
    <rPh sb="18" eb="20">
      <t>タイオウ</t>
    </rPh>
    <phoneticPr fontId="18"/>
  </si>
  <si>
    <t>姿見を設置する。</t>
    <rPh sb="3" eb="5">
      <t>セッチ</t>
    </rPh>
    <phoneticPr fontId="2"/>
  </si>
  <si>
    <t>舞台隣接、外部からの搬出入動線を確保する。</t>
  </si>
  <si>
    <t>作業の音が漏れないように配慮すること。</t>
  </si>
  <si>
    <t>公園利用者が利用する。</t>
    <rPh sb="0" eb="2">
      <t>コウエン</t>
    </rPh>
    <rPh sb="2" eb="5">
      <t>リヨウシャ</t>
    </rPh>
    <rPh sb="6" eb="8">
      <t>リヨウ</t>
    </rPh>
    <phoneticPr fontId="18"/>
  </si>
  <si>
    <t>災害時は、簡易・携帯トイレ（トイレ処理袋）を使用できるようにする。</t>
    <rPh sb="0" eb="2">
      <t>サイガイ</t>
    </rPh>
    <rPh sb="2" eb="3">
      <t>ジ</t>
    </rPh>
    <phoneticPr fontId="18"/>
  </si>
  <si>
    <t>簡易トイレ等の防災備品（1日分の約2500個を想定）は市にて調達し、事業者にて適宜保管し運用することとする。</t>
  </si>
  <si>
    <t>誰でもトイレを設ける（都福祉まちづくり条例）</t>
  </si>
  <si>
    <t>主に公園を広域避難場所として利用する際の防災備品を保管する。</t>
  </si>
  <si>
    <t>床面積：500㎡</t>
    <rPh sb="0" eb="3">
      <t>ユカメンセキ</t>
    </rPh>
    <phoneticPr fontId="2"/>
  </si>
  <si>
    <t>災害時用備蓄品を保管する。</t>
    <rPh sb="0" eb="2">
      <t>サイガイ</t>
    </rPh>
    <rPh sb="2" eb="4">
      <t>ジヨウ</t>
    </rPh>
    <rPh sb="4" eb="6">
      <t>ビチク</t>
    </rPh>
    <rPh sb="6" eb="7">
      <t>ヒン</t>
    </rPh>
    <rPh sb="8" eb="10">
      <t>ホカン</t>
    </rPh>
    <phoneticPr fontId="18"/>
  </si>
  <si>
    <t>車両の動線に配慮する。（4ｔトラックを想定）</t>
  </si>
  <si>
    <t>別棟単独の部屋とせずに施設の一般倉庫と共用としてもよい。</t>
    <rPh sb="0" eb="1">
      <t>ベツ</t>
    </rPh>
    <rPh sb="1" eb="2">
      <t>ムネ</t>
    </rPh>
    <phoneticPr fontId="18"/>
  </si>
  <si>
    <t>備蓄品の調達・管理は、本市（防災課）が行う。
災害時は市が運用を行う。
市指定の鍵を使用すること。</t>
  </si>
  <si>
    <t>車両の動線に配慮し、寄付きが可能な配置とする。（4ｔトラックを想定）</t>
  </si>
  <si>
    <t>一時滞在施設用倉庫との合体も可能だが、内部で境界が分かる様にすること。</t>
  </si>
  <si>
    <t xml:space="preserve">車両動線から倉庫への搬入を考慮し出入口を設ける。
</t>
  </si>
  <si>
    <t xml:space="preserve">運用に先立ち、事業者において倉庫内の見取図を作成し、本市防災課に提出すること。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</si>
  <si>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</si>
  <si>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</si>
  <si>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</si>
  <si>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</si>
  <si>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</si>
  <si>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</si>
  <si>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</si>
  <si>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</si>
  <si>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</si>
  <si>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</si>
  <si>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11年目</t>
    <rPh sb="2" eb="4">
      <t>ネンメ</t>
    </rPh>
    <phoneticPr fontId="2"/>
  </si>
  <si>
    <t>12年目</t>
    <rPh sb="2" eb="4">
      <t>ネンメ</t>
    </rPh>
    <phoneticPr fontId="2"/>
  </si>
  <si>
    <t>13年目</t>
    <rPh sb="2" eb="4">
      <t>ネンメ</t>
    </rPh>
    <phoneticPr fontId="2"/>
  </si>
  <si>
    <t>14年目</t>
    <rPh sb="2" eb="4">
      <t>ネンメ</t>
    </rPh>
    <phoneticPr fontId="2"/>
  </si>
  <si>
    <t>15年目</t>
    <rPh sb="2" eb="4">
      <t>ネンメ</t>
    </rPh>
    <phoneticPr fontId="2"/>
  </si>
  <si>
    <t>16年目</t>
    <rPh sb="2" eb="4">
      <t>ネンメ</t>
    </rPh>
    <phoneticPr fontId="2"/>
  </si>
  <si>
    <t>17年目</t>
    <rPh sb="2" eb="4">
      <t>ネンメ</t>
    </rPh>
    <phoneticPr fontId="2"/>
  </si>
  <si>
    <t>18年目</t>
    <rPh sb="2" eb="4">
      <t>ネンメ</t>
    </rPh>
    <phoneticPr fontId="2"/>
  </si>
  <si>
    <t>19年目</t>
    <rPh sb="2" eb="4">
      <t>ネンメ</t>
    </rPh>
    <phoneticPr fontId="2"/>
  </si>
  <si>
    <t>20年目</t>
    <rPh sb="2" eb="4">
      <t>ネンメ</t>
    </rPh>
    <phoneticPr fontId="2"/>
  </si>
  <si>
    <t>21年目</t>
    <rPh sb="2" eb="4">
      <t>ネンメ</t>
    </rPh>
    <phoneticPr fontId="2"/>
  </si>
  <si>
    <t>22年目</t>
    <rPh sb="2" eb="4">
      <t>ネンメ</t>
    </rPh>
    <phoneticPr fontId="2"/>
  </si>
  <si>
    <t>23年目</t>
    <rPh sb="2" eb="4">
      <t>ネンメ</t>
    </rPh>
    <phoneticPr fontId="2"/>
  </si>
  <si>
    <t>24年目</t>
    <rPh sb="2" eb="4">
      <t>ネンメ</t>
    </rPh>
    <phoneticPr fontId="2"/>
  </si>
  <si>
    <t>25年目</t>
    <rPh sb="2" eb="4">
      <t>ネンメ</t>
    </rPh>
    <phoneticPr fontId="2"/>
  </si>
  <si>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</si>
  <si>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</si>
  <si>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</si>
  <si>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</si>
  <si>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</si>
  <si>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</si>
  <si>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</si>
  <si>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</si>
  <si>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</si>
  <si>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</si>
  <si>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</si>
  <si>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</si>
  <si>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</si>
  <si>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</si>
  <si>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</si>
  <si>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</si>
  <si>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</si>
  <si>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</si>
  <si>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</si>
  <si>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</si>
  <si>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</si>
  <si>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</si>
  <si>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</si>
  <si>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</si>
  <si>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</si>
  <si>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想定される修繕方法・想定される金額等</t>
    <rPh sb="0" eb="2">
      <t>ソウテイ</t>
    </rPh>
    <rPh sb="5" eb="7">
      <t>シュウゼン</t>
    </rPh>
    <rPh sb="7" eb="9">
      <t>ホウホウ</t>
    </rPh>
    <rPh sb="10" eb="12">
      <t>ソウテイ</t>
    </rPh>
    <rPh sb="15" eb="17">
      <t>キンガク</t>
    </rPh>
    <rPh sb="17" eb="18">
      <t>ナド</t>
    </rPh>
    <phoneticPr fontId="2"/>
  </si>
  <si>
    <t>設計・建設業務の対価</t>
    <rPh sb="0" eb="2">
      <t>セッケイ</t>
    </rPh>
    <rPh sb="3" eb="5">
      <t>ケンセツ</t>
    </rPh>
    <rPh sb="5" eb="7">
      <t>ギョウム</t>
    </rPh>
    <rPh sb="8" eb="10">
      <t>タイカタイカ</t>
    </rPh>
    <phoneticPr fontId="2"/>
  </si>
  <si>
    <t>サービス対価算定時に控除されないと想定される見込収益の構成</t>
  </si>
  <si>
    <t>サービス対価算定時に控除される見込収益（本施設の入館料収入、展示室・貸室使用料及び手数料、協賛金）</t>
    <rPh sb="4" eb="6">
      <t>タイカ</t>
    </rPh>
    <rPh sb="6" eb="9">
      <t>サンテイジ</t>
    </rPh>
    <rPh sb="10" eb="12">
      <t>コウジョ</t>
    </rPh>
    <rPh sb="15" eb="17">
      <t>ミコミ</t>
    </rPh>
    <rPh sb="17" eb="19">
      <t>シュウエキ</t>
    </rPh>
    <phoneticPr fontId="2"/>
  </si>
  <si>
    <t>設計・建設業務</t>
    <rPh sb="0" eb="2">
      <t>セッケイ</t>
    </rPh>
    <rPh sb="3" eb="5">
      <t>ケンセツ</t>
    </rPh>
    <rPh sb="5" eb="7">
      <t>ギョウム</t>
    </rPh>
    <phoneticPr fontId="2"/>
  </si>
  <si>
    <t>設計業務</t>
    <rPh sb="0" eb="4">
      <t>セッケイギョウム</t>
    </rPh>
    <phoneticPr fontId="2"/>
  </si>
  <si>
    <t>建設業務</t>
    <rPh sb="0" eb="4">
      <t>ケンセツギョウム</t>
    </rPh>
    <phoneticPr fontId="2"/>
  </si>
  <si>
    <t>公園整備費（造成費・建設費・インフラ整備費「諸経費含む」）</t>
    <rPh sb="0" eb="2">
      <t>コウエン</t>
    </rPh>
    <rPh sb="2" eb="4">
      <t>セイビ</t>
    </rPh>
    <rPh sb="4" eb="5">
      <t>ヒ</t>
    </rPh>
    <rPh sb="6" eb="8">
      <t>ゾウセイ</t>
    </rPh>
    <rPh sb="8" eb="9">
      <t>ヒ</t>
    </rPh>
    <rPh sb="10" eb="12">
      <t>ケンセツ</t>
    </rPh>
    <rPh sb="12" eb="13">
      <t>ヒ</t>
    </rPh>
    <rPh sb="18" eb="20">
      <t>セイビ</t>
    </rPh>
    <rPh sb="20" eb="21">
      <t>ヒ</t>
    </rPh>
    <rPh sb="22" eb="25">
      <t>ショケイヒ</t>
    </rPh>
    <rPh sb="25" eb="26">
      <t>フク</t>
    </rPh>
    <phoneticPr fontId="2"/>
  </si>
  <si>
    <t>防災施設整備費（諸経費含む）</t>
    <rPh sb="0" eb="2">
      <t>ボウサイ</t>
    </rPh>
    <rPh sb="2" eb="4">
      <t>シセツ</t>
    </rPh>
    <rPh sb="4" eb="7">
      <t>セイビヒ</t>
    </rPh>
    <rPh sb="8" eb="11">
      <t>ショケイヒ</t>
    </rPh>
    <rPh sb="11" eb="12">
      <t>フク</t>
    </rPh>
    <phoneticPr fontId="2"/>
  </si>
  <si>
    <t>遊具整備費、大屋根整備費（諸経費含む）</t>
    <rPh sb="0" eb="2">
      <t>ユウグ</t>
    </rPh>
    <rPh sb="2" eb="4">
      <t>セイビ</t>
    </rPh>
    <rPh sb="4" eb="5">
      <t>ヒ</t>
    </rPh>
    <rPh sb="6" eb="9">
      <t>オオヤネ</t>
    </rPh>
    <rPh sb="9" eb="11">
      <t>セイビ</t>
    </rPh>
    <rPh sb="11" eb="12">
      <t>ヒ</t>
    </rPh>
    <rPh sb="13" eb="16">
      <t>ショケイヒ</t>
    </rPh>
    <rPh sb="16" eb="17">
      <t>フク</t>
    </rPh>
    <phoneticPr fontId="2"/>
  </si>
  <si>
    <t>施設整備費（憩いライブラリ・交流スペース）（諸経費含む）</t>
  </si>
  <si>
    <t>施設整備費（歴史・郷土ミュージアム「舞台整備費及び展示施設除く」）（諸経費含む）</t>
  </si>
  <si>
    <t>控除される見込収益</t>
    <rPh sb="0" eb="2">
      <t>コウジョ</t>
    </rPh>
    <rPh sb="5" eb="9">
      <t>ミコミシュウエキ</t>
    </rPh>
    <phoneticPr fontId="2"/>
  </si>
  <si>
    <t>解体費</t>
    <rPh sb="0" eb="2">
      <t>カイタイ</t>
    </rPh>
    <rPh sb="2" eb="3">
      <t>ヒ</t>
    </rPh>
    <phoneticPr fontId="2"/>
  </si>
  <si>
    <t>解体費（擁壁・塀撤去費「諸経費含む」のみ）</t>
    <rPh sb="0" eb="3">
      <t>カイタイヒ</t>
    </rPh>
    <phoneticPr fontId="2"/>
  </si>
  <si>
    <t>解体費（その他）</t>
    <rPh sb="0" eb="3">
      <t>カイタイヒ</t>
    </rPh>
    <rPh sb="6" eb="7">
      <t>タ</t>
    </rPh>
    <phoneticPr fontId="2"/>
  </si>
  <si>
    <t>防災施設整備費</t>
    <rPh sb="0" eb="2">
      <t>ボウサイ</t>
    </rPh>
    <rPh sb="2" eb="4">
      <t>シセツ</t>
    </rPh>
    <rPh sb="4" eb="7">
      <t>セイビヒ</t>
    </rPh>
    <phoneticPr fontId="2"/>
  </si>
  <si>
    <t>遊具整備費、大屋根整備費</t>
    <rPh sb="0" eb="2">
      <t>ユウグ</t>
    </rPh>
    <rPh sb="2" eb="4">
      <t>セイビ</t>
    </rPh>
    <rPh sb="4" eb="5">
      <t>ヒ</t>
    </rPh>
    <rPh sb="6" eb="9">
      <t>オオヤネ</t>
    </rPh>
    <rPh sb="9" eb="11">
      <t>セイビ</t>
    </rPh>
    <rPh sb="11" eb="12">
      <t>ヒ</t>
    </rPh>
    <phoneticPr fontId="2"/>
  </si>
  <si>
    <t>施設整備費（憩いライブラリ・交流スペース）</t>
  </si>
  <si>
    <t>施設整備費</t>
  </si>
  <si>
    <t>施設整備費（その他）</t>
    <rPh sb="8" eb="9">
      <t>タ</t>
    </rPh>
    <phoneticPr fontId="2"/>
  </si>
  <si>
    <t>備品費</t>
    <rPh sb="0" eb="3">
      <t>ビヒンヒ</t>
    </rPh>
    <phoneticPr fontId="2"/>
  </si>
  <si>
    <t>解体費（擁壁・塀撤去費のみ）</t>
    <rPh sb="0" eb="3">
      <t>カイタイヒ</t>
    </rPh>
    <phoneticPr fontId="2"/>
  </si>
  <si>
    <t>公園整備費（造成費・建設費・インフラ整備費）</t>
    <rPh sb="0" eb="2">
      <t>コウエン</t>
    </rPh>
    <rPh sb="2" eb="4">
      <t>セイビ</t>
    </rPh>
    <rPh sb="4" eb="5">
      <t>ヒ</t>
    </rPh>
    <phoneticPr fontId="2"/>
  </si>
  <si>
    <t>公園整備費（その他）</t>
    <rPh sb="0" eb="2">
      <t>コウエン</t>
    </rPh>
    <rPh sb="2" eb="5">
      <t>セイビヒ</t>
    </rPh>
    <rPh sb="8" eb="9">
      <t>タ</t>
    </rPh>
    <phoneticPr fontId="2"/>
  </si>
  <si>
    <t>サービス対価算定時に控除されないと想定される見込収益</t>
  </si>
  <si>
    <t>公園整備費</t>
    <rPh sb="0" eb="2">
      <t>コウエン</t>
    </rPh>
    <rPh sb="2" eb="5">
      <t>セイビヒ</t>
    </rPh>
    <phoneticPr fontId="2"/>
  </si>
  <si>
    <t>施設整備費（歴史・郷土ミュージアム「舞台整備費及び展示施設除く」）</t>
  </si>
  <si>
    <t>商号又は名称</t>
    <rPh sb="0" eb="2">
      <t>ショウゴウ</t>
    </rPh>
    <rPh sb="2" eb="3">
      <t>マタ</t>
    </rPh>
    <rPh sb="4" eb="6">
      <t>メイショウ</t>
    </rPh>
    <phoneticPr fontId="5"/>
  </si>
  <si>
    <t>所在地</t>
    <rPh sb="0" eb="3">
      <t>ショザイチ</t>
    </rPh>
    <phoneticPr fontId="5"/>
  </si>
  <si>
    <t>憩いライブラリ管理運営方針</t>
  </si>
  <si>
    <t>交流スペース管理運営方針</t>
  </si>
  <si>
    <t>各室諸元表</t>
  </si>
  <si>
    <t>廃道に伴う影響部分の整備について</t>
  </si>
  <si>
    <t>国有地取得区域・無償貸付区域について</t>
  </si>
  <si>
    <t>土壌汚染形質変更届出区域について</t>
  </si>
  <si>
    <t>什器・備品リスト </t>
  </si>
  <si>
    <t>壁面展示ケース　基準仕様書</t>
  </si>
  <si>
    <t>八王子市図書館資料収集要綱</t>
  </si>
  <si>
    <t>八王子市図書館資料選定要領</t>
  </si>
  <si>
    <t>八王子市憩いライブラリ漫画資料選定実施要領</t>
  </si>
  <si>
    <t>図書購入協定仕様書</t>
  </si>
  <si>
    <t>市図書館におけるサービスの年間契約料</t>
  </si>
  <si>
    <t>一時滞在施設運営分担表（案）</t>
  </si>
  <si>
    <t>みんなの公園管理運営方針 </t>
  </si>
  <si>
    <t>駐車場の維持管理運営業務 </t>
  </si>
  <si>
    <t>歴史・郷土ミュージアム管理運営方針 </t>
  </si>
  <si>
    <t>減免の考え方について</t>
  </si>
  <si>
    <t>20001</t>
  </si>
  <si>
    <t>20002</t>
  </si>
  <si>
    <t>20003</t>
  </si>
  <si>
    <t>20004</t>
  </si>
  <si>
    <t>20005</t>
  </si>
  <si>
    <t>20006</t>
  </si>
  <si>
    <t>20007</t>
  </si>
  <si>
    <t>20008</t>
  </si>
  <si>
    <t>20009</t>
  </si>
  <si>
    <t>20010</t>
  </si>
  <si>
    <t>20011</t>
  </si>
  <si>
    <t>20012</t>
  </si>
  <si>
    <t>20013</t>
  </si>
  <si>
    <t>20014</t>
  </si>
  <si>
    <t>20015</t>
  </si>
  <si>
    <t>20016</t>
  </si>
  <si>
    <t>20017</t>
  </si>
  <si>
    <t>20018</t>
  </si>
  <si>
    <t>20019</t>
  </si>
  <si>
    <t>20020</t>
  </si>
  <si>
    <t>守秘義務対象</t>
    <rPh sb="0" eb="6">
      <t>シュヒギムタイショウ</t>
    </rPh>
    <phoneticPr fontId="2"/>
  </si>
  <si>
    <t>○</t>
  </si>
  <si>
    <t>敷地測量図</t>
  </si>
  <si>
    <t>八王子駅南口集いの拠点整備 予備地質調査　報告書</t>
  </si>
  <si>
    <t>上水道配管図</t>
  </si>
  <si>
    <t>下水道台帳</t>
  </si>
  <si>
    <t>都市ガスの引込状況に関する資料</t>
  </si>
  <si>
    <t>東電架空線図</t>
  </si>
  <si>
    <t>木造舞台概要資料</t>
  </si>
  <si>
    <t>計画設計段階安全衛生措置事前評価書</t>
  </si>
  <si>
    <t>運転・業務開始段階安全衛生措置事前評価書</t>
  </si>
  <si>
    <t>移転対象資料の容積</t>
  </si>
  <si>
    <t>歩道状空地参考位置図 </t>
  </si>
  <si>
    <t>八王子駅南口集いの拠点整備　既存外塀・擁壁の安全性調査業務委託　報告書　</t>
  </si>
  <si>
    <t>樹木診断業務委託　報告書</t>
  </si>
  <si>
    <t>臨時ヘリポート設置基準</t>
  </si>
  <si>
    <t>八王子市におけるマンホールトイレ設置要領</t>
  </si>
  <si>
    <t>市が所有しているマンホールトイレの図面</t>
  </si>
  <si>
    <t>一時滞在施設用倉庫備品リスト</t>
  </si>
  <si>
    <t>他施設の防災倉庫の棚仕様</t>
  </si>
  <si>
    <t>計画協議図書</t>
  </si>
  <si>
    <t>集いの拠点周辺における各路線情報</t>
  </si>
  <si>
    <t>現況交差点図</t>
  </si>
  <si>
    <t>土壌汚染調査報告書</t>
  </si>
  <si>
    <t>地下埋設物調査報告書</t>
  </si>
  <si>
    <t>低濃度ＰＣＢ／アスベスト調査報告書</t>
  </si>
  <si>
    <t>情報機器計画設計段階　事前評価点検表（A）</t>
  </si>
  <si>
    <t>情報機器計画設計段階　事前評価点検表（B）</t>
  </si>
  <si>
    <t>情報機器作業のための労働衛生管理基準</t>
  </si>
  <si>
    <t>仕様書記載要領</t>
  </si>
  <si>
    <t>八王子市 指定管理者における情報セキュリティガイドライン</t>
  </si>
  <si>
    <t>憩いライブラリにおける図書館資料収集の概要イメージ</t>
  </si>
  <si>
    <t>展示・イベント等の計画に関する資料</t>
  </si>
  <si>
    <t>みんなの公園の維持管理基準 </t>
  </si>
  <si>
    <t>国宝・重要文化財等を借用・展示する際の警備条件に関する資料</t>
  </si>
  <si>
    <t>資料購入及び図書売上等実績</t>
  </si>
  <si>
    <t>市が主催又は共催したイベントの実績について</t>
  </si>
  <si>
    <t>公園アドプト制度の支援基準 </t>
  </si>
  <si>
    <t>学芸業務の業務量 </t>
  </si>
  <si>
    <t>歴史資料複製品(レプリカ)等の作成について</t>
  </si>
  <si>
    <t>民俗資料や古文書の整理に用いる各種物品の年間使用量</t>
  </si>
  <si>
    <t>郷土資料館資料の燻蒸及び防除設備に対する考え方について</t>
  </si>
  <si>
    <t>所蔵資料修復実績（過去5年）</t>
  </si>
  <si>
    <t>未撮影資料の撮影及び劣化フィルムのデジタル化に関する資料</t>
  </si>
  <si>
    <t>収蔵資料撮影及びデジタル化に関する資料の実績について</t>
  </si>
  <si>
    <t>学芸業務「調査・研究」の補助に係る業務量について</t>
  </si>
  <si>
    <t>研究成果の発表（特別展図録・研究紀要・資料シリーズ）実績</t>
  </si>
  <si>
    <t>ポスター・ちらし・図録等配布先一覧表</t>
  </si>
  <si>
    <t>出前講座及び出前授業の実績について</t>
  </si>
  <si>
    <t>活動展示室の体験道具のメンテナンスの考え方について</t>
  </si>
  <si>
    <t>伝統芸能の公演事業費実績について</t>
  </si>
  <si>
    <t>郷土資料館刊行物を一般書店で販売する際の販売手数料実績</t>
  </si>
  <si>
    <t>監修費（日額）について</t>
  </si>
  <si>
    <t>20021</t>
  </si>
  <si>
    <t>20022</t>
  </si>
  <si>
    <t>20023</t>
  </si>
  <si>
    <t>20024</t>
  </si>
  <si>
    <t>20025</t>
  </si>
  <si>
    <t>20026</t>
  </si>
  <si>
    <t>20027</t>
  </si>
  <si>
    <t>20028</t>
  </si>
  <si>
    <t>20029</t>
  </si>
  <si>
    <t>20030</t>
  </si>
  <si>
    <t>20031</t>
  </si>
  <si>
    <t>20032</t>
  </si>
  <si>
    <t>20033</t>
  </si>
  <si>
    <t>20034</t>
  </si>
  <si>
    <t>20035</t>
  </si>
  <si>
    <t>20036</t>
  </si>
  <si>
    <t>20037</t>
  </si>
  <si>
    <t>20038</t>
  </si>
  <si>
    <t>20039</t>
  </si>
  <si>
    <t>20040</t>
  </si>
  <si>
    <t>20041</t>
  </si>
  <si>
    <t>20042</t>
  </si>
  <si>
    <t>20043</t>
  </si>
  <si>
    <t>20044</t>
  </si>
  <si>
    <t>20045</t>
  </si>
  <si>
    <t>20046</t>
  </si>
  <si>
    <t>20047</t>
  </si>
  <si>
    <t>20048</t>
  </si>
  <si>
    <t>20049</t>
  </si>
  <si>
    <t>20050</t>
  </si>
  <si>
    <t>20051</t>
  </si>
  <si>
    <t>20052</t>
  </si>
  <si>
    <t>20053</t>
  </si>
  <si>
    <t>20054</t>
  </si>
  <si>
    <t>20055</t>
  </si>
  <si>
    <t>20056</t>
  </si>
  <si>
    <t>20057</t>
  </si>
  <si>
    <t>20058</t>
  </si>
  <si>
    <t>20059</t>
  </si>
  <si>
    <t>20060</t>
  </si>
  <si>
    <t>20061</t>
  </si>
  <si>
    <t>20062</t>
  </si>
  <si>
    <t>20063</t>
  </si>
  <si>
    <t>20064</t>
  </si>
  <si>
    <t>20065</t>
  </si>
  <si>
    <t>20066</t>
  </si>
  <si>
    <t>20067</t>
  </si>
  <si>
    <t>20068</t>
  </si>
  <si>
    <t>20069</t>
  </si>
  <si>
    <t>20070</t>
  </si>
  <si>
    <t>20071</t>
  </si>
  <si>
    <t>20072</t>
  </si>
  <si>
    <t>20073</t>
  </si>
  <si>
    <t>20074</t>
  </si>
  <si>
    <t>20075</t>
  </si>
  <si>
    <t>20076</t>
  </si>
  <si>
    <t>活動展示室の仕様に合わせて要調整</t>
  </si>
  <si>
    <t>サービス対価算定時に控除される見込収益（本施設の入館料収入、）施設利用料等</t>
    <rPh sb="4" eb="6">
      <t>タイカ</t>
    </rPh>
    <rPh sb="6" eb="9">
      <t>サンテイジ</t>
    </rPh>
    <rPh sb="10" eb="12">
      <t>コウジョ</t>
    </rPh>
    <rPh sb="15" eb="17">
      <t>ミコミ</t>
    </rPh>
    <rPh sb="17" eb="19">
      <t>シュウエキ</t>
    </rPh>
    <rPh sb="31" eb="36">
      <t>シセツリヨウリョウ</t>
    </rPh>
    <rPh sb="36" eb="37">
      <t>ナド</t>
    </rPh>
    <phoneticPr fontId="2"/>
  </si>
  <si>
    <t>様式集及び記載要領（Excel）</t>
    <rPh sb="0" eb="3">
      <t>ヨウシキシュウ</t>
    </rPh>
    <rPh sb="3" eb="4">
      <t>オヨ</t>
    </rPh>
    <rPh sb="5" eb="9">
      <t>キサイヨウリョウ</t>
    </rPh>
    <phoneticPr fontId="2"/>
  </si>
  <si>
    <t>募集要項</t>
    <rPh sb="0" eb="4">
      <t>ボシュウヨウコウ</t>
    </rPh>
    <phoneticPr fontId="5"/>
  </si>
  <si>
    <t>事業契約書（案）</t>
    <rPh sb="0" eb="2">
      <t>ジギョウ</t>
    </rPh>
    <rPh sb="2" eb="4">
      <t>ケイヤク</t>
    </rPh>
    <rPh sb="4" eb="5">
      <t>ショ</t>
    </rPh>
    <rPh sb="6" eb="7">
      <t>アン</t>
    </rPh>
    <phoneticPr fontId="5"/>
  </si>
  <si>
    <t>サービス対価の算定及び支払方法</t>
    <rPh sb="4" eb="6">
      <t>タイカ</t>
    </rPh>
    <rPh sb="7" eb="9">
      <t>サンテイ</t>
    </rPh>
    <rPh sb="9" eb="10">
      <t>オヨ</t>
    </rPh>
    <rPh sb="11" eb="15">
      <t>シハライホウホウ</t>
    </rPh>
    <phoneticPr fontId="2"/>
  </si>
  <si>
    <t>優先交渉権者決定基準</t>
    <rPh sb="0" eb="5">
      <t>ユウセンコウショウケン</t>
    </rPh>
    <rPh sb="5" eb="6">
      <t>シャ</t>
    </rPh>
    <rPh sb="6" eb="10">
      <t>ケッテイキジュン</t>
    </rPh>
    <phoneticPr fontId="2"/>
  </si>
  <si>
    <t>26年目</t>
    <rPh sb="2" eb="4">
      <t>ネンメ</t>
    </rPh>
    <phoneticPr fontId="2"/>
  </si>
  <si>
    <t>27年目</t>
    <rPh sb="2" eb="4">
      <t>ネンメ</t>
    </rPh>
    <phoneticPr fontId="2"/>
  </si>
  <si>
    <t>28年目</t>
    <rPh sb="2" eb="4">
      <t>ネンメ</t>
    </rPh>
    <phoneticPr fontId="2"/>
  </si>
  <si>
    <t>29年目</t>
    <rPh sb="2" eb="4">
      <t>ネンメ</t>
    </rPh>
    <phoneticPr fontId="2"/>
  </si>
  <si>
    <t>30年目</t>
    <rPh sb="2" eb="4">
      <t>ネンメ</t>
    </rPh>
    <phoneticPr fontId="2"/>
  </si>
  <si>
    <t>R48</t>
  </si>
  <si>
    <t>R49</t>
  </si>
  <si>
    <t>R50</t>
  </si>
  <si>
    <t>R51</t>
  </si>
  <si>
    <t>R52</t>
  </si>
  <si>
    <t>年度平均
(Ａ)÷30</t>
    <rPh sb="0" eb="2">
      <t>ネンド</t>
    </rPh>
    <rPh sb="2" eb="4">
      <t>ヘイキン</t>
    </rPh>
    <phoneticPr fontId="5"/>
  </si>
  <si>
    <t>・修繕/更新周期が30年を超えるものについても項目としては計上し、修繕/更新周期を明記すること。</t>
    <rPh sb="4" eb="6">
      <t>コウシン</t>
    </rPh>
    <rPh sb="33" eb="35">
      <t>シュウゼン</t>
    </rPh>
    <phoneticPr fontId="2"/>
  </si>
  <si>
    <t>解体費（擁壁・塀撤去費）</t>
    <rPh sb="0" eb="2">
      <t>カイタイ</t>
    </rPh>
    <rPh sb="2" eb="3">
      <t>ヒ</t>
    </rPh>
    <rPh sb="4" eb="6">
      <t>ヨウヘキ</t>
    </rPh>
    <rPh sb="7" eb="8">
      <t>ヘイ</t>
    </rPh>
    <rPh sb="8" eb="10">
      <t>テッキョ</t>
    </rPh>
    <rPh sb="10" eb="11">
      <t>ヒ</t>
    </rPh>
    <phoneticPr fontId="2"/>
  </si>
  <si>
    <t>公園整備費（造成費・建設費・インフラ整備費）</t>
    <rPh sb="0" eb="2">
      <t>コウエン</t>
    </rPh>
    <rPh sb="2" eb="5">
      <t>セイビヒ</t>
    </rPh>
    <rPh sb="6" eb="8">
      <t>ゾウセイ</t>
    </rPh>
    <rPh sb="8" eb="9">
      <t>ヒ</t>
    </rPh>
    <rPh sb="10" eb="12">
      <t>ケンセツ</t>
    </rPh>
    <rPh sb="12" eb="13">
      <t>ヒ</t>
    </rPh>
    <rPh sb="18" eb="20">
      <t>セイビ</t>
    </rPh>
    <rPh sb="20" eb="21">
      <t>ヒ</t>
    </rPh>
    <phoneticPr fontId="2"/>
  </si>
  <si>
    <t>遊具整備費、大屋根整備費</t>
    <rPh sb="0" eb="2">
      <t>ユウグ</t>
    </rPh>
    <rPh sb="2" eb="5">
      <t>セイビヒ</t>
    </rPh>
    <rPh sb="6" eb="9">
      <t>オオヤネ</t>
    </rPh>
    <rPh sb="9" eb="12">
      <t>セイビヒ</t>
    </rPh>
    <phoneticPr fontId="2"/>
  </si>
  <si>
    <t>施設整備費（憩いライブラリ・交流スペース）</t>
    <rPh sb="0" eb="2">
      <t>シセツ</t>
    </rPh>
    <rPh sb="2" eb="5">
      <t>セイビヒ</t>
    </rPh>
    <rPh sb="6" eb="7">
      <t>イコ</t>
    </rPh>
    <rPh sb="14" eb="16">
      <t>コウリュウ</t>
    </rPh>
    <phoneticPr fontId="2"/>
  </si>
  <si>
    <t>施設整備費（歴史・郷土ミュージアム）</t>
    <rPh sb="0" eb="2">
      <t>シセツ</t>
    </rPh>
    <rPh sb="2" eb="4">
      <t>セイビ</t>
    </rPh>
    <rPh sb="4" eb="5">
      <t>ヒ</t>
    </rPh>
    <rPh sb="6" eb="8">
      <t>レキシ</t>
    </rPh>
    <rPh sb="9" eb="11">
      <t>キョウド</t>
    </rPh>
    <phoneticPr fontId="2"/>
  </si>
  <si>
    <t>設計費</t>
    <rPh sb="0" eb="2">
      <t>セッケイ</t>
    </rPh>
    <rPh sb="2" eb="3">
      <t>ヒ</t>
    </rPh>
    <phoneticPr fontId="2"/>
  </si>
  <si>
    <t>解体費（サービス対価A控除後）</t>
    <rPh sb="0" eb="2">
      <t>カイタイ</t>
    </rPh>
    <rPh sb="2" eb="3">
      <t>ヒ</t>
    </rPh>
    <rPh sb="8" eb="10">
      <t>タイカ</t>
    </rPh>
    <rPh sb="11" eb="13">
      <t>コウジョ</t>
    </rPh>
    <rPh sb="13" eb="14">
      <t>ゴ</t>
    </rPh>
    <phoneticPr fontId="2"/>
  </si>
  <si>
    <t>公園整備費（サービス対価A控除後）</t>
    <rPh sb="0" eb="2">
      <t>コウエン</t>
    </rPh>
    <rPh sb="2" eb="5">
      <t>セイビヒ</t>
    </rPh>
    <rPh sb="10" eb="12">
      <t>タイカ</t>
    </rPh>
    <rPh sb="13" eb="15">
      <t>コウジョ</t>
    </rPh>
    <rPh sb="15" eb="16">
      <t>ゴ</t>
    </rPh>
    <phoneticPr fontId="2"/>
  </si>
  <si>
    <t>防災施設整備費（サービス対価A控除後）</t>
    <rPh sb="0" eb="2">
      <t>ボウサイ</t>
    </rPh>
    <rPh sb="2" eb="4">
      <t>シセツ</t>
    </rPh>
    <rPh sb="4" eb="7">
      <t>セイビヒ</t>
    </rPh>
    <rPh sb="12" eb="14">
      <t>タイカ</t>
    </rPh>
    <rPh sb="15" eb="17">
      <t>コウジョ</t>
    </rPh>
    <rPh sb="17" eb="18">
      <t>ゴ</t>
    </rPh>
    <phoneticPr fontId="2"/>
  </si>
  <si>
    <t>遊具整備費、大屋根整備費（サービス対価A控除後）</t>
    <rPh sb="0" eb="2">
      <t>ユウグ</t>
    </rPh>
    <rPh sb="2" eb="5">
      <t>セイビヒ</t>
    </rPh>
    <rPh sb="6" eb="9">
      <t>オオヤネ</t>
    </rPh>
    <rPh sb="9" eb="12">
      <t>セイビヒ</t>
    </rPh>
    <rPh sb="17" eb="19">
      <t>タイカ</t>
    </rPh>
    <rPh sb="20" eb="22">
      <t>コウジョ</t>
    </rPh>
    <rPh sb="22" eb="23">
      <t>ゴ</t>
    </rPh>
    <phoneticPr fontId="2"/>
  </si>
  <si>
    <t>施設整備費（憩いライブラリ・交流スペース）（サービス対価A控除後）</t>
    <rPh sb="0" eb="2">
      <t>シセツ</t>
    </rPh>
    <rPh sb="2" eb="5">
      <t>セイビヒ</t>
    </rPh>
    <rPh sb="6" eb="7">
      <t>イコ</t>
    </rPh>
    <rPh sb="14" eb="16">
      <t>コウリュウ</t>
    </rPh>
    <rPh sb="26" eb="28">
      <t>タイカ</t>
    </rPh>
    <rPh sb="29" eb="31">
      <t>コウジョ</t>
    </rPh>
    <rPh sb="31" eb="32">
      <t>ゴ</t>
    </rPh>
    <phoneticPr fontId="2"/>
  </si>
  <si>
    <t>施設整備費（歴史・郷土ミュージアム）（サービス対価A控除後）</t>
    <rPh sb="0" eb="2">
      <t>シセツ</t>
    </rPh>
    <rPh sb="2" eb="5">
      <t>セイビヒ</t>
    </rPh>
    <rPh sb="6" eb="8">
      <t>レキシ</t>
    </rPh>
    <rPh sb="9" eb="11">
      <t>キョウド</t>
    </rPh>
    <rPh sb="23" eb="25">
      <t>タイカ</t>
    </rPh>
    <rPh sb="26" eb="28">
      <t>コウジョ</t>
    </rPh>
    <rPh sb="28" eb="29">
      <t>ゴ</t>
    </rPh>
    <phoneticPr fontId="2"/>
  </si>
  <si>
    <t>木造舞台</t>
    <rPh sb="0" eb="2">
      <t>モクゾウ</t>
    </rPh>
    <rPh sb="2" eb="4">
      <t>ブタイ</t>
    </rPh>
    <phoneticPr fontId="2"/>
  </si>
  <si>
    <t>提案書提出時の対応</t>
    <rPh sb="0" eb="3">
      <t>テイアンショ</t>
    </rPh>
    <rPh sb="3" eb="5">
      <t>テイシュツ</t>
    </rPh>
    <rPh sb="5" eb="6">
      <t>ジ</t>
    </rPh>
    <rPh sb="7" eb="9">
      <t>タイオウ</t>
    </rPh>
    <phoneticPr fontId="2"/>
  </si>
  <si>
    <t>項目</t>
    <rPh sb="0" eb="2">
      <t>コウモク</t>
    </rPh>
    <phoneticPr fontId="2"/>
  </si>
  <si>
    <t>要求水準</t>
    <rPh sb="0" eb="4">
      <t>ヨウキュウスイジュン</t>
    </rPh>
    <phoneticPr fontId="2"/>
  </si>
  <si>
    <t>ＰＦＩ事業者は基本計画の施設整備方針に則り施設整備を行うこと</t>
  </si>
  <si>
    <t>公園整備や施設配置では敷地の高低差を活かすとともに、屋内空間と屋外空間の連携を図り、公園と建物が融合した一体的な利用も考慮する</t>
  </si>
  <si>
    <t>多様な利用を考慮した可変性柔軟性のある計画とするために、導入する各機能については同一スペースの複合利用や、様々な使い方への転換が可能な空間構成や形態仕様とする</t>
  </si>
  <si>
    <t>災害時には公園を広域避難場所建物の一部を一時滞在施設とすることで、地域防災力を強化していく</t>
  </si>
  <si>
    <t>災害発生時から半日程度、7,000人程度が一時的に避難することを想定し、臨時ヘリポート、防災倉庫、マンホールトイレ、緊急車両駐車場等の機能を有する公園とする</t>
  </si>
  <si>
    <t>災害発生時から最大3日間程度は1,000人程度が一時的に滞在することを想定し、ライフライン途絶時に運転可能な自家発電設備を設ける
CO２の排出抑制と光熱水費の削減を視野に入れ太陽光等の再生可能エネルギーを活用した蓄電機能付発電装置を併設することが望ましい</t>
  </si>
  <si>
    <t>イベント広場・大屋根広場・芝生広場・遊具エリア・展望エリア（見晴らし）・ランニングウォーキングコース等の諸機能が、効果的に連携しつつ、常に多くの来園者でにぎわい活気に満ちた、集い交流機能レクリエーション機能・景観形成機能・防災機能を発揮することを目指す</t>
  </si>
  <si>
    <t>下水分流式、雨水排水放流不可とする
※「雨水流出抑制施設」を設計する時の降雨強度は60mm/hとすること</t>
  </si>
  <si>
    <t>接続計画についてはPFI事業者の提案による</t>
  </si>
  <si>
    <t>引込方法はPFI事業者の提案による</t>
  </si>
  <si>
    <t>市がホームページで公開するハザードマップを参照すること</t>
  </si>
  <si>
    <t>④施設内容</t>
    <rPh sb="1" eb="5">
      <t>シセツナイヨウ</t>
    </rPh>
    <phoneticPr fontId="2"/>
  </si>
  <si>
    <t>ア　整備対象施設</t>
  </si>
  <si>
    <t>市街地の中花と緑がつながりを生みだし、誰もがゆったりと心地よい時間を過ごせる公園の空間を整備する
また様々なイベントを開催することで、施設の魅力をさらに高め多世代のコミュニティ活動を生みだし、賑わいに満ちた街のシンボルを創出する</t>
  </si>
  <si>
    <t>プロムナード：
主たる出入口から集いの拠点の建物に至る主動線空間をプロムナードとして整備し、花壇やハンギングバスケット等を設置するなど、来訪者を迎え入れるのにふさわしい空間とする</t>
  </si>
  <si>
    <t>イベント広場：
キッチンカーの利用やマルシェ等が実施できるような空間とする</t>
    <rPh sb="4" eb="6">
      <t>ヒロバ</t>
    </rPh>
    <phoneticPr fontId="2"/>
  </si>
  <si>
    <t>芝生広場：
芝生天然芝の上で寝ころんだり、飲食やピクニックなどを楽しめる居心地の良い芝生空間とする</t>
    <rPh sb="0" eb="4">
      <t>シバフヒロバ</t>
    </rPh>
    <phoneticPr fontId="2"/>
  </si>
  <si>
    <t>展望エリア：
地形の高低差を活かしみんなの公園内に展望機能を設ける
建物の屋上等の活用も可</t>
    <rPh sb="0" eb="2">
      <t>テンボウ</t>
    </rPh>
    <phoneticPr fontId="2"/>
  </si>
  <si>
    <t>遊具エリア：
子どもたちが自らの力を生き生きと発揮して、多様な遊び方ができ、親子連れが安心して利用できる遊具エリアを確保し、跳躍系遊具（例えばふわふわドーム）や複合型遊具地形を生かした遊具などを設置する</t>
    <rPh sb="0" eb="2">
      <t>ユウグ</t>
    </rPh>
    <phoneticPr fontId="2"/>
  </si>
  <si>
    <t>大屋根広場：
公園内又は建築物に付随したもので天候に左右されない利用ができて、物販飲食運動等といったイベント空間にもなる大屋根広場を設ける</t>
    <rPh sb="0" eb="3">
      <t>オオヤネ</t>
    </rPh>
    <rPh sb="3" eb="5">
      <t>ヒロバ</t>
    </rPh>
    <phoneticPr fontId="2"/>
  </si>
  <si>
    <t>ランニング・ウォーキングコース：
外周部に周遊できるコースを設けランニングやウォーキングを楽しめるものとする</t>
  </si>
  <si>
    <t>駐車場：
24時間利用可とし普通車両のほか大型車両の駐車スペースを設ける</t>
    <rPh sb="0" eb="3">
      <t>チュウシャジョウ</t>
    </rPh>
    <phoneticPr fontId="2"/>
  </si>
  <si>
    <t>児童書中心の蔵書構成としつつ交流スペースとの融合を通じて次世代を担う子どもや子育て世代が気軽に楽しく読書に親しみ交流できる空間を整備する</t>
  </si>
  <si>
    <t>また夕方から夜間にかけては学生や社会人などの知的好奇心に応えるため時代のニーズに応じた資料を多様な形態で提供していくとともに20～30代の若年層の利用を促進するための空間を創出する</t>
  </si>
  <si>
    <t>交流エリア共通：
公園ミュージアムライブラリをつなぐとともに発表やマルシェ等多様に利用できる空間とし様々な集い交流が生まれる居場所とする</t>
    <rPh sb="0" eb="2">
      <t>コウリュウ</t>
    </rPh>
    <rPh sb="5" eb="7">
      <t>キョウツウ</t>
    </rPh>
    <phoneticPr fontId="2"/>
  </si>
  <si>
    <t>交流エリア-スタジオ機能①：
ヨガやダンスなどの軽運動を行う</t>
    <rPh sb="0" eb="2">
      <t>コウリュウ</t>
    </rPh>
    <rPh sb="10" eb="12">
      <t>キノウ</t>
    </rPh>
    <phoneticPr fontId="2"/>
  </si>
  <si>
    <t>交流エリア-スタジオ機能①：
一時滞在場所としても活用する</t>
  </si>
  <si>
    <t>交流エリア-スタジオ機能②
市民活動団体等が利用する小規模な講演会やイベントにも利用する</t>
    <rPh sb="0" eb="2">
      <t>コウリュウ</t>
    </rPh>
    <rPh sb="10" eb="12">
      <t>キノウ</t>
    </rPh>
    <phoneticPr fontId="2"/>
  </si>
  <si>
    <t>交流エリア-ボランティア室機能：
市民団体のボランティアや施設のボランティアスタッフの休憩待機打合せ場所として使用する</t>
    <rPh sb="0" eb="2">
      <t>コウリュウ</t>
    </rPh>
    <rPh sb="12" eb="13">
      <t>シツ</t>
    </rPh>
    <rPh sb="13" eb="15">
      <t>キノウ</t>
    </rPh>
    <phoneticPr fontId="2"/>
  </si>
  <si>
    <t>交流エリア-更衣室機能：
ヨガ教室やダンス等にて使用するほかランニングステーションとしての機能を有するスペースとする</t>
    <rPh sb="0" eb="2">
      <t>コウリュウ</t>
    </rPh>
    <rPh sb="6" eb="9">
      <t>コウイシツ</t>
    </rPh>
    <rPh sb="9" eb="11">
      <t>キノウ</t>
    </rPh>
    <phoneticPr fontId="2"/>
  </si>
  <si>
    <t>来館者エリア：
来館者が快適に滞在するために必要な機能を整備する</t>
    <rPh sb="0" eb="3">
      <t>ライカンシャ</t>
    </rPh>
    <phoneticPr fontId="2"/>
  </si>
  <si>
    <t>展示エリア共通：
八王子の歴史郷土資料を収蔵展示する「文化財公開施設の計画に関する指針」を満たす計画とする</t>
    <rPh sb="0" eb="2">
      <t>テンジ</t>
    </rPh>
    <rPh sb="5" eb="7">
      <t>キョウツウ</t>
    </rPh>
    <phoneticPr fontId="2"/>
  </si>
  <si>
    <t>展示エリア-常設展示室：
八王子の歴史文化について分かりやすく紹介する原寸大の一部の家屋や家具などの展示等も行う</t>
    <rPh sb="0" eb="2">
      <t>テンジ</t>
    </rPh>
    <rPh sb="6" eb="8">
      <t>ジョウセツ</t>
    </rPh>
    <rPh sb="8" eb="11">
      <t>テンジシツ</t>
    </rPh>
    <phoneticPr fontId="2"/>
  </si>
  <si>
    <t>展示エリア-特別展示室・企画展示室：
国宝重要文化財等の資料展示を含む特別展企画展を実施する</t>
    <rPh sb="0" eb="2">
      <t>テンジ</t>
    </rPh>
    <rPh sb="6" eb="8">
      <t>トクベツ</t>
    </rPh>
    <rPh sb="8" eb="11">
      <t>テンジシツ</t>
    </rPh>
    <rPh sb="12" eb="14">
      <t>キカク</t>
    </rPh>
    <rPh sb="14" eb="17">
      <t>テンジシツ</t>
    </rPh>
    <phoneticPr fontId="2"/>
  </si>
  <si>
    <t>展示エリア-郷土ラボレファレンス機能：
市民や企業大学などの多様な主体が参加連携し八王子の歴史文化に関する研究や創造などの活動に利用する</t>
    <rPh sb="0" eb="2">
      <t>テンジ</t>
    </rPh>
    <phoneticPr fontId="2"/>
  </si>
  <si>
    <t>展示エリア-郷土ラボレファレンス機能：
ミュージアムの司書が常駐し主に郷土歴史に関するレファレンスサービスを行う</t>
  </si>
  <si>
    <t>展示エリア-体験展示室機能：
土器や勾玉作りの講座及び販売する工作キットを室内で製作することができる</t>
    <rPh sb="6" eb="11">
      <t>タイケンテンジシツ</t>
    </rPh>
    <rPh sb="11" eb="13">
      <t>キノウ</t>
    </rPh>
    <phoneticPr fontId="2"/>
  </si>
  <si>
    <t>展示エリア-体験展示室機能：
また創造性を育みものづくりに興味を持つような場として自分の発想や夢を実現できるメイカースペースの機能を提供する</t>
  </si>
  <si>
    <t>展示エリア-キッズスペース機能：
小さな子どもでも遊びを通じて歴史に興味が持てるようなスペースを設ける</t>
    <rPh sb="13" eb="15">
      <t>キノウ</t>
    </rPh>
    <phoneticPr fontId="2"/>
  </si>
  <si>
    <t>展示エリア-活動展示室：
公園と一体的な利用もできるよう整備する</t>
  </si>
  <si>
    <t>収蔵エリア：
収蔵品の種類に応じて４つの収蔵庫を整備する</t>
    <rPh sb="0" eb="2">
      <t>シュウゾウ</t>
    </rPh>
    <phoneticPr fontId="2"/>
  </si>
  <si>
    <t>収蔵エリア：
うち１つは利用者が収蔵庫内を見学ができるものとする</t>
    <rPh sb="0" eb="2">
      <t>シュウゾウ</t>
    </rPh>
    <phoneticPr fontId="2"/>
  </si>
  <si>
    <t>研究エリア：
調査室学芸員執務室機能研究用図書室機能を整備する</t>
    <rPh sb="0" eb="2">
      <t>ケンキュウ</t>
    </rPh>
    <phoneticPr fontId="2"/>
  </si>
  <si>
    <t>職員の快適な職場環境の形成のため各種法令等以外で市の求める安全衛生措置の条件を達成すること</t>
  </si>
  <si>
    <t>交流スペース（来館者共用含む）：
約1900㎡</t>
    <rPh sb="0" eb="2">
      <t>コウリュウ</t>
    </rPh>
    <rPh sb="7" eb="10">
      <t>ライカンシャ</t>
    </rPh>
    <rPh sb="10" eb="12">
      <t>キョウヨウ</t>
    </rPh>
    <rPh sb="12" eb="13">
      <t>フク</t>
    </rPh>
    <phoneticPr fontId="2"/>
  </si>
  <si>
    <t>歴史郷土ミュージアム（収蔵庫２層部分を除く）：
約3000㎡</t>
    <rPh sb="0" eb="2">
      <t>レキシ</t>
    </rPh>
    <rPh sb="2" eb="4">
      <t>キョウド</t>
    </rPh>
    <rPh sb="11" eb="14">
      <t>シュウゾウコ</t>
    </rPh>
    <rPh sb="15" eb="16">
      <t>ソウ</t>
    </rPh>
    <rPh sb="16" eb="18">
      <t>ブブン</t>
    </rPh>
    <rPh sb="19" eb="20">
      <t>ノゾ</t>
    </rPh>
    <rPh sb="24" eb="25">
      <t>ヤク</t>
    </rPh>
    <phoneticPr fontId="2"/>
  </si>
  <si>
    <t>管理諸室（機械室等共用部含む）：
約1600㎡</t>
  </si>
  <si>
    <t>事業者提案余地：
約300㎡</t>
    <rPh sb="0" eb="3">
      <t>ジギョウシャ</t>
    </rPh>
    <rPh sb="3" eb="5">
      <t>テイアン</t>
    </rPh>
    <rPh sb="5" eb="7">
      <t>ヨチ</t>
    </rPh>
    <phoneticPr fontId="2"/>
  </si>
  <si>
    <t>建物全体：
約8000㎡</t>
    <rPh sb="0" eb="4">
      <t>タテモノゼンタイ</t>
    </rPh>
    <phoneticPr fontId="2"/>
  </si>
  <si>
    <t>みんなの公園-イベント広場：
約11000㎡</t>
  </si>
  <si>
    <t>みんなの公園-芝生広場：
約4000㎡</t>
    <rPh sb="7" eb="9">
      <t>シバフ</t>
    </rPh>
    <rPh sb="9" eb="11">
      <t>ヒロバ</t>
    </rPh>
    <phoneticPr fontId="2"/>
  </si>
  <si>
    <t>みんなの公園-大屋根広場：
約500㎡</t>
    <rPh sb="7" eb="10">
      <t>オオヤネ</t>
    </rPh>
    <rPh sb="10" eb="12">
      <t>ヒロバ</t>
    </rPh>
    <phoneticPr fontId="2"/>
  </si>
  <si>
    <t>みんなの公園-防災倉庫：
約120㎡</t>
    <rPh sb="7" eb="9">
      <t>ボウサイ</t>
    </rPh>
    <rPh sb="9" eb="11">
      <t>ソウコ</t>
    </rPh>
    <phoneticPr fontId="2"/>
  </si>
  <si>
    <t>みんなの公園-他屋外トイレ四阿等：
適宜</t>
    <rPh sb="7" eb="8">
      <t>ホカ</t>
    </rPh>
    <rPh sb="8" eb="10">
      <t>オクガイ</t>
    </rPh>
    <rPh sb="13" eb="15">
      <t>アズマヤ</t>
    </rPh>
    <rPh sb="15" eb="16">
      <t>トウ</t>
    </rPh>
    <rPh sb="18" eb="20">
      <t>テキギ</t>
    </rPh>
    <phoneticPr fontId="2"/>
  </si>
  <si>
    <t xml:space="preserve">大型車両車いす駐車場思いやり駐車場の台数を含み230台程度 を確保すること。
なお、市では、230台で警視庁との計画協議を行っているが、集いの拠点施設全体の計画内容により、必要となる台数は変わることが想定される。実際の駐車台数については、PFI事業者と警察との協議の中で決定すること </t>
  </si>
  <si>
    <t>車両は必ず左折にて出入りすること
ただし災害時等には国道16号側から敷地への緊急車両の出入りを可能とすること</t>
  </si>
  <si>
    <t>想定する大型バス車両サイズは全長12m未満車幅2.5m車高3.7m以下とする
ただし大型専用車両マスを設ける必要はなく一般駐車場の駐車マスを複数使って駐車することでも構わない</t>
    <rPh sb="70" eb="72">
      <t>フクスウ</t>
    </rPh>
    <phoneticPr fontId="2"/>
  </si>
  <si>
    <t>公用駐車場を設けることとし位置については来園者駐車場の中に含むことも可とする</t>
  </si>
  <si>
    <t>ラック式も可とし210台程度の駐輪場を設ける</t>
  </si>
  <si>
    <t>上記とは別にシェアサイクルスペースとして180㎝x1200㎝を確保すること</t>
  </si>
  <si>
    <t>延べ面積(収蔵庫２層部分を除く)は8000㎡を確保するものとし、増加する場合も105%以下の範囲内とする</t>
  </si>
  <si>
    <t>別添資料1「各室諸元表」で示すエリア面積は95%以上の範囲内で確保する</t>
  </si>
  <si>
    <t>室面積は記載のあるものはそれに従い95%以上105%以下の範囲内で確保する</t>
  </si>
  <si>
    <t>なお提案する建物施設は以下のいずれかの要件を満たさなければならない
①憩いライブラリの役割魅力機能等を向上させるもの
②交流スペースの役割魅力機能等を向上させるもの</t>
  </si>
  <si>
    <t>騒音、振動、風害、臭気及び光害の抑制等により周辺の居住環境の保全に配慮する</t>
  </si>
  <si>
    <t>本施設は帰宅困難者の一時滞在施設に位置づける予定であることから、大規模空間の天井の崩落対策については、平成17年８月26日付国土交通省住宅局建築指導課長通知「地震時における天井の崩落対策の徹底について技術的助言」に基づき適切な対応をとる
また大規模空間の照明器具及び内装材並びに外壁等についても落下防止策を講じる</t>
  </si>
  <si>
    <t>内水氾濫による水害に対して人命の安全の確保に加え財産情報の損傷等の防止が図られるよう性能の水準を確保する</t>
  </si>
  <si>
    <t>建築基準法施行令第84条の４及び第87条に規定される風圧力に対して構造耐力上安全であること</t>
  </si>
  <si>
    <t>常時荷重により構造体に使用上の支障となる損傷が生じないよう強度が確保されているとともに
変形が生じないよう剛性が確保されていること</t>
  </si>
  <si>
    <t>歴史郷土ミュージアムには重要文化財の搬出入も想定される
展示品搬出入動線の防犯性には特に配慮し、当該動線を一般職員が使用しなくても施設の運用が可能な施設計画を行うこと</t>
  </si>
  <si>
    <t>特に24時間出入り可能な駐車場や公園部分建造物付近における防犯対策については、運用含めて適切に対策すること</t>
  </si>
  <si>
    <t>徒歩自転車自動車での来訪を考慮し各利用者の利便性に配慮する
また歩車分離には十分配慮する</t>
  </si>
  <si>
    <t>小学生の社会見学や観光バス等の送迎バスのアクセス・駐車スペースや、建物内及び公園で行うイベントや展示品等の搬出入に配慮する</t>
  </si>
  <si>
    <t>転倒・転落・衝突等の事故防止を図る</t>
  </si>
  <si>
    <t>視認性に優れたサインや統一的なデザインで適切に十分に配置し
誰もが分かりやすくかつ利用しやすい施設とすること</t>
  </si>
  <si>
    <t>玄関・廊下・階段・傾斜路等は利用用途や利用者数に応じてスペース寸法等を確保すること</t>
  </si>
  <si>
    <t>エレベーターと搬入用エレベーターは、用途・利用者数・搬送対象物等に応じて適切な搬送能力・定員・台数・速度等が確保されているほか、構造運転操作方式速度制御方式等が適切な仕様となっていること</t>
  </si>
  <si>
    <t>活動展示室において、室の位置、前室の設置、T1～T2以上（JIS A 4702-2:2000 による)の遮音性を有するドアセットの使用等の組み合わせにより.音声の漏洩を防止すること</t>
    <rPh sb="0" eb="2">
      <t>カツドウ</t>
    </rPh>
    <rPh sb="2" eb="4">
      <t>テンジ</t>
    </rPh>
    <rPh sb="4" eb="5">
      <t>シツ</t>
    </rPh>
    <rPh sb="10" eb="11">
      <t>シツ</t>
    </rPh>
    <phoneticPr fontId="2"/>
  </si>
  <si>
    <t>空調機器や電気機器、また各種機械などからの騒音が、周辺の生活環境に影響を及ぼすことが無いよう、導入する機器の性質及び配置箇所などを十分に考慮して設計段階から調査検討を行うこと</t>
  </si>
  <si>
    <t>局所的に発生する熱負荷に対しては、局所空調・換気により、できる限り発生源の近傍にて処理し、周囲に与える影響を軽減する</t>
  </si>
  <si>
    <t>居室の居住域と収蔵庫内の気流速度は、0.5m/ｓ以下とすること</t>
  </si>
  <si>
    <t>熱負荷の傾向、諸室の使用条件、空調条件等を考慮して、空調のゾーニングを設定し、機能性及び経済性の向上を図ること</t>
  </si>
  <si>
    <t>利用者数・作業内容等の室等の利用形態の変化等に対応でき、室等ごとに個別に制御できるシステムとなっていること</t>
  </si>
  <si>
    <t>室内の温湿度及び壁等の断熱性を考慮することにより、室内に発生する表面結露及び内部結露を抑制すること</t>
  </si>
  <si>
    <t>快適な利用や、シックハウス対策のために必要な換気量を確保するとともに、空気清浄度を満たす換気システムとすること</t>
  </si>
  <si>
    <t>内装材や保温材を適切に選択し、揮発性有機化合物等の空気汚染物質の発生を抑制する</t>
  </si>
  <si>
    <t>換気量は空気清浄度等を考慮して、原則として30㎥/ｈ・人以上とすること</t>
  </si>
  <si>
    <t>外気取入口は、周辺環境・建築物の位置及び平面計画を考慮して、必要な空気清浄度の確保に要する外気を導入できる大きさ・位置等とすること</t>
  </si>
  <si>
    <t>内装材、保温材等の材料の適切な選択により、ホルムアルデヒド・揮発性有機化合物（ＶＯＣ）等の空気汚染物質の発生が抑制されていること</t>
  </si>
  <si>
    <t>給水・給湯設備、排水設備、空調設備、衛生器具設備等について、室に必要な環境に応じた適切な計画とすること</t>
  </si>
  <si>
    <t>適切な排水方式貯留及び廃棄により、諸室内への汚染を防ぐこと</t>
  </si>
  <si>
    <t>衛生器具の個数は、諸室の用途・利用者予定数等を勘案して、適切に計画すること</t>
  </si>
  <si>
    <t>衛生器具の形式は、洋式温水洗浄機能付を基本とし、用途や利用方法等に応じた適切なものとすること</t>
  </si>
  <si>
    <t>ＩＰＭ（総合的有害生物管理）の理念を踏まえた虫の侵入防止処置を講じること</t>
  </si>
  <si>
    <t>ごみの種類及び発生量に応じて、収集・貯留・処理・搬出等が可能なスペースを確保すること</t>
  </si>
  <si>
    <t>床の用途上、日常的な振動発生源になると想定される加振条件下で、床の応答加速度が「建築物の振動に関する居住性能評価指針」（日本建築学会環境基準　AIJES-V0001-2004。以下、居住性能評価指針という）の鉛直振動に関する性能評価直線V-70～90 以下となるようにすること</t>
  </si>
  <si>
    <t>振動の低減を図ることが可能な機器の使用、防振基礎の設置、床の剛性の確保又は浮き床の設置等により、機器から発生する振動の伝播を抑制すること</t>
  </si>
  <si>
    <t>電源設備は、通信・情報システムに影響を及ぼすことなく、確実に機能するために保守性及び安全性が確保されたものであること</t>
  </si>
  <si>
    <t>情報システムは、市のシステムとの連動や将来の更新に対応できること</t>
  </si>
  <si>
    <t>構造体は、適切に構造体及び被覆等の修繕等（ただし大規模な修繕を除く）をすることにより、大規模な修繕を行わずに、長期的に構造耐力上必要な性能を確保する</t>
  </si>
  <si>
    <t>長寿命かつ耐久性・信頼性の高い資材や設備の使用に努めること</t>
  </si>
  <si>
    <t>十分な破損防止対策を行った上で、老朽時及び破損時は容易に交換が可能な仕様とすること</t>
  </si>
  <si>
    <t>躯体のコンクリート等の耐久性の低下や金属系材料の腐食、木材の腐朽など、仕上材の劣化損傷等が生じにくい計画とするとともに修理が容易な計画とすること</t>
  </si>
  <si>
    <t>コンクリートの耐久設計基準強度は、公共建築工事標準仕様書やJASS5鉄筋コンクリート工事（日本建築学会）に定める24N/m㎡以上とすること</t>
  </si>
  <si>
    <t>室の使用目的に合わせて適切な建築資機材を選択し、更新周期等を考慮した合理的な耐久性を確保する
漏水・金属系材料の腐食・木材の腐朽・エフロレッセンス・仕上材の剥離・膨れ・乾湿繰り返しによる不具合・結露等に伴う仕上材の損傷等の防止を図る</t>
  </si>
  <si>
    <t>適切な更新周期が想定されており、更新時期まで所要の性能を発揮できる合理的な耐久性を確保すること</t>
  </si>
  <si>
    <t>市民ニーズの変化や社会情勢の変化に柔軟に対応できるような建築計画・設備計画とする</t>
  </si>
  <si>
    <t>イベントなど多様な利用を想定し、可変性・柔軟性のある計画とする</t>
  </si>
  <si>
    <t>清掃・点検・保守等の維持管理が効率的かつ安全に行えるようにする</t>
  </si>
  <si>
    <t>作業に応じたスペースの確保や機材等の搬出入ルートの確保、設備配管配線等のスペースの確保に努める</t>
  </si>
  <si>
    <t>仕上等は、汚れにくく清掃が容易に出来て常に清潔な状態が保たれるような設計建設となるよう配慮する</t>
  </si>
  <si>
    <t>材料・機器等の更新が経済的かつ容易に行えるよう配慮する</t>
  </si>
  <si>
    <t>特に建物配管は、土間配管ではなく配管ピットを設置し改修しやすい構造とする</t>
  </si>
  <si>
    <t>敷地内に飛来する野鳥類による被害を抑制するよう、建物及びみんなの公園の設計建設にあたっては将来を見据えて対策に配慮する</t>
  </si>
  <si>
    <t>厚生労働省より公表された「新しい生活様式」、公益財団法人日本博物館協会より公表された「博物館における新型コロナウイルス感染拡大予防ガイドライン」（R3.10.14）、 公益財団法人日本図書館協会より公表された「図書館における新型コロナウイルス感染拡大予防ガイドライン」（R3.10.19） が実践可能な施設計画とする</t>
  </si>
  <si>
    <t>憩いライブラリ・交流スペース・歴史郷土ミュージアムの機能毎に建物を別棟とすることも可とするが、各機能との連携や融合に配慮すること</t>
  </si>
  <si>
    <t>施設配置では、屋内と屋外の公園との連動性デザインや、誰もが快適な移動ができるよう動線にも配慮すること</t>
  </si>
  <si>
    <t>原則的に建設予定地内の配置は以下のとおりとする
建物：Ａ～Ｃ用地のいずれかに配置する
プロムナード：とちの木通り沿いの用地D～Fに整備する
駐車場用地：Ｄ～Ｇに整備する（平日等は駐車場利用が少ないと見込まれるため、用地Ｇの駐車場については、他用途との兼用を前提として利用方法を提案すること。）駐車場は平面駐車場を想定している</t>
  </si>
  <si>
    <t>警察との協議を視野に入れ、歩行者の安全に配慮した車両進入路を確保すること
ＰＦＩ事業者は、設計に先立ち交通量調査を行った上で警察と協議すること</t>
  </si>
  <si>
    <t>平常時の車両出入口は、来園者車両、公用車両、サービス車両共通で、とちの木通り側に設置すること。ただし、災害時等には、国道16号側から敷地への緊急車両の出入りも可能とすること</t>
  </si>
  <si>
    <t>管理車両・一般車両・歩行者、それぞれの動線を確保する</t>
  </si>
  <si>
    <t>物資等搬出入用に、用地Ａ・Ｂ・Ｃは東西に通過可能な車両動線を確保する</t>
  </si>
  <si>
    <t>憩いライブラリ・交流スペース・歴史郷土ミュージアムという３つの機能が、それぞれの機能を発揮しつつ複合化による利便性や魅力を高める計画とする
各室の性能については別添資料1「各室諸元表」による
なお、不特定多数の集会の用に供する部分が200㎡を超えるものは、東京都建築安全条例第9条七に該当する</t>
  </si>
  <si>
    <t>各要求水準を満足した上で、構造計画や設備計画と整合させ合理的で機能的な計画とする</t>
  </si>
  <si>
    <t>平常時は市民に日常利用されている施設を、災害時には広域避難場所や一時滞在施設に機能転換する</t>
  </si>
  <si>
    <t>一時滞在施設となるスペースは、
１階のエントランスホール等の大きな空間とスタジオや自習スペース等の仕切られた空間を、滞在者の人数や健康状態等を踏まえ使い分けができるようにすること
ただしガス消火設備が設置される収蔵庫や展示室等は一時滞在施設のスペースとして適切ではない</t>
  </si>
  <si>
    <t>設備機器は外部から直接見えないものとする
目隠し板を設ける場合は統一感のあるデザインとする</t>
  </si>
  <si>
    <t>建材による健康被害の抑制を考慮し使用材料はF☆☆☆☆・ノンアスベスト・低VOC等とすること</t>
  </si>
  <si>
    <t>設置する什器備品の仕様数量は別添資料5「什器備品リスト」を参照すること</t>
  </si>
  <si>
    <t>AED（自動体外式除細動器）をフロア毎に１基以上設置すること
屋外での使用を考慮し、屋外で使用できる位置に１基以上設置すること
必要と思われるところには小児用も検討すること
なお必要に応じて更新等を行い管理すること</t>
  </si>
  <si>
    <t>必須事業にて必要となる什器・備品については、原則、PFI事業者が所有するもの、又は、PFI事業者においてリース契約を結び借り受けるものとする</t>
  </si>
  <si>
    <t>任意事業にて必要となる什器・備品については、、所有区分を含め、PFI事業者の提案に委ねるものとする</t>
  </si>
  <si>
    <t>必須事業にて設置した什器・備品のうち、市が必要と判断するものについては、事業期間終了とともに、什器・備品の所有権を無償で市に移転できるようにすること</t>
  </si>
  <si>
    <t>任意事業にて設置した什器・備品については、撤去を基本とするが、事業期間終了時に市が必要と認める場合には、適宜協議を行い、合意した場合に限り市が取得することができるようにすること</t>
  </si>
  <si>
    <t>設置する室は別添資料1「各室諸元表」による</t>
  </si>
  <si>
    <t>室に設定された床荷重と同等以上の耐荷重を有し適用地震時水平力は1.0Gとなるものとする</t>
  </si>
  <si>
    <t>使用部位に相応しい性能(耐風圧性能・水密性能・気密性能・遮音性能等）と耐久性や維持管理性に配慮した仕上とする</t>
  </si>
  <si>
    <t>適切な安全配慮（挟み込み防止・衝突防止・落下防止等）を行う
利用者の動線上の全ての鋭角部分については、けが等の事故を事前に防ぐことのできるデザインに配慮すること</t>
  </si>
  <si>
    <t>利用者属性や利用頻度を考慮した有効寸法・操作性・強度を確保する</t>
  </si>
  <si>
    <t>外部建具については、空調負荷を低減させる性能を確保することや書籍の日焼けに配慮すること</t>
  </si>
  <si>
    <t>自動ドアを設置する場所は別添資料1「各室諸元表」による</t>
  </si>
  <si>
    <t>カーテン及びブラインドを設置する場所は別添資料1「各室諸元表」による</t>
  </si>
  <si>
    <t>結露防止に配慮し、また結露水が室内に及ばない構造とする</t>
  </si>
  <si>
    <t>周辺環境を考慮しつつ、みんなの公園・駐車場を含む事業用地全体で統一性を持たせたデザインとし、視認性にすぐれ分かりやすい計画とする</t>
  </si>
  <si>
    <t>表示内容は各施設の利用者等を踏まえて、ふりがなや外国語を併記すること
また視覚障害者にとって利用しやすい箇所に点字等を設置すること</t>
  </si>
  <si>
    <t>屋上緑化をする場合、漏水対策及びメンテナンス性に優れたものとし、将来の更新時には経済的かつ容易に行えるよう十分配慮すること</t>
  </si>
  <si>
    <t>固定荷重・積載荷重・土圧・水圧・特殊荷重等に対し建物及び部材の強度が適切に確保する</t>
  </si>
  <si>
    <t>各室の床積載荷重は、別添資料1各室諸元表のほか、「国土交通省建築構造設計基準」（最新版）に記載の積載荷重を確保する</t>
  </si>
  <si>
    <t>建築工事標準仕様書／同解説ＪＡＳＳ鉄筋コンクリート工事（日本建築学会）に定める標準を採用する
これに基づきコンクリートの耐久設計基準強度は 24Ｎ/ｍ㎡以上とする</t>
  </si>
  <si>
    <t>受変電設備・自家用発電設備及び静止型電源設備等、主要機器は原則的に屋内設置とするが、屋外に設置する場合は高い対候性耐久性を有する仕様とする</t>
  </si>
  <si>
    <t>通信情報設備・中央監視制御設備は、電源の瞬時電圧低下などの異常時や保守点検時にも機能停止を招かぬよう停電補償機能付とする</t>
  </si>
  <si>
    <t>採用する機器に関する消耗品及び交換部材については、手配から納入までの期間が短期間で対応可能なものとする
また設備機器の故障による緊急対応の手段を構築する</t>
  </si>
  <si>
    <t>高効率型器具、省エネルギー型器具等の採用を積極的に行い、適所に省エネ制御明るさセンサーを主照明に採用する</t>
  </si>
  <si>
    <t>分電盤には低圧ＳＰＤ（サージ防護装置レベルⅡ）を設置する</t>
  </si>
  <si>
    <t>ボイラー空調機・ポンプ類等・動力機器の制御盤の製作、配管、配線、幹線配管配線等を行う</t>
  </si>
  <si>
    <t>建築基準法各関連法規に基づき、外部雷保護設備・内部雷保護設備を設置する</t>
  </si>
  <si>
    <t>建物内各室で使用する電話機は、その機能を満たした電話機を取り付ける</t>
  </si>
  <si>
    <t>適宜各フロアに配管配線等を行うとともに、公衆電話を設置できるようにする</t>
  </si>
  <si>
    <t>多機能電話機一般電話機については用途に応じて設置とする
多機能電話機については、停電時にも必要とされる箇所は停電補償機能付きとする</t>
  </si>
  <si>
    <t>別添資料1「各室諸元表」に基づき公衆ＷｉＦｉ用アクセスポイントを設け公衆用インターネット回線を利用可能とする</t>
  </si>
  <si>
    <t>指定された各施設に映像・音響設備を設置する</t>
  </si>
  <si>
    <t>身体障害者等への対応として、建屋外部からの呼び出し用のインターホン設備を風除室に設置し、事務室及び警備員室に通じる設定とする</t>
  </si>
  <si>
    <t>通用口及び歴史郷土ミュージアム用トラックヤードに、カメラ付インターホン設備を設置し、事務室及び警備員室から当該出入口の電気錠を、遠隔操作により施解錠できるものとする</t>
  </si>
  <si>
    <t>多目的便所等に押しボタンを設け、異常があった場合表示窓の点灯と警報音等により、事務室に知らせる設備を設置する</t>
  </si>
  <si>
    <t>ＵＨＦ・ＦＭ・ＡＭ・ＢＳ・ＣＳ110ﾟの各種テレビラジオアンテナの設置又はＣＡＴＶによる館内共聴設備を設ける</t>
  </si>
  <si>
    <t>各テレビ端子の要求性能はＵＨＦは57dB以上、ＢＳ及びＣＳは57dB以上とする</t>
  </si>
  <si>
    <t>館内及び本事業用地内において防犯監視上有効な位置に監視カメラを設置し、防犯監視の抜け落ちのないように配置する
監視カメラは、設置したエリアの様子がリアルタイムで容易に確認及び記録できる機能を設ける
なお屋外トイレの出入口を監視するカメラの設置は必須とする</t>
  </si>
  <si>
    <t>監視カメラの管理及び運用については、八王子市が設置又は管理する防犯カメラの運用に関する要綱に基づき適切に行うものとする</t>
  </si>
  <si>
    <t>録画時間は定間隔にて連続１か月以上可能とする
またアラーム信号にて自動的に連続録画が行えるものとする</t>
  </si>
  <si>
    <t>車両の安全運行と入出庫料金管理ができる24時間体制の管制設備を設ける</t>
  </si>
  <si>
    <t>施設内の各設備運転情報・エネルギー管理機器の発停ができる監視設備を設ける</t>
  </si>
  <si>
    <t>エネルギー使用量の計量区分は「Ⅳ.３(２)④ア 整備対象施設]におけるア～オの施設区分ごとに設定する</t>
  </si>
  <si>
    <t>本施設の建設に伴い近隣に電波障害が発生した場合は、テレビ電波障害防除設備を設置する</t>
  </si>
  <si>
    <t>電力・電話回線の引込み及び外構に供する設備を設ける</t>
  </si>
  <si>
    <t>空調用冷熱源・温熱源及び給湯用熱源のシステムは業者の提案による</t>
  </si>
  <si>
    <t>各室の用途に応じ室内環境を考慮した空調システムを採用する
方式はPFI事業者の提案による</t>
  </si>
  <si>
    <t>温度管理は各室で行い、中央管理室においても当該エリアを管理ができるものとする</t>
  </si>
  <si>
    <t>展示室・カフェ・ホール等、在室人員の変動がある室は、外気導入量の制御が行える仕様とする</t>
  </si>
  <si>
    <t>シックハウスに配慮し換気設備を設け、空気環境の測定基準に則した 除塵対策を行う</t>
  </si>
  <si>
    <t>建物利用者が、建物内外における通常の利用状態において、カフェ・トイレ等臭いの発生する室からの排気により、不快を感じないよう配慮する</t>
  </si>
  <si>
    <t>自然排煙を原則とするが、必要に応じて機械排煙設備を設ける</t>
  </si>
  <si>
    <t>利用者・室のグレードに適した選択を適宜行う</t>
  </si>
  <si>
    <t>バリアフリートイレは、高齢者及び障害者・乳幼児連れの利用者に配慮した仕様とする</t>
  </si>
  <si>
    <t>小便器は自動洗浄とする
また手洗い水栓も自動水栓とする</t>
  </si>
  <si>
    <t>給水方式は事業者提案とするが、一部は受水槽方式を採用し、受水槽内の水は災害時に利用できるように配慮する</t>
  </si>
  <si>
    <t>雨水を貯留し浄化滅菌までを行い、便所洗浄水・植栽散水として中水利用を計画する</t>
  </si>
  <si>
    <t>給排水の位置は、上下階揃えるとともに、展示室収蔵庫等の天井内には給排水管が通らないようにすること</t>
  </si>
  <si>
    <t>受水槽室を設ける場合、直上に便所・厨房等排水を要する室を設けない</t>
  </si>
  <si>
    <t>漏水を避けるため、展示室や収蔵庫の直上階及び隣室に、車庫・便所・湯沸等の水を扱う室を設けない</t>
  </si>
  <si>
    <t>給湯設備は、使用する用途に必要な温度・量・圧力の湯が衛生的に供給されるように配慮すること</t>
  </si>
  <si>
    <t>消防設備は消防法に準拠するとともに、維持管理点検がし易いように整備する</t>
  </si>
  <si>
    <t>展示室・収蔵庫は、展示品や収蔵品の保護の観点からガス消火設備を設置する</t>
  </si>
  <si>
    <t>利用者用のエレベータを設ける場合は、事務室に運転監視盤・エレベーター用インターホンを設置し、車椅子利用者や障害者対応として、各階に着床できる計画とする</t>
  </si>
  <si>
    <t>エレベーターには、地震時管制運転・火災時管制運転並びに停電時救出運転又は非常用発電時管制運転機能を設ける</t>
  </si>
  <si>
    <t>ミュージアムを２階以上に設置する場合は、人荷用エレベーターを１以上設置する</t>
  </si>
  <si>
    <t>憩いライブラリを２階以上に設置する場合は、人荷用エレベーターを1以上設置する</t>
  </si>
  <si>
    <t>カフェを２階以上に設置する場合は、乗用又は人荷用エレベーターを1以上設置する
カフェ用は憩いライブラリ用と兼用も可とする</t>
  </si>
  <si>
    <t>建物を２階以上とする場合は、来館者が円滑に上階に登れるようエスカレーターを設置する</t>
  </si>
  <si>
    <t>市街地の中の緑として地域の魅力を高め、イベントやレクリエーションの場として多世代のつながりを生み出すことで、この公園をまちのシンボルとなるよう整備すること</t>
  </si>
  <si>
    <t>ユニバーサルデザインに配慮し、東京都福祉のまちづくり条例及び都市公園の移動等円滑化整備ガイドラインの整備基準を遵守すること</t>
  </si>
  <si>
    <t>各施設や各機能との連携と連動性が重要であることを念頭に置いて
公園と建物が融合した一体的な利用が図られるよう公園空間のデザインに配慮する</t>
  </si>
  <si>
    <t>敷地の高低差形状等の特性を考慮した遊び場や、のんびりくつろげる広場など動と静の空間エリアが創出された配置デザインを求める</t>
  </si>
  <si>
    <t>本事業の整備コンセプトを具現化し、八王子市のブランドイメージの向上に資するような、高質な公園空間の創出に努める</t>
  </si>
  <si>
    <t>みんなの公園は24時間利用可能な施設として整備するとともに、近隣住民の生活環境に配慮した駐車場整備の計画を行うこと</t>
  </si>
  <si>
    <t>市内他の公園ではスケートボードの音が苦情の要因となるケースがあることから、みんなの公園では敷地全体においてバリアフリーに配慮しつつも、スケートボードの利用がされにくい仕様を検討すること</t>
  </si>
  <si>
    <t>2017年に開催された第34回全国都市緑化はちおうじフェアのレガシーを集いの拠点整備でも一部取り入れられるよう、プロムナードなどの多くの来訪者が通る部分には、例えば花壇やハンギングバスケットなどで修景し魅力的な花とみどりのスポットを展開してもてなす空間を演出すること</t>
  </si>
  <si>
    <t>①既存外塀・擁壁</t>
  </si>
  <si>
    <t>伐採・抜根したサクラ等の有効活用を検討すること
（例：プランター、樹名板等）</t>
  </si>
  <si>
    <t>用地A、B、Cにある既存池近くの旧八王子医療刑務所の記念樹であるハナミズキ２本については、移植を含めて活用を検討すること</t>
  </si>
  <si>
    <t>防災倉庫や臨時ヘリポート等の設備を備え、防災機能を有する公園として整備する</t>
  </si>
  <si>
    <t>災害発生時から半日程度、7,000人程度が一時的に避難することを想定する</t>
  </si>
  <si>
    <t>避難場所はイベント広場、芝生広場、駐車場、兼用駐車場を想定する</t>
  </si>
  <si>
    <t>計画にあたっては、「防災公園の計画・設計・管理運営ガイドライン」（改訂第2版）に準拠すること</t>
  </si>
  <si>
    <t>災害時に八王子駅周辺市街地においてヘリコプターによる物資の輸送や、救急搬送等の緊急輸送等が必要になった場合に活用することを想定し、「航空法第79条ただし書きに規定する場外離着陸」のうち防災対応離着陸場の条件を満たすものとする
なお障害物の程度によっては15mの高さを限度とする仮想離着陸帯を設定することも可とする</t>
  </si>
  <si>
    <t>航空法、航空法施行細則、「地方航空局における場外離着陸許可の事務処理基準」を遵守すること</t>
  </si>
  <si>
    <t>芝生や歩行用園路以外の路盤は、管理車両4ｔ相当を前提とした断面構成とする</t>
  </si>
  <si>
    <t>ヘリコプターの離発着スペースは、地面に不陸がなくヘリコプターのダウンウォッシュにより土や砂が極力飛散しない仕上げとするとともに、利用時に散水等ができるような設備を設置する</t>
  </si>
  <si>
    <t>物資集積スペース：約1,700㎡以上を確保する</t>
  </si>
  <si>
    <t>トラック待機スペース：約3,400㎡以上を確保する</t>
  </si>
  <si>
    <t>なおヘリコプターによる物資輸送は発災から３日目以降で、機種は「EC225LP 全備重量11,000kgクラス」を想定している</t>
  </si>
  <si>
    <t>簡易・携帯トイレ及びマンホールトイレの活用を想定する（一時滞在施設の滞在可能人数に対して、100人あたり１基以上を目安とする）</t>
  </si>
  <si>
    <t>簡易・携帯トイレ（トイレ処理袋）は、施設及び公園の常設トイレを用いて使用する</t>
  </si>
  <si>
    <t>簡易トイレ等の防災備品（１日分の約2,500個を想定）は市にて調達し、ＰＦＩ事業者にて適宜保管し運用する</t>
  </si>
  <si>
    <t>マンホールトイレの上部構造物、備品（水のポンプ・清掃用具の確保、照明設備（電池式）等）を確保する</t>
  </si>
  <si>
    <t>耐震性貯水槽（容量40ｔ以上（開発指導要綱参照））を最低１基設置する（周辺を含めた建物の消火用を目的とする）</t>
  </si>
  <si>
    <t>最初の水張り及び自然減水への対応はPFI事業者が行うこととするが、緊急を要する場合等は市（防災課）と協議し決定すること</t>
  </si>
  <si>
    <t>平時は散水等、災害時は防災トイレ等にて利用することを目的とする</t>
  </si>
  <si>
    <t>災害時用倉庫を独立又は本体建物と一体で整備する
独立の場合にも景観に配慮した建物とする</t>
  </si>
  <si>
    <t>一時滞在施設用倉庫と一体とすることも可能だが、内部で境界が分かる様にすること</t>
  </si>
  <si>
    <t>その他、防災倉庫の詳細は別添資料1「各室諸元表」を参照すること</t>
  </si>
  <si>
    <t>運用に先立ち、ＰＦＩ事業者において倉庫内の見取図を作成し、市（防災課）に提出すること</t>
  </si>
  <si>
    <t>災害時に炊き出しを想定するエリアに、かまどベンチ等の設備（地域防災イベント等でも活用できる設備）を設けること</t>
  </si>
  <si>
    <t>行政防災無線は現在用地Ｇの南側にあるが本事業にあわせて本敷地内への移設を予定している
（移設は市が行うが、詳細位置は設計時に市とＰＦＩ事業者で協議する）</t>
  </si>
  <si>
    <t>マルシェ等のイベントを想定し、常設の電源及び上下水、照明等の諸設備を確保する</t>
  </si>
  <si>
    <t>設置する場合は路面排水が容易な構造とする</t>
  </si>
  <si>
    <t>みんなの公園内に11,000㎡程度（遊具エリアが隣接する場合は遊具エリアを、また周囲に樹林地を設ける場合はこれを含めてよい）のイベント広場を設ける</t>
  </si>
  <si>
    <t>踏圧に耐えるグランドカバープランツで被覆し、周辺に資器材の搬入出やキッチンカー等が利用できる舗装路（デザイン性のあるもの）を設ける</t>
  </si>
  <si>
    <t>イベント利用を想定した給排水電気設備（給水栓、排水桝、分電盤等）を２か所以上設ける</t>
  </si>
  <si>
    <t>イベントの際の仮設トイレ等の設置を想定し、臨時的なスペースを確保できるよう設計すること</t>
  </si>
  <si>
    <t>イベント広場は芝生広場との兼用も可とする
ただし兼用の場合は憩いと賑わいの目的を実現できるように面積を増やす等の配慮を行うこと</t>
  </si>
  <si>
    <t>みんなの公園内に4,000㎡程度の芝生広場を設ける</t>
  </si>
  <si>
    <t>芝生広場は天然芝とする
暖地型と寒地型の組み合わせ、バミューダグラス（ティフトン419）を基本種、ペレニアルライグラスを補助種とする組み合わせを想定しているが、同様の質感が期待できる組み合わせの提案も可とする</t>
  </si>
  <si>
    <t>良好な芝生の状態を保つため、開放エリアと養生エリアの交互利用等を想定した広場計画とすること</t>
  </si>
  <si>
    <t>芝生の上で寝ころんだり、飲食やピクニックなどを楽しめる居心地の良い芝生空間とする</t>
  </si>
  <si>
    <t>利用者がくつろぎやすいように、原則として平坦地とする
部分的に斜面地となる場合も利用しやすい勾配となるよう配慮すること</t>
  </si>
  <si>
    <t>散水ができる設備を芝生広場の付近に、安全上や悪戯防止等に配慮して整備すること</t>
  </si>
  <si>
    <t>子どもたちが自らの力を生き生きと発揮でき、親子連れが安心して利用できる遊具エリアを確保し、多様な遊び方ができる遊具を設置する
遊具の詳細についてはⅣ.7.(９)②の遊戯施設の項目を参照のこと</t>
  </si>
  <si>
    <t>立地形状を活かす等、集いの拠点ならではのアイデアも取り入れること</t>
  </si>
  <si>
    <t>遊具エリアの配置にあたっては、近隣住宅への騒音に配慮し、必要な防音措置（デザイン性のある防音壁の設置など）を講じること</t>
  </si>
  <si>
    <t>天候に左右されない利用ができて、物販・飲食・運動等といったイベント空間にもなる大屋根広場を設ける</t>
  </si>
  <si>
    <t>夏の日差しを遮るとともに、太陽光が屋根下に透過するような幕等を設置すること
なお、ヘリコプター離発着スペースの近くに設置する場合は、ヘリコプターのダウンウォッシュに配慮すること</t>
  </si>
  <si>
    <t>大屋根広場の建築面積は原則として「八王子市都市公園条例」第７条の４第４項の規定を適用できるものとする</t>
  </si>
  <si>
    <t>屋根下でのイベント開催にも対応可能な有効高さ（５m以上）を確保する</t>
  </si>
  <si>
    <t>大屋根広場の舗装等は、イベント車両（キッチンカー等）の進入を想定した耐荷重を備えるとともに、透水性があり利用者がくつろぐことのできる仕様とする
人工芝やインターロッキング等を想定しているが、ソフトの使い方を含め、あわせて提案すること</t>
  </si>
  <si>
    <t>有事の際には、広域避難場所の一部として機能するよう配慮すること</t>
  </si>
  <si>
    <t>その他、大屋根広場の詳細は別添資料1「各室諸元表」を参照すること</t>
  </si>
  <si>
    <t>外周部に周遊できるコースを設け、ランニングやウォーキングを楽しめるものとする
またその目的に応じてコースをゾーン分けする等区別を図ること</t>
  </si>
  <si>
    <t>コースには距離の表示を数か所に行うこと</t>
  </si>
  <si>
    <t>ランニング・ウォーキングコースの幅員は並走時のすれ違いも考慮して幅員３m以上とする</t>
  </si>
  <si>
    <t>歩行者園路は、透水性があり利用者が快適かつ安全に利用できる硬質な舗装を基本とし、平坦で滑りにくい素材を用いる</t>
  </si>
  <si>
    <t>駐車対策のため、道路と公園の境が分かるよう道路と歩道状空地の仕上げを分けたり段差を設けたりすること</t>
  </si>
  <si>
    <t>要求水準書「Ⅳ．5．（１）②」の基本方針を参照すること</t>
    <rPh sb="0" eb="5">
      <t>ヨウキュウスイジュンショ</t>
    </rPh>
    <phoneticPr fontId="2"/>
  </si>
  <si>
    <t>できるだけ死角を生じさせないなど、周囲からの視認性に配慮する</t>
  </si>
  <si>
    <t>安全な公園利用を確保するため、トイレの入り口や駐車場が見える位置など、必要と思われる位置に防犯カメラを設置する</t>
  </si>
  <si>
    <t>詳細な設置場所については、設計に先立ち市と協議の上計画すること</t>
  </si>
  <si>
    <t>防犯カメラの設置・運用に際しては、「八王子市防犯カメラの設置及び運用に関するガイドライン」に従うこと</t>
  </si>
  <si>
    <t>給水方式は衛生的かつ合理的で経済性に優れた計画とする
特に人の触れる水については衛生面で特段の配慮をすること</t>
  </si>
  <si>
    <t>凍結防止対策を講じること</t>
  </si>
  <si>
    <t>植栽散水及び雑排水用水に井水を利用する場合は、「東京都環境確保条例」に準拠すること</t>
  </si>
  <si>
    <t>「都市計画法」の規定に基づく開発行為の許可等に関する審査基準に準じた雨水流出抑制施設を設置し、敷地内での雨水処理（基準：降雨強度60mm/h対象とした貯留・浸透）を行うこと</t>
    <rPh sb="70" eb="72">
      <t>タイショウ</t>
    </rPh>
    <phoneticPr fontId="2"/>
  </si>
  <si>
    <t>周辺への光害とならないよう配慮しつつ、みんなの公園の夜間利用（景観・安全性）に配慮した計画とするとともに、居心地よさやシンボル性も考慮した照明デザインとすること</t>
  </si>
  <si>
    <t>景観ポイントの演出など、ランドスケープデザインと調和した照明計画とする</t>
  </si>
  <si>
    <t>照明施設の設置位置、仕様は事業者提案とするがタイマーと照度計による自動点灯及び時間点灯が可能な方式を採用する</t>
  </si>
  <si>
    <t>集いの拠点施設内の公衆無線ＬＡＮと同じ仕様にするものとし、すべての公園エリア内で電波が受信できるものとすること</t>
  </si>
  <si>
    <t>サービスの提供時間は、原則、24時間365日を考えているが、事業者の提案も可とする</t>
  </si>
  <si>
    <t>集いの拠点全体をトータルでデザインし特徴ある緑化計画とする</t>
  </si>
  <si>
    <t>必要に応じて土壌改良を施すこと</t>
  </si>
  <si>
    <t>都市計画事業として適合が求められる緑化面積50％以上を確保すること
緑化面積の算定方法は投影面積で算出する（芝、地被類）
樹木については、植栽時ではなく将来を見越した枝張り投影面積とする</t>
  </si>
  <si>
    <t>憩いくつろぐための居心地のよい緑陰空間デザインとし、植物の魅力を引き出すよう配植すること</t>
  </si>
  <si>
    <t>新植する植物については八王子市の気候風土に適したものを選定する</t>
  </si>
  <si>
    <t>利用者の安全や維持管理に配慮し、病虫害の被害を受けにくいものを植栽する
特にチャドクガを誘引するツバキ科の樹種はできるだけ避け、使用する場合は利用者の動線に配慮する</t>
  </si>
  <si>
    <t>樹木の高さ・枝張り、樹形等の将来的な成長を踏まえるとともに、施設の空間デザインと融合した植栽配置を行うこと
また、近隣の生活環境に配慮する</t>
  </si>
  <si>
    <t>体験学習の教本材料となる繭玉づくりのため、カイコの餌として桑の木を３本以上植樹する
なお現存の桑の木を移植等で活用してもよい</t>
  </si>
  <si>
    <t>市と姉妹都市（４自治体）の調整において、連携協力のシンボルとなるものを配置する予定である
配置するものが樹木となった場合には、記念植樹（各市３～５ｍ高さ程度を１本、各自治体の木等を想定）について、植樹スペースを確保し、植樹を行うとともに、樹木と各市のまちを紹介するの説明案内板（表面アルミ平板、脚部埋込みベースプレート付き程度のもの）を配置すること</t>
  </si>
  <si>
    <t>説明案内板の記載内容等については市と連携しながら制作を行うこと</t>
  </si>
  <si>
    <t>利用しやすい位置や眺めの良い場所に、四阿、ベンチ等の休憩施設を適宜設ける
ベンチについては移動式も可とするが、悪天候時等や防犯上に対応できるものとする</t>
  </si>
  <si>
    <t>一人用以外の常設のベンチは、運用していく中で寝転べない構造とすることも想定し、対応できるものとする</t>
  </si>
  <si>
    <t>幼児から小学生高学年までが安全安心に遊べる跳躍系遊具（例えばふわふわドーム）及び幼児から小学生高学年が安全安心に遊べる複合型遊具、また高齢者の健康維持に寄与するような遊具を配置する</t>
  </si>
  <si>
    <t>跳躍系遊具については安全上必要であると判断した場合は次の対応を行うこと
例として、柵などによる外のエリアとの物理的な区分や、夜間及び降雨等により表面が湿潤状態にあるときの立入禁止の措置、混雑状況に応じた監視員の配置などを想定している</t>
  </si>
  <si>
    <t>遊具の設置にあたっては、一般社団法人日本公園施設業協会（JPFA）の規定する「遊具の安全に関する規準（JPFASPS2014）」及び「都市公園における遊具の安全確保に関する指針（改定第2版）・別編：子どもが利用する可能性のある健康器具系施設（平成26年６月国土交通省公園緑地・景観課）」に準拠すること
規準は最新版を適用すること</t>
  </si>
  <si>
    <t>対象年齢（３～６歳、６～12歳、大人用）に応じた遊具を、安全な動線確保に配慮しつつ適宜配置する</t>
  </si>
  <si>
    <t>「東京都福祉のまちづくり条例」に従い車椅子使用者用便房を設ける</t>
  </si>
  <si>
    <t>その他、屋外トイレの詳細は、別添資料１「各室諸元表」を参照すること</t>
  </si>
  <si>
    <t>大雨の際、雨水が汚水管に流入しないように対策を講じること</t>
  </si>
  <si>
    <t>マンホールトイレの設置のしやすさを踏まえ、上部構造物や備品等を収納する倉庫を設ける</t>
  </si>
  <si>
    <t>その他、倉庫の詳細は、別添資料1「各室諸元表」を参照のこと</t>
  </si>
  <si>
    <t>みんなの公園にはごみ箱を設けないものとする
ただし自動販売機等のリサイクル用については可とする</t>
  </si>
  <si>
    <t>ごみの持ち帰り徹底を促し、本事業に対する理解と協力を貰えるよう看板等を適切な位置に設置すること</t>
  </si>
  <si>
    <t>公園内の要所に各種サインを適宜設ける
集いの拠点内の施設案内板を設けるほか、公園出入口付近には周辺の簡易的な案内板を設ける</t>
  </si>
  <si>
    <t>案内板には点字の表示も行い、最寄りのトイレについても点字にて案内すること</t>
  </si>
  <si>
    <t>拠点施設に設置するサインとデザイン的整合を図るなど、集いの拠点全体として整合のとれたものとする</t>
  </si>
  <si>
    <t>視覚障害者への支援として、前面道路境界より建物内に至るまでの部分に、専用白杖の磁気式検出部を用いた音声誘導装置を設ける</t>
  </si>
  <si>
    <t>人の誘導や一時的な案内等での移動型のサインでは、視認性の高い大きめの注水式案内板を設けて、分かりやすく安全性の高いものとすること</t>
  </si>
  <si>
    <t>上記に示すもののほか、都市公園法第2条第2項に示す公園施設を計画する提案も可能とする
利用者の利便性向上を図るために事業のコンセプトから逸脱しない範囲の提案について期待するが、内容については市と協議により決定する</t>
  </si>
  <si>
    <t>キャッシュレス決済等、利用者の利便性に配慮した駐車料金徴収システムを整備する</t>
  </si>
  <si>
    <t xml:space="preserve">用地Ｇについては、駐車場機能の他、平日等で利用者が少ない場合に運動が楽しめる空間として使うことができるようにするなど、別の利用ができるように整備するとともに、その利用方法についても提案すること
</t>
  </si>
  <si>
    <t>用地G駐車場以外を開放（全体開放、部分開放）する場合は、十分な安全対策を講じられるよう可変性のある整備を行うこと
この場合、常設駐車場として155台以上を確保すること</t>
  </si>
  <si>
    <t>出入口の位置についてはＰＦＩ事業者にて警察協議を行い承認を得ること</t>
  </si>
  <si>
    <t>建物にできるだけ近い位置に、東京都福祉のまちづくり条例に準拠した障害者用駐車区画を設ける
障害者用駐車区画に隣接、もしくは施設、建築物の入り口にできるだけ近い場所に、市で定めている「公共施設における思いやり駐車スペース設置推進のためのガイドライン」に基づき思いやり駐車スペースを設置する</t>
  </si>
  <si>
    <t>南側のバス停留所付近では施設内に待合いスペースを確保し、ベンチの設置にも配慮した計画とする</t>
  </si>
  <si>
    <t>上記とは別にシェアサイクルスペースとして180㎝×1200㎝を確保すること</t>
  </si>
  <si>
    <t>⑤来園（来館）者用バイク置場</t>
    <rPh sb="1" eb="3">
      <t>ライエン</t>
    </rPh>
    <rPh sb="4" eb="6">
      <t>ライカン</t>
    </rPh>
    <rPh sb="7" eb="8">
      <t>モノ</t>
    </rPh>
    <rPh sb="8" eb="9">
      <t>ヨウ</t>
    </rPh>
    <rPh sb="12" eb="13">
      <t>オ</t>
    </rPh>
    <rPh sb="13" eb="14">
      <t>バ</t>
    </rPh>
    <phoneticPr fontId="2"/>
  </si>
  <si>
    <t>自転車置場とは別に歩行者の安全性に配慮した位置に設ける</t>
  </si>
  <si>
    <t>利用者から料金を徴収する設備を整備する</t>
  </si>
  <si>
    <t>⑥その他</t>
  </si>
  <si>
    <t>医療刑務所前の交差点にある信号標識について、新しい名称とした標識を製作し、取り換えること</t>
  </si>
  <si>
    <t>③防災機能（建物内）</t>
  </si>
  <si>
    <t>トイレ・湯沸し室等の水を使用する室の下階には、原則として電気室・発電気室等の室を計画しない</t>
  </si>
  <si>
    <t>太陽光発電設備を設置し余剰電力を蓄電し停電時において最低限の必要設備が使用できるよう蓄電池を設置することが望ましい</t>
  </si>
  <si>
    <t>サクラ以外の既存樹木については健全性、安全性、景観性、及び近隣への影響の有無について検討を行った上で計画に反映が可能と判断されたものについては活用可とする</t>
  </si>
  <si>
    <t>施設の利用料・使用料・入館料等の考え方について</t>
  </si>
  <si>
    <t>木造舞台設置に伴う申請業務について</t>
  </si>
  <si>
    <t>解体工事設計図書（建物・外塀・地中擁壁等）</t>
  </si>
  <si>
    <t>八王子市立都市公園指定管理者による行為許可等事務手引（抜粋）</t>
  </si>
  <si>
    <t>収蔵資料及び借用資料の付保について</t>
  </si>
  <si>
    <t>郷土資料館展示収蔵資料に対する動産総合保険　資料リスト</t>
  </si>
  <si>
    <t>郷土資料館展示収蔵資料に対する受託者賠償責任保険　資料リスト</t>
  </si>
  <si>
    <t>ジャンピング噴水などの親水設備の設置を検討する（冬季等除く）</t>
    <phoneticPr fontId="2"/>
  </si>
  <si>
    <t>人件費</t>
    <rPh sb="0" eb="2">
      <t>ジンケン</t>
    </rPh>
    <rPh sb="2" eb="3">
      <t>ヒ</t>
    </rPh>
    <phoneticPr fontId="2"/>
  </si>
  <si>
    <t>建設工事費用</t>
    <rPh sb="0" eb="2">
      <t>ケンセツ</t>
    </rPh>
    <rPh sb="2" eb="4">
      <t>コウジ</t>
    </rPh>
    <rPh sb="4" eb="6">
      <t>ヒヨウ</t>
    </rPh>
    <phoneticPr fontId="3"/>
  </si>
  <si>
    <t>設計費用</t>
    <rPh sb="0" eb="2">
      <t>セッケイ</t>
    </rPh>
    <rPh sb="2" eb="4">
      <t>ヒヨウ</t>
    </rPh>
    <phoneticPr fontId="3"/>
  </si>
  <si>
    <r>
      <t>八王子のまちなかの緑を感じながら天候に左右されない利用ができる広場の中、様々なイベントや誰もがゆったりと心地よい時間を過ごせ</t>
    </r>
    <r>
      <rPr>
        <b/>
        <sz val="11"/>
        <rFont val="BIZ UDPゴシック"/>
        <family val="3"/>
        <charset val="128"/>
      </rPr>
      <t>、</t>
    </r>
    <r>
      <rPr>
        <sz val="11"/>
        <rFont val="BIZ UDPゴシック"/>
        <family val="3"/>
        <charset val="128"/>
      </rPr>
      <t>多種多様な交流やつながりが生み出されるようなまちのシンボルとなる公園とする</t>
    </r>
  </si>
  <si>
    <t>視覚障害者及び聴覚障害者の避難時の支援として、外部への避難口及び基準階避難階段に誘導灯を設置する
誘導灯は、自動火災報知設備と連動した点滅機能・音声誘導機能及び自動点検機能付きとする
東京都福祉のまちづくり条例に適合させること
機材の規格については「公共建築工事標準仕様書電気設備工事編」（令和４年版）の該当部分を適用する</t>
    <rPh sb="145" eb="147">
      <t>レイワ</t>
    </rPh>
    <rPh sb="148" eb="149">
      <t>ネン</t>
    </rPh>
    <phoneticPr fontId="2"/>
  </si>
  <si>
    <t>エスカレーターを設置する場合は、「公共建築工事標準仕様書（機械設備工事編）」（令和４年版）による
また異常警報を中央監視室に出力するものとする</t>
    <rPh sb="39" eb="41">
      <t>レイワ</t>
    </rPh>
    <rPh sb="42" eb="44">
      <t>ネンバン</t>
    </rPh>
    <phoneticPr fontId="2"/>
  </si>
  <si>
    <t>・サービス対価Ａ・Ｂ・Ｃ・Ｄのそれぞれの消費税及び地方消費税相当額を記入すること。（なお、提案価格には消費税及び地方消費税相当額は含まないためその点を留意すること）</t>
    <rPh sb="5" eb="7">
      <t>タイカ</t>
    </rPh>
    <rPh sb="30" eb="33">
      <t>ソウトウガク</t>
    </rPh>
    <rPh sb="34" eb="36">
      <t>キニュウ</t>
    </rPh>
    <rPh sb="45" eb="49">
      <t>テイアンカカク</t>
    </rPh>
    <rPh sb="51" eb="54">
      <t>ショウヒゼイ</t>
    </rPh>
    <rPh sb="54" eb="55">
      <t>オヨ</t>
    </rPh>
    <rPh sb="56" eb="61">
      <t>チホウショウヒゼイ</t>
    </rPh>
    <rPh sb="61" eb="64">
      <t>ソウトウガク</t>
    </rPh>
    <rPh sb="65" eb="66">
      <t>フク</t>
    </rPh>
    <rPh sb="73" eb="74">
      <t>テン</t>
    </rPh>
    <rPh sb="75" eb="77">
      <t>リュウイ</t>
    </rPh>
    <phoneticPr fontId="2"/>
  </si>
  <si>
    <t>サービス対価Ａの消費税及び地方消費税額</t>
    <rPh sb="4" eb="6">
      <t>タイカ</t>
    </rPh>
    <rPh sb="8" eb="11">
      <t>ショウヒゼイ</t>
    </rPh>
    <rPh sb="11" eb="12">
      <t>オヨ</t>
    </rPh>
    <rPh sb="13" eb="18">
      <t>チホウショウヒゼイ</t>
    </rPh>
    <rPh sb="18" eb="19">
      <t>ガク</t>
    </rPh>
    <phoneticPr fontId="2"/>
  </si>
  <si>
    <t>サービス対価Ｂの消費税及び地方消費税額</t>
    <rPh sb="4" eb="6">
      <t>タイカ</t>
    </rPh>
    <rPh sb="8" eb="11">
      <t>ショウヒゼイ</t>
    </rPh>
    <rPh sb="11" eb="12">
      <t>オヨ</t>
    </rPh>
    <rPh sb="13" eb="18">
      <t>チホウショウヒゼイ</t>
    </rPh>
    <rPh sb="18" eb="19">
      <t>ガク</t>
    </rPh>
    <phoneticPr fontId="2"/>
  </si>
  <si>
    <t>サービス対価Ｃの消費税及び地方消費税額</t>
    <rPh sb="4" eb="6">
      <t>タイカ</t>
    </rPh>
    <rPh sb="8" eb="11">
      <t>ショウヒゼイ</t>
    </rPh>
    <rPh sb="11" eb="12">
      <t>オヨ</t>
    </rPh>
    <rPh sb="13" eb="18">
      <t>チホウショウヒゼイ</t>
    </rPh>
    <rPh sb="18" eb="19">
      <t>ガク</t>
    </rPh>
    <phoneticPr fontId="2"/>
  </si>
  <si>
    <t>サービス対価Dの消費税及び地方消費税額</t>
    <rPh sb="4" eb="6">
      <t>タイカ</t>
    </rPh>
    <rPh sb="8" eb="11">
      <t>ショウヒゼイ</t>
    </rPh>
    <rPh sb="11" eb="12">
      <t>オヨ</t>
    </rPh>
    <rPh sb="13" eb="18">
      <t>チホウショウヒゼイ</t>
    </rPh>
    <rPh sb="18" eb="19">
      <t>ガク</t>
    </rPh>
    <phoneticPr fontId="2"/>
  </si>
  <si>
    <t>自主事業の収入</t>
    <rPh sb="0" eb="4">
      <t>ジシュジギョウ</t>
    </rPh>
    <rPh sb="5" eb="7">
      <t>シュウニュウ</t>
    </rPh>
    <phoneticPr fontId="2"/>
  </si>
  <si>
    <t>市道八王子74号線の一部が廃道となるが、南北の通り抜けができるようにすること。なお、直線である必要はない。</t>
    <phoneticPr fontId="2"/>
  </si>
  <si>
    <t>エ　構内情報通信網設備</t>
    <phoneticPr fontId="2"/>
  </si>
  <si>
    <t>ＬＡＮを導入する。幹線敷設用ケーブルラックを情報機器設置想定室に敷設する。</t>
    <phoneticPr fontId="2"/>
  </si>
  <si>
    <t>無線ＬＡＮの電波と他の電波が干渉しないように計画する。</t>
    <phoneticPr fontId="2"/>
  </si>
  <si>
    <t xml:space="preserve">※LANの詳細は、以下のとおり想定している
①市職員の業務用：原則として有線LAN（会議室兼応接室・事務室・学芸執務室機能は無線LANも整備）を想定し、市が整備
②図書館システム端末用：有線LANを想定し、市が整備
③PFI事業者用：有線・無線は事業者の提案によるものとし、PFI事業者が整備
④一般利用者の閲覧端末用：有線LANを想定し、PFI事業者が整備
⑤本施設内の公衆ＷＩ-ＦＩ：無線LANを想定し、PFI事業者が整備
</t>
    <phoneticPr fontId="2"/>
  </si>
  <si>
    <t>スチール棚スノコ棚の設置範囲については、別添資料29「移転対象資料の容積」を参照すること。</t>
    <phoneticPr fontId="2"/>
  </si>
  <si>
    <t>資料の新規搬入時及び年１回程度、館内で燻蒸や生物被害防除処理を行うため、燻蒸用テントを設置し、燻蒸を行う。
燻蒸用テントの仕様は、別添資料62「郷土資料館資料の燻蒸及び防除設備に対する考え方について」を参照すること。</t>
    <rPh sb="12" eb="13">
      <t>カイ</t>
    </rPh>
    <rPh sb="36" eb="38">
      <t>クンジョウ</t>
    </rPh>
    <rPh sb="38" eb="39">
      <t>ヨウ</t>
    </rPh>
    <rPh sb="43" eb="45">
      <t>セッチ</t>
    </rPh>
    <rPh sb="47" eb="49">
      <t>クンジョウ</t>
    </rPh>
    <rPh sb="50" eb="51">
      <t>オコナ</t>
    </rPh>
    <rPh sb="54" eb="56">
      <t>クンジョウ</t>
    </rPh>
    <rPh sb="56" eb="57">
      <t>ヨウ</t>
    </rPh>
    <rPh sb="61" eb="63">
      <t>シヨウ</t>
    </rPh>
    <phoneticPr fontId="18"/>
  </si>
  <si>
    <t>環境再現の時代考証として八王子の家屋に詳しい人員を協議のうえ1名程度つけること。なお、配置人員に対する監修費（日額）は、別添資料76「監修費（日額）について」を参照すること。</t>
    <rPh sb="43" eb="45">
      <t>ハイチ</t>
    </rPh>
    <rPh sb="45" eb="47">
      <t>ジンイン</t>
    </rPh>
    <rPh sb="48" eb="49">
      <t>タイ</t>
    </rPh>
    <rPh sb="51" eb="53">
      <t>カンシュウ</t>
    </rPh>
    <rPh sb="53" eb="54">
      <t>ヒ</t>
    </rPh>
    <rPh sb="55" eb="57">
      <t>ニチガク</t>
    </rPh>
    <phoneticPr fontId="18"/>
  </si>
  <si>
    <t>自然史資料等を保存管理する。</t>
    <phoneticPr fontId="2"/>
  </si>
  <si>
    <t>24時間温湿度管理(温度：22±2℃、湿度：40～45％)</t>
    <phoneticPr fontId="2"/>
  </si>
  <si>
    <t>二階部分床については市・学芸員と協議の上決定する</t>
    <rPh sb="0" eb="2">
      <t>ニカイ</t>
    </rPh>
    <rPh sb="2" eb="4">
      <t>ブブン</t>
    </rPh>
    <rPh sb="4" eb="5">
      <t>ユカ</t>
    </rPh>
    <rPh sb="10" eb="11">
      <t>シ</t>
    </rPh>
    <rPh sb="12" eb="15">
      <t>ガクゲイイン</t>
    </rPh>
    <rPh sb="16" eb="18">
      <t>キョウギ</t>
    </rPh>
    <rPh sb="19" eb="20">
      <t>ウエ</t>
    </rPh>
    <rPh sb="20" eb="22">
      <t>ケッテイ</t>
    </rPh>
    <phoneticPr fontId="18"/>
  </si>
  <si>
    <t xml:space="preserve">24時間温湿度管理
</t>
    <phoneticPr fontId="2"/>
  </si>
  <si>
    <t>給湯設備、流し（流し台１個所蛇口2個所）を設置。</t>
    <phoneticPr fontId="2"/>
  </si>
  <si>
    <t>壁の一部にガラス等をはめ込み、共用部から内部の様子が見えるようにすること。</t>
    <rPh sb="15" eb="18">
      <t>キョウヨウブ</t>
    </rPh>
    <phoneticPr fontId="2"/>
  </si>
  <si>
    <t xml:space="preserve">レファレンス機能は落ち着いて資料閲覧・読書等ができる空間が求められるため、体験展示室やキッズコーナーと離し、学芸員室に隣接した配置が望ましい。
</t>
    <phoneticPr fontId="2"/>
  </si>
  <si>
    <t>・サービス対価Ａ・Ｂ・Ｃ・Ｄに該当する費用は、サービス対価の算定及び支払方法を参照して記入すること</t>
    <phoneticPr fontId="2"/>
  </si>
  <si>
    <t xml:space="preserve">（５）デザイン・景観計画
</t>
    <rPh sb="8" eb="10">
      <t>ケイカン</t>
    </rPh>
    <rPh sb="10" eb="12">
      <t>ケイカク</t>
    </rPh>
    <phoneticPr fontId="2"/>
  </si>
  <si>
    <t>景観に配慮した建物とする。</t>
    <phoneticPr fontId="2"/>
  </si>
  <si>
    <t>独立または本体建物に近接して整備する。独立の場合は、敷地分割が必要となる可能性がある。</t>
    <phoneticPr fontId="2"/>
  </si>
  <si>
    <t>国宝・重要文化財の一時収蔵、金属類、衣類、繊維製品、民具（コレクション）、考古資料（八王子城跡出土品）。
フィルム・写真類を保存管理し、外気の流れから極力遠ざける。</t>
    <phoneticPr fontId="18"/>
  </si>
  <si>
    <t xml:space="preserve">
国宝・重要文化財の一時収蔵、古文書、木工品類、漆工芸品、絵画を保存管理する。</t>
    <phoneticPr fontId="18"/>
  </si>
  <si>
    <t>八王子駅南口集いの拠点整備・運営事業
様式集</t>
    <rPh sb="19" eb="21">
      <t>ヨウシキ</t>
    </rPh>
    <rPh sb="21" eb="22">
      <t>シュウ</t>
    </rPh>
    <phoneticPr fontId="2"/>
  </si>
  <si>
    <t>　　　・様式3-1～-2
　　　・様式6-B-1別添①～④
　　　・様式6-D-14～-15
　　　・様式6-F-4別添①</t>
    <phoneticPr fontId="2"/>
  </si>
  <si>
    <t>民間提案事業の収入</t>
    <rPh sb="0" eb="6">
      <t>ミンカンテイアンジギョウ</t>
    </rPh>
    <rPh sb="7" eb="9">
      <t>シュウニュウ</t>
    </rPh>
    <phoneticPr fontId="2"/>
  </si>
  <si>
    <t>ネーミングライツ</t>
    <phoneticPr fontId="2"/>
  </si>
  <si>
    <t>オーナー制度</t>
    <rPh sb="4" eb="6">
      <t>セイド</t>
    </rPh>
    <phoneticPr fontId="2"/>
  </si>
  <si>
    <t>ネーミングライツ収入の市への還元</t>
    <rPh sb="8" eb="10">
      <t>シュウニュウ</t>
    </rPh>
    <rPh sb="11" eb="12">
      <t>シ</t>
    </rPh>
    <rPh sb="14" eb="16">
      <t>カンゲン</t>
    </rPh>
    <phoneticPr fontId="2"/>
  </si>
  <si>
    <t>オーナー制度収入の市への還元</t>
    <rPh sb="4" eb="6">
      <t>セイド</t>
    </rPh>
    <rPh sb="6" eb="8">
      <t>シュウニュウ</t>
    </rPh>
    <rPh sb="9" eb="10">
      <t>シ</t>
    </rPh>
    <rPh sb="12" eb="14">
      <t>カンゲン</t>
    </rPh>
    <phoneticPr fontId="2"/>
  </si>
  <si>
    <t>‐</t>
    <phoneticPr fontId="2"/>
  </si>
  <si>
    <t>市への提案指標</t>
    <rPh sb="0" eb="1">
      <t>シ</t>
    </rPh>
    <rPh sb="3" eb="5">
      <t>テイアン</t>
    </rPh>
    <rPh sb="5" eb="7">
      <t>シヒョウ</t>
    </rPh>
    <phoneticPr fontId="42"/>
  </si>
  <si>
    <t>対象</t>
    <rPh sb="0" eb="2">
      <t>タイショウ</t>
    </rPh>
    <phoneticPr fontId="42"/>
  </si>
  <si>
    <t>指標</t>
    <rPh sb="0" eb="2">
      <t>シヒョウ</t>
    </rPh>
    <phoneticPr fontId="42"/>
  </si>
  <si>
    <t>提案数値</t>
    <rPh sb="0" eb="2">
      <t>テイアン</t>
    </rPh>
    <rPh sb="2" eb="4">
      <t>スウチ</t>
    </rPh>
    <phoneticPr fontId="42"/>
  </si>
  <si>
    <t>単位</t>
    <rPh sb="0" eb="2">
      <t>タンイ</t>
    </rPh>
    <phoneticPr fontId="42"/>
  </si>
  <si>
    <t>事業全体</t>
    <rPh sb="0" eb="4">
      <t>ジギョウゼンタイ</t>
    </rPh>
    <phoneticPr fontId="42"/>
  </si>
  <si>
    <t>還元率</t>
    <rPh sb="0" eb="2">
      <t>カンゲン</t>
    </rPh>
    <rPh sb="2" eb="3">
      <t>リツ</t>
    </rPh>
    <phoneticPr fontId="42"/>
  </si>
  <si>
    <t>％</t>
    <phoneticPr fontId="42"/>
  </si>
  <si>
    <t>還元率</t>
    <rPh sb="0" eb="3">
      <t>カンゲンリツ</t>
    </rPh>
    <phoneticPr fontId="2"/>
  </si>
  <si>
    <t>収入（年額）</t>
    <rPh sb="0" eb="2">
      <t>シュウニュウ</t>
    </rPh>
    <rPh sb="3" eb="5">
      <t>ネンガク</t>
    </rPh>
    <phoneticPr fontId="2"/>
  </si>
  <si>
    <t>千円</t>
    <rPh sb="0" eb="2">
      <t>センエン</t>
    </rPh>
    <phoneticPr fontId="2"/>
  </si>
  <si>
    <t>還元額（年額）</t>
    <rPh sb="0" eb="3">
      <t>カンゲンガク</t>
    </rPh>
    <rPh sb="4" eb="6">
      <t>ネンガク</t>
    </rPh>
    <phoneticPr fontId="2"/>
  </si>
  <si>
    <t>・A4版1枚以内にて作成すること。</t>
    <rPh sb="3" eb="4">
      <t>バン</t>
    </rPh>
    <rPh sb="5" eb="6">
      <t>マイ</t>
    </rPh>
    <rPh sb="6" eb="8">
      <t>イナイ</t>
    </rPh>
    <rPh sb="10" eb="12">
      <t>サクセイ</t>
    </rPh>
    <phoneticPr fontId="2"/>
  </si>
  <si>
    <t>期間</t>
    <rPh sb="0" eb="2">
      <t>キカン</t>
    </rPh>
    <phoneticPr fontId="2"/>
  </si>
  <si>
    <t>年</t>
    <rPh sb="0" eb="1">
      <t>ネン</t>
    </rPh>
    <phoneticPr fontId="2"/>
  </si>
  <si>
    <t>利益剰余金</t>
    <rPh sb="0" eb="2">
      <t>リエキ</t>
    </rPh>
    <rPh sb="2" eb="5">
      <t>ジョウヨキン</t>
    </rPh>
    <phoneticPr fontId="2"/>
  </si>
  <si>
    <t>税込CFの場合はここに調整額を記入してください</t>
    <rPh sb="0" eb="2">
      <t>ゼイコミ</t>
    </rPh>
    <rPh sb="5" eb="7">
      <t>バアイ</t>
    </rPh>
    <rPh sb="11" eb="14">
      <t>チョウセイガク</t>
    </rPh>
    <rPh sb="15" eb="17">
      <t>キニュウ</t>
    </rPh>
    <phoneticPr fontId="2"/>
  </si>
  <si>
    <t>編集可能セル</t>
    <rPh sb="0" eb="2">
      <t>ヘンシュウ</t>
    </rPh>
    <rPh sb="2" eb="4">
      <t>カノウ</t>
    </rPh>
    <phoneticPr fontId="2"/>
  </si>
  <si>
    <t>・損益計算書の営業費用はサービス対価ＡからＤまでの内訳が確認できるように行を追加し提出すること。</t>
    <rPh sb="1" eb="3">
      <t>ソンエキ</t>
    </rPh>
    <rPh sb="3" eb="6">
      <t>ケイサンショ</t>
    </rPh>
    <rPh sb="7" eb="9">
      <t>エイギョウ</t>
    </rPh>
    <rPh sb="9" eb="11">
      <t>ヒヨウ</t>
    </rPh>
    <rPh sb="16" eb="18">
      <t>タイカ</t>
    </rPh>
    <rPh sb="25" eb="27">
      <t>ウチワケ</t>
    </rPh>
    <rPh sb="28" eb="30">
      <t>カクニン</t>
    </rPh>
    <rPh sb="36" eb="37">
      <t>ギョウ</t>
    </rPh>
    <rPh sb="38" eb="40">
      <t>ツイカ</t>
    </rPh>
    <rPh sb="41" eb="43">
      <t>テイシュツ</t>
    </rPh>
    <phoneticPr fontId="2"/>
  </si>
  <si>
    <t>（その他）</t>
  </si>
  <si>
    <t>・金額は、円単位で入力し、千円単位で表示すること。なお、見やすさを考慮し、フォントサイズを変更しても構わない。</t>
    <phoneticPr fontId="2"/>
  </si>
  <si>
    <t>税に係る調整</t>
    <rPh sb="0" eb="1">
      <t>ゼイ</t>
    </rPh>
    <rPh sb="2" eb="3">
      <t>カカ</t>
    </rPh>
    <rPh sb="4" eb="6">
      <t>チョウセイ</t>
    </rPh>
    <phoneticPr fontId="2"/>
  </si>
  <si>
    <t>還元額（期中合計）</t>
    <rPh sb="0" eb="2">
      <t>カンゲン</t>
    </rPh>
    <rPh sb="2" eb="3">
      <t>ガク</t>
    </rPh>
    <rPh sb="4" eb="6">
      <t>キチュウ</t>
    </rPh>
    <rPh sb="6" eb="8">
      <t>ゴウケイ</t>
    </rPh>
    <phoneticPr fontId="2"/>
  </si>
  <si>
    <t>還元額（期中合計）</t>
    <rPh sb="0" eb="3">
      <t>カンゲンガク</t>
    </rPh>
    <rPh sb="4" eb="6">
      <t>キチュウ</t>
    </rPh>
    <rPh sb="6" eb="8">
      <t>ゴウケイ</t>
    </rPh>
    <phoneticPr fontId="2"/>
  </si>
  <si>
    <t>還元額（期中合計）</t>
    <rPh sb="0" eb="3">
      <t>カンゲンガク</t>
    </rPh>
    <rPh sb="4" eb="8">
      <t>キチュウゴウケイ</t>
    </rPh>
    <phoneticPr fontId="2"/>
  </si>
  <si>
    <t>【様式6-B-1別添①】</t>
    <rPh sb="1" eb="3">
      <t>ヨウシキ</t>
    </rPh>
    <rPh sb="8" eb="10">
      <t>ベッテン</t>
    </rPh>
    <phoneticPr fontId="2"/>
  </si>
  <si>
    <t>【様式6-B-1別添②】</t>
    <phoneticPr fontId="2"/>
  </si>
  <si>
    <t>【様式6-B-1別添③】</t>
    <rPh sb="1" eb="3">
      <t>ヨウシキ</t>
    </rPh>
    <rPh sb="8" eb="10">
      <t>ベッテン</t>
    </rPh>
    <phoneticPr fontId="2"/>
  </si>
  <si>
    <t>【様式6-B-1別添④】</t>
    <rPh sb="1" eb="3">
      <t>ヨウシキ</t>
    </rPh>
    <rPh sb="8" eb="10">
      <t>ベッテン</t>
    </rPh>
    <phoneticPr fontId="2"/>
  </si>
  <si>
    <t>・ネーミングライツやオーナー制度以外に市などへの還元に関する提案がある場合は、16行目</t>
    <rPh sb="14" eb="16">
      <t>セイド</t>
    </rPh>
    <rPh sb="16" eb="18">
      <t>イガイ</t>
    </rPh>
    <rPh sb="19" eb="20">
      <t>シ</t>
    </rPh>
    <rPh sb="24" eb="26">
      <t>カンゲン</t>
    </rPh>
    <rPh sb="27" eb="28">
      <t>カン</t>
    </rPh>
    <rPh sb="30" eb="32">
      <t>テイアン</t>
    </rPh>
    <rPh sb="35" eb="37">
      <t>バアイ</t>
    </rPh>
    <rPh sb="41" eb="43">
      <t>ギョウメ</t>
    </rPh>
    <phoneticPr fontId="2"/>
  </si>
  <si>
    <t xml:space="preserve"> 以降に記載すること。</t>
    <rPh sb="1" eb="3">
      <t>イコウ</t>
    </rPh>
    <rPh sb="4" eb="6">
      <t>キサイ</t>
    </rPh>
    <phoneticPr fontId="2"/>
  </si>
  <si>
    <t>公園や建物内外のデザインは、使い勝手や維持管理のしやすさを踏まえた計画とする</t>
    <phoneticPr fontId="2"/>
  </si>
  <si>
    <t>市街地の緑の中でランドスケープも含めたシンボル性の高いデザインとするとともに、時間とともに美しく馴染む景観となること等市民が愛着を感じ魅力が高まる景観デザインとする</t>
    <phoneticPr fontId="2"/>
  </si>
  <si>
    <t>建物内では憩いライブラリ・歴史郷土ミュージアム・交流スペースが融合し、学び・交流・集いの相乗効果を生み、心地良く過ごせるサードプレイスとなる空間を創出する</t>
    <phoneticPr fontId="2"/>
  </si>
  <si>
    <t>憩いライブラリ：
約1200㎡</t>
    <phoneticPr fontId="2"/>
  </si>
  <si>
    <t>導入する各機能については、学び・交流・集いの相乗効果を生むことや、多様な利用を考慮した相互の利用等を期待する</t>
    <phoneticPr fontId="2"/>
  </si>
  <si>
    <t>バイク置場は上記自転車置場とは別に歩行者の安全性に配慮した位置に20台程度を設ける</t>
    <rPh sb="3" eb="4">
      <t>オ</t>
    </rPh>
    <rPh sb="4" eb="5">
      <t>バ</t>
    </rPh>
    <phoneticPr fontId="2"/>
  </si>
  <si>
    <t>公用及び職員用自転車置場は、屋根付きとし、12台程度を設けること
職員用バイク置場として3台程度を設け、公用及び職員用自転車置場と兼用とすることも可
なお、必要台数の算定の結果、上記の想定台数と異なる場合は、PFI事業者からの提案も可とする</t>
    <phoneticPr fontId="2"/>
  </si>
  <si>
    <t>建物の階数高さについてはPFI事業者の提案によるが市では２～３階建てを想定している</t>
    <phoneticPr fontId="2"/>
  </si>
  <si>
    <t>憩いライブラリ交流スペース歴史郷土ミュージアムという3つの機能がそれぞれの機能を発揮しつつ複合化による利便性や魅力を高める計画とする
各室の性能については別添資料1「各室諸元表」による</t>
    <phoneticPr fontId="2"/>
  </si>
  <si>
    <t>八王子のシンボルとしてより魅力ある施設整備を実現するための提案を求める
なお設置にあたっては市の設置許可等が必要となる場合もあることも念頭において事業提案を行うこと</t>
    <phoneticPr fontId="2"/>
  </si>
  <si>
    <t>5．施設整備に係る基本的性能</t>
    <phoneticPr fontId="2"/>
  </si>
  <si>
    <t>SDGｓの達成に向け、「八王子市地球温暖化対策地域推進計画」や「八王子ゼロカーボンシティ宣言」を踏まえた、脱炭素社会、カーボンニュートラルを踏まえた計画にするとともに、太陽光等の再生可能エネルギーの積極的な活用や省エネ技術の導入により、エネルギー消費量・CO２排出量を低減する計画とする
なお「官庁施設の環境保全性基準」に準拠する</t>
    <phoneticPr fontId="2"/>
  </si>
  <si>
    <t>集いの拠点建物は、ZEB Ready以上の基準を満たし、建築物省エネルギー性能表示制度（BELS）においてZEB Ready以上の認証を取得すること。また、エネルギー管理システム（BEMS）を導入し、実際の消費エネルギーを計測・記録することで、省エネ効果を評価・分析できる計画とすること</t>
    <phoneticPr fontId="2"/>
  </si>
  <si>
    <t>事業期間が終了した後に市が引き続き使用することに配慮する
自然環境と調和した持続可能な快適な場を形成する</t>
    <phoneticPr fontId="2"/>
  </si>
  <si>
    <t>「官庁施設の総合耐震・耐津波計画基準」に基づく以下の耐震性能を満足すること
構造体の耐震性：Ⅱ類
建築非構造部材の耐震性：Ｂ類
建築設備の耐震性：乙類</t>
    <phoneticPr fontId="2"/>
  </si>
  <si>
    <t>収蔵庫無人区画は、前項に加え不活性ガス消火設備を備え火災時の消火活動により展示収蔵品の水消火剤等による被害を防ぐ
また隣接室の消火のために使用した水・消火剤等が当該室に侵入しないよう対策を講じる</t>
    <phoneticPr fontId="2"/>
  </si>
  <si>
    <t>風方向振動、風直交方向振動、ゆれ振動渦振動及び空力不安定振動に対して構造耐力上安全であること</t>
    <phoneticPr fontId="2"/>
  </si>
  <si>
    <t>構造体に稀に発生する積雪により使用上の支障が生じず地盤凍結により損傷が生じないこと</t>
    <phoneticPr fontId="2"/>
  </si>
  <si>
    <t>積雪、雪害、凍結又は凍害に対して外部空間、建築物の形状、仕上げ等及び建築設備に係る安全性及び機能の確保が図られていること</t>
    <phoneticPr fontId="2"/>
  </si>
  <si>
    <t>地盤凍結の影響を受ける可能性のある構造体について凍結深度より深い根入れ深さの確保、その下の地盤の凍上の防止等地盤凍結に対する有効な措置を講じること</t>
    <phoneticPr fontId="2"/>
  </si>
  <si>
    <t>建物周り等について歩行者等又は自動車、隣地、損傷のおそれのある工作物等に氷雪が落下しないよう対策を講じること</t>
    <phoneticPr fontId="2"/>
  </si>
  <si>
    <t>屋根、パラペット等について積雪凍結等により防水機能が損なわれないよう対策を講じること
傾斜部等は雪が堆積若しくは自然落下しにくい形状とする等の配慮を行うこと
端部等は凍結等により損傷が生じないようにする</t>
    <phoneticPr fontId="2"/>
  </si>
  <si>
    <t>建物及び部材の強度が適切に確保され電子通信機器、電力通信線、地中埋設物についても落雷の影響がないよう防護する</t>
    <phoneticPr fontId="2"/>
  </si>
  <si>
    <t>公衆電源の途絶時又は本施設内での電力供給に係る事故の発生時においても、別に定める期間指定する機能を維持するために要する電力供給機能が確保されていること
また商用電源の回復に伴い電力供給機能が速やかに復旧できること</t>
    <phoneticPr fontId="2"/>
  </si>
  <si>
    <t>本施設での事故の発生時においても通信網の機能が確保されていることまた公衆通信網の回復に伴い通信情報機能が速やかに復旧できること</t>
    <phoneticPr fontId="2"/>
  </si>
  <si>
    <t>ライフラインの途絶時においても別に定める期間指定する機能を維持するために要する空調機能を確保する
またライフラインの回復に伴い空調機能が速やかに復旧できること</t>
    <phoneticPr fontId="2"/>
  </si>
  <si>
    <t>主に子どもが利用する諸室については、基本的に開口部に使用するガラスは強化ガラスとすること
それ以外の部分については一般財団法人日本建築防災協会「ガラスを用いた開口部の安全指針」による</t>
    <phoneticPr fontId="2"/>
  </si>
  <si>
    <t>SDGｓの達成に向け、ユニバーサルデザインに考慮し、幼児、ベビーカー、高齢者や障害者、オールジェンダーをはじめとする人にとって特段の不自由なく安全に利用できる計画とする</t>
    <phoneticPr fontId="2"/>
  </si>
  <si>
    <t>東京都福祉のまちづくり条例における整備基準を満足する計画とする</t>
    <phoneticPr fontId="2"/>
  </si>
  <si>
    <t>床衝撃音の
重量床衝撃音は、概ねLi,Fmax,r,H(1)50～65（JISA1419-2:2000による)
軽量床衝撃音は、概ねLi,r,L45～60（JISA1419-2:2000 による)の範囲で対象となる室の性質用途に応じて性能水準を確保すること</t>
    <phoneticPr fontId="2"/>
  </si>
  <si>
    <t>別添資料１「各室諸元表」に示す空気清浄度を遵守すること</t>
    <phoneticPr fontId="2"/>
  </si>
  <si>
    <t>連続振動や衝撃振動、床衝撃音等による心理的不安や生理的不快感を生じさせないよう配慮すること
設備機器や諸室、ロビーからの音や振動が、静粛性を求められる展示室等の諸室に対し悪影響を及ぼさないように配慮すること</t>
    <phoneticPr fontId="2"/>
  </si>
  <si>
    <t>歴史・郷土ミュージアムは、文化財保護法第53条に基づく運用が可能な計画とすること</t>
    <phoneticPr fontId="2"/>
  </si>
  <si>
    <t>「文化財公開施設の計画に関する指針」を満足する計画とする</t>
    <phoneticPr fontId="2"/>
  </si>
  <si>
    <t>設備はライフサイクルコストの最適化が図られるよう設備資機材の特性、更新周期等を考慮し、長寿命かつ信頼性の高い設備や機材の使用に努める
一般の利用者が利用するスペースで使用する器具類については、耐久性の高い製品を採用するとともに十分な破損防止対策を行った上で交換が容易な仕様とする</t>
    <phoneticPr fontId="2"/>
  </si>
  <si>
    <t>風雨や塩害による影響について適切な対策を考慮すること</t>
    <phoneticPr fontId="2"/>
  </si>
  <si>
    <t>公開承認施設としての承認を受けられるよう、「国宝重要文化財の公開に関する取扱要項」、「文化財公開施設の計画に関する指針」等の必要基準を満たし、重要文化財の取り扱いが可能となるような施設及び備品展示ケース等の整備を行うこと
重要文化財を展示するにあたり使用する諸室は、トラックヤード・荷解室・収蔵庫・企画展示室・常設展示室及びそれらの途中経路（通路・ＥＶ）とする構造体は、適切に構造体及び被覆等の修繕等（ただし大規模な修繕を除く）をすることにより大規模な修繕を行わずに長期的に構造耐力上必要な性能を確保する</t>
    <phoneticPr fontId="2"/>
  </si>
  <si>
    <t>用地D、Fに接する新設道路側からの利用者出入口を設置すること。ただし、上記の用地A、B、Cの利用者出入口と近接する場合は、兼用可とする</t>
    <phoneticPr fontId="2"/>
  </si>
  <si>
    <t>用地Ａ、Ｂ、Ｃの利用者出入口は、東西南北を目安に４か所程度設置する。なお、そのうち最低２か所は、バリアフリーに配慮したものとすること</t>
    <phoneticPr fontId="2"/>
  </si>
  <si>
    <t xml:space="preserve">対象負荷は関連法規を満たすとともに、一時滞在施設としての利用に支障がないように、
昇降機・給排水ポンプ類・無停電電源設備・事務室等の運用上必要な室の照明とコンセント等の設備に送電可能とする
</t>
    <phoneticPr fontId="2"/>
  </si>
  <si>
    <t>空調が必要となるスペースは体調不良者への配慮等を踏まえて設定すること</t>
    <phoneticPr fontId="2"/>
  </si>
  <si>
    <t>サクラの新植を検討すること</t>
    <phoneticPr fontId="2"/>
  </si>
  <si>
    <t>「マンホール直結式貯留型」を５基以上設置すること
５基の場合の参考内訳は、車いす用１＋大便器４基とし、状況に合わせて男女比を決める</t>
    <phoneticPr fontId="2"/>
  </si>
  <si>
    <t>車両の動線に配慮し、寄付きが可能な配置とする（４tトラックを想定）</t>
    <phoneticPr fontId="2"/>
  </si>
  <si>
    <t>敷地の高低差を活かし、みんなの公園内に展望機能を設ける（建物の屋上等の活用も可）</t>
    <phoneticPr fontId="2"/>
  </si>
  <si>
    <t>屋外に喫煙エリアを設置する
受動喫煙を防止するために必要な措置をとることとし、市へ相談を行うこと</t>
    <phoneticPr fontId="2"/>
  </si>
  <si>
    <t>緊急車両やイベント車両の通行が予想される園路の有効幅員は原則として４m以上とし、災害時の緊急車両の通行も考慮して計画する</t>
    <phoneticPr fontId="2"/>
  </si>
  <si>
    <t>大型車両、車いす使用者用駐車場の台数を含み230台程度とする</t>
    <phoneticPr fontId="2"/>
  </si>
  <si>
    <t>大型バスの駐車スペースを8台以上設けること。ただし大型バス専用駐車ますを設けず、一般用の駐車ますを兼用することも可とする</t>
    <phoneticPr fontId="2"/>
  </si>
  <si>
    <t>電気自動車のための充電スタンド等の設置を検討すること</t>
    <phoneticPr fontId="2"/>
  </si>
  <si>
    <t>駐車場に係る利用料金は、市が示す上限の範囲内で指定管理者（及び指定管理者となるPFI事業者）が提案を行い、市の承認を得て設定する</t>
    <phoneticPr fontId="2"/>
  </si>
  <si>
    <t>敷地内にバス乗降所は設けないものとする</t>
    <phoneticPr fontId="2"/>
  </si>
  <si>
    <t>とちの木通り側の路線バス停留所からの誘導案内板設置に配慮する</t>
    <phoneticPr fontId="2"/>
  </si>
  <si>
    <t>車椅子使用者用等駐車場には屋根又は庇を設けることが望ましい</t>
    <phoneticPr fontId="2"/>
  </si>
  <si>
    <t>景観に配慮しつつ、建物付近及び遊具エリア前の２か所には必ず設ける</t>
    <phoneticPr fontId="2"/>
  </si>
  <si>
    <t>無料で利用できる自転車置場とする</t>
    <phoneticPr fontId="2"/>
  </si>
  <si>
    <t>台数は210台程度とし、210台の内、メインとなる入口に100台程度、西、南、北入口にそれぞれ計110台程度とする
ラック式を可とする</t>
    <phoneticPr fontId="2"/>
  </si>
  <si>
    <t>駐車台数は20台程度とする</t>
    <phoneticPr fontId="2"/>
  </si>
  <si>
    <t>原則として飲食を可能とする。ただし、資料保全、利用者の安全確保の観点から一部飲食を制限するスペースを設けることは可とする</t>
    <phoneticPr fontId="2"/>
  </si>
  <si>
    <t>合計で約5万冊から6万冊を収蔵できるスペースを確保する</t>
    <phoneticPr fontId="2"/>
  </si>
  <si>
    <t>資料の利用範囲の管理や、紛失を防止するため機器等を設置する</t>
    <phoneticPr fontId="2"/>
  </si>
  <si>
    <t xml:space="preserve">閲覧コーナーと簡易に空間を区切ることにより、おはなしに没入できるスペースとする
</t>
    <phoneticPr fontId="2"/>
  </si>
  <si>
    <t>期間限定の遊具設置や体験など施設のにぎわいを演出できる工夫をする。</t>
    <phoneticPr fontId="2"/>
  </si>
  <si>
    <t xml:space="preserve">資料を保管しつつ、以下①～③の収蔵スペースを公開し見学できるようにする。
①考古資料のうち「井上コレクション」の収蔵展示スペースを確保すること。
②民俗資料（養蚕道具や木製の民具）の収蔵展示スペースを確保すること。また、八王子の養蚕農家の居室の一部を再現する。屋根や外壁面はつくらず居室の内部空間のみの再現とし、外から見えるような空間づくりを行う。間口４間程度（約７～８m）、奥行きは3間程度（5～６m）を想定し、再現空間内部で養蚕道具を実際に触って体験してもらう。収蔵庫の2層構造を利用して2階部分にも上がれるように工夫する。
</t>
    <phoneticPr fontId="18"/>
  </si>
  <si>
    <t>飲食施設等の食材搬出入とは共用としないこと。</t>
    <phoneticPr fontId="2"/>
  </si>
  <si>
    <t>飲食施設等の食材搬出入とは共用としないこと</t>
    <phoneticPr fontId="2"/>
  </si>
  <si>
    <t>調査・研究活動、収集・保管活動により得られた成果に基づく実物資料を積極的に活用し、八王子の歴史を300万年前から近現代まで歴史の流れを感じながら観覧できる展示とする。</t>
    <phoneticPr fontId="18"/>
  </si>
  <si>
    <t>八王子宿（八王子宿と千人町）の精巧なジオラマ、もしくはジオラマに準ずる最新技術を用いた模型等を設置する。明治時代以降のまちの変化についても映像等の技術で表現し、ジオラマ4方向から数名が同時に操作できるよう工夫する。</t>
    <rPh sb="0" eb="3">
      <t>ハチオウジ</t>
    </rPh>
    <rPh sb="3" eb="4">
      <t>ヤド</t>
    </rPh>
    <rPh sb="5" eb="8">
      <t>ハチオウジ</t>
    </rPh>
    <rPh sb="8" eb="9">
      <t>ヤド</t>
    </rPh>
    <rPh sb="10" eb="12">
      <t>センニン</t>
    </rPh>
    <rPh sb="12" eb="13">
      <t>マチ</t>
    </rPh>
    <rPh sb="15" eb="17">
      <t>セイコウ</t>
    </rPh>
    <rPh sb="32" eb="33">
      <t>ジュン</t>
    </rPh>
    <rPh sb="35" eb="37">
      <t>サイシン</t>
    </rPh>
    <rPh sb="37" eb="39">
      <t>ギジュツ</t>
    </rPh>
    <rPh sb="40" eb="41">
      <t>モチ</t>
    </rPh>
    <rPh sb="43" eb="45">
      <t>モケイ</t>
    </rPh>
    <rPh sb="45" eb="46">
      <t>ナド</t>
    </rPh>
    <rPh sb="47" eb="49">
      <t>セッチ</t>
    </rPh>
    <rPh sb="52" eb="54">
      <t>メイジ</t>
    </rPh>
    <rPh sb="54" eb="56">
      <t>ジダイ</t>
    </rPh>
    <rPh sb="56" eb="58">
      <t>イコウ</t>
    </rPh>
    <rPh sb="62" eb="64">
      <t>ヘンカ</t>
    </rPh>
    <rPh sb="69" eb="71">
      <t>エイゾウ</t>
    </rPh>
    <rPh sb="71" eb="72">
      <t>ナド</t>
    </rPh>
    <rPh sb="73" eb="75">
      <t>ギジュツ</t>
    </rPh>
    <rPh sb="76" eb="78">
      <t>ヒョウゲン</t>
    </rPh>
    <rPh sb="85" eb="87">
      <t>ホウコウ</t>
    </rPh>
    <rPh sb="89" eb="91">
      <t>スウメイ</t>
    </rPh>
    <rPh sb="92" eb="94">
      <t>ドウジ</t>
    </rPh>
    <rPh sb="95" eb="97">
      <t>ソウサ</t>
    </rPh>
    <rPh sb="102" eb="104">
      <t>クフウ</t>
    </rPh>
    <phoneticPr fontId="18"/>
  </si>
  <si>
    <t>環境再現展示の備品や、ジオラマ等の作製については別添資料5「什器・備品リスト」を参照し、作製にあたっては市側と協議を行うこと。</t>
    <phoneticPr fontId="2"/>
  </si>
  <si>
    <t>大型壁面展示エアタイトケース（照明・温湿度調整機能付）1台と、移動可能な展示ケースを設置できる空間を確保する。※別添資料7「壁面展示ケース　基準仕様書」を参照し、寸法と数については市側と協議のうえ決定する。</t>
    <phoneticPr fontId="18"/>
  </si>
  <si>
    <t>大型壁面展示エアタイトケース（照明・温湿度調整機能付）3台と、移動可能な展示ケースを設置できる空間を確保する。※別添資料7「壁面展示ケース　基準仕様書」を参照のこと、寸法については協議のうえ決定する</t>
    <rPh sb="0" eb="2">
      <t>オオガタ</t>
    </rPh>
    <rPh sb="2" eb="4">
      <t>ヘキメン</t>
    </rPh>
    <rPh sb="4" eb="6">
      <t>テンジ</t>
    </rPh>
    <rPh sb="15" eb="17">
      <t>ショウメイ</t>
    </rPh>
    <rPh sb="18" eb="21">
      <t>オンシツド</t>
    </rPh>
    <rPh sb="21" eb="23">
      <t>チョウセイ</t>
    </rPh>
    <rPh sb="23" eb="25">
      <t>キノウ</t>
    </rPh>
    <rPh sb="25" eb="26">
      <t>ツキ</t>
    </rPh>
    <rPh sb="28" eb="29">
      <t>ダイ</t>
    </rPh>
    <rPh sb="31" eb="33">
      <t>イドウ</t>
    </rPh>
    <rPh sb="33" eb="35">
      <t>カノウ</t>
    </rPh>
    <rPh sb="36" eb="38">
      <t>テンジ</t>
    </rPh>
    <rPh sb="42" eb="44">
      <t>セッチ</t>
    </rPh>
    <rPh sb="47" eb="49">
      <t>クウカン</t>
    </rPh>
    <rPh sb="50" eb="52">
      <t>カクホ</t>
    </rPh>
    <rPh sb="56" eb="58">
      <t>ベッテン</t>
    </rPh>
    <rPh sb="58" eb="60">
      <t>シリョウ</t>
    </rPh>
    <rPh sb="62" eb="64">
      <t>ヘキメン</t>
    </rPh>
    <rPh sb="64" eb="66">
      <t>テンジ</t>
    </rPh>
    <rPh sb="70" eb="72">
      <t>キジュン</t>
    </rPh>
    <rPh sb="72" eb="75">
      <t>シヨウショ</t>
    </rPh>
    <rPh sb="77" eb="79">
      <t>サンショウ</t>
    </rPh>
    <rPh sb="83" eb="85">
      <t>スンポウ</t>
    </rPh>
    <rPh sb="90" eb="92">
      <t>キョウギ</t>
    </rPh>
    <rPh sb="95" eb="97">
      <t>ケッテイ</t>
    </rPh>
    <phoneticPr fontId="18"/>
  </si>
  <si>
    <t>活動が目にとまり、新たなメンバーの参加や活動の発展を促進するため、施設共用部から室内が見られるような演出が望ましい。
レファレンスにはミュージアムの司書が常駐することから、学芸員室・収蔵庫と行き来がしやすい配置とすることが望ましい。</t>
    <rPh sb="33" eb="35">
      <t>シセツ</t>
    </rPh>
    <rPh sb="35" eb="38">
      <t>キョウヨウブ</t>
    </rPh>
    <rPh sb="74" eb="76">
      <t>シショ</t>
    </rPh>
    <rPh sb="77" eb="79">
      <t>ジョウチュウ</t>
    </rPh>
    <phoneticPr fontId="18"/>
  </si>
  <si>
    <t>椅子等の備品については、別添資料26「木造舞台概要資料」を参照とする。</t>
    <phoneticPr fontId="2"/>
  </si>
  <si>
    <t>収納棚は、「別添資料36　他施設の防災倉庫の棚仕様」に基づき設置する。</t>
    <phoneticPr fontId="18"/>
  </si>
  <si>
    <t>還元先</t>
    <rPh sb="0" eb="3">
      <t>カンゲンサキ</t>
    </rPh>
    <phoneticPr fontId="2"/>
  </si>
  <si>
    <t>みんなの公園の事業者提案余地は、PFI事業者の任意事業により整備する部分をいう</t>
    <rPh sb="25" eb="27">
      <t>ジギョウ</t>
    </rPh>
    <phoneticPr fontId="2"/>
  </si>
  <si>
    <t>また、外塀支持杭・地中擁壁についても、すべて撤去を基本とするが、撤去により隣接する家屋等への影響の恐れがある範囲（西側に隣接する住宅地を想定）においては、地上部のみ撤去とすることを認める</t>
    <phoneticPr fontId="2"/>
  </si>
  <si>
    <t>映像による演出等PFI事業者の提案により市と協議する。
①江戸時代の八王子宿の旅籠の間口部分を復元し内部に入ることができるようにする。店先部分のみ忠実に再現する。内部では衣装貸出や江戸時代の道具（レプリカ）の体験コーナーや映像の視聴端末を設けるなど工夫すること。②八王子の戦前の農家の一部を復元し内部に入れるようにする。間口はつくらず断面の復元で正面から中が見られるようにする。土間（台所）と囲炉裏の部屋を確保すること。</t>
    <phoneticPr fontId="18"/>
  </si>
  <si>
    <t>還元先</t>
    <rPh sb="0" eb="3">
      <t>カンゲンサキ</t>
    </rPh>
    <phoneticPr fontId="2"/>
  </si>
  <si>
    <t>・市に納付する方法以外の還元を提案する場合は、充当先の具体的な内容について記載する</t>
    <rPh sb="1" eb="2">
      <t>シ</t>
    </rPh>
    <rPh sb="3" eb="5">
      <t>ノウフ</t>
    </rPh>
    <rPh sb="7" eb="9">
      <t>ホウホウ</t>
    </rPh>
    <rPh sb="9" eb="11">
      <t>イガイ</t>
    </rPh>
    <rPh sb="12" eb="14">
      <t>カンゲン</t>
    </rPh>
    <rPh sb="15" eb="17">
      <t>テイアン</t>
    </rPh>
    <rPh sb="19" eb="21">
      <t>バアイ</t>
    </rPh>
    <rPh sb="23" eb="26">
      <t>ジュウトウサキ</t>
    </rPh>
    <rPh sb="27" eb="30">
      <t>グタイテキ</t>
    </rPh>
    <rPh sb="31" eb="33">
      <t>ナイヨウ</t>
    </rPh>
    <rPh sb="37" eb="39">
      <t>キサイ</t>
    </rPh>
    <phoneticPr fontId="2"/>
  </si>
  <si>
    <t xml:space="preserve"> こと。</t>
    <phoneticPr fontId="2"/>
  </si>
  <si>
    <t>・必要に応じて行を追加、削除すること。</t>
    <rPh sb="1" eb="3">
      <t>ヒツヨウ</t>
    </rPh>
    <rPh sb="4" eb="5">
      <t>オウ</t>
    </rPh>
    <rPh sb="7" eb="8">
      <t>ギョウ</t>
    </rPh>
    <rPh sb="9" eb="11">
      <t>ツイカ</t>
    </rPh>
    <rPh sb="12" eb="14">
      <t>サクジョ</t>
    </rPh>
    <phoneticPr fontId="2"/>
  </si>
  <si>
    <t>・様式6-B-1 ①に記載した営業収入について算出根拠を記載すること。</t>
    <rPh sb="1" eb="3">
      <t>ヨウシキ</t>
    </rPh>
    <rPh sb="11" eb="13">
      <t>キサイ</t>
    </rPh>
    <rPh sb="15" eb="17">
      <t>エイギョウ</t>
    </rPh>
    <rPh sb="16" eb="17">
      <t>ウンエイ</t>
    </rPh>
    <rPh sb="17" eb="19">
      <t>シュウニュウ</t>
    </rPh>
    <rPh sb="23" eb="25">
      <t>サンシュツ</t>
    </rPh>
    <rPh sb="25" eb="27">
      <t>コンキョ</t>
    </rPh>
    <rPh sb="28" eb="30">
      <t>キサイ</t>
    </rPh>
    <phoneticPr fontId="2"/>
  </si>
  <si>
    <t>・様式6-B-1 ①に記載した営業費用について算出根拠を記載すること。</t>
    <rPh sb="1" eb="3">
      <t>ヨウシキ</t>
    </rPh>
    <rPh sb="11" eb="13">
      <t>キサイ</t>
    </rPh>
    <rPh sb="15" eb="17">
      <t>エイギョウ</t>
    </rPh>
    <rPh sb="16" eb="17">
      <t>ウンエイ</t>
    </rPh>
    <rPh sb="17" eb="19">
      <t>ヒヨウ</t>
    </rPh>
    <rPh sb="23" eb="25">
      <t>サンシュツ</t>
    </rPh>
    <rPh sb="25" eb="27">
      <t>コンキョ</t>
    </rPh>
    <rPh sb="28" eb="30">
      <t>キサイ</t>
    </rPh>
    <phoneticPr fontId="2"/>
  </si>
  <si>
    <r>
      <t>学生から大人までが</t>
    </r>
    <r>
      <rPr>
        <sz val="8"/>
        <rFont val="BIZ UDゴシック"/>
        <family val="3"/>
        <charset val="128"/>
      </rPr>
      <t>自習や仕事、作業等をする。1畳程度で仕切られた部屋、間仕切りで仕切られた部屋、フリースペースなど、在宅勤務や執筆活動、数名での勉強など様々な利用方法を想定する。</t>
    </r>
    <rPh sb="4" eb="6">
      <t>オトナ</t>
    </rPh>
    <phoneticPr fontId="18"/>
  </si>
  <si>
    <t>市民団体のボランティアや施設のボランティアスタッフの休憩、待機、打合せ場所及び、近隣町会の打合せ場所として使用する。</t>
    <phoneticPr fontId="2"/>
  </si>
  <si>
    <t xml:space="preserve">災害時は、簡易トイレを用いて使用することを想定する。
</t>
    <phoneticPr fontId="2"/>
  </si>
  <si>
    <t>事業者提案余地は、市が整備する躯体部分の使い方についてPFI事業者の提案を求める部分をいう。事業者の提案する運営や八王子のシンボルとしてより魅力ある施設整備を実現するための提案を求める。
なお、提案する施設は、以下に示すいずれかの要件を満たさなければならない。
①「憩いライブラリ」の役割・魅力・機能等を向上させるもの
②「交流スペース」の役割・魅力・機能等を向上させるもの</t>
    <phoneticPr fontId="2"/>
  </si>
  <si>
    <r>
      <t>学校団体（社会科見学）をはじめ市内外の幅広い層に、八王子の歴史文化の特徴をわかりやすく紹介するため、体験展示や内部に入ることができる環境再現展示を組み込む。
とくに環境再現展示では、</t>
    </r>
    <r>
      <rPr>
        <sz val="8"/>
        <rFont val="BIZ UDゴシック"/>
        <family val="3"/>
        <charset val="128"/>
      </rPr>
      <t>江戸時代の八王子宿の旅籠、戦前の八王子の農家</t>
    </r>
    <r>
      <rPr>
        <sz val="8"/>
        <rFont val="BIZ UDゴシック"/>
        <family val="3"/>
        <charset val="128"/>
      </rPr>
      <t>の一部を再現する。詳細については市側と協議をおこなうこと。</t>
    </r>
    <rPh sb="0" eb="2">
      <t>ガッコウ</t>
    </rPh>
    <rPh sb="2" eb="4">
      <t>ダンタイ</t>
    </rPh>
    <rPh sb="5" eb="8">
      <t>シャカイカ</t>
    </rPh>
    <rPh sb="8" eb="10">
      <t>ケンガク</t>
    </rPh>
    <rPh sb="55" eb="57">
      <t>ナイブ</t>
    </rPh>
    <rPh sb="58" eb="59">
      <t>ハイ</t>
    </rPh>
    <rPh sb="66" eb="68">
      <t>カンキョウ</t>
    </rPh>
    <rPh sb="68" eb="70">
      <t>サイゲン</t>
    </rPh>
    <rPh sb="70" eb="72">
      <t>テンジ</t>
    </rPh>
    <rPh sb="73" eb="74">
      <t>ク</t>
    </rPh>
    <rPh sb="75" eb="76">
      <t>コ</t>
    </rPh>
    <rPh sb="82" eb="84">
      <t>カンキョウ</t>
    </rPh>
    <rPh sb="84" eb="86">
      <t>サイゲン</t>
    </rPh>
    <rPh sb="86" eb="88">
      <t>テンジ</t>
    </rPh>
    <rPh sb="91" eb="93">
      <t>エド</t>
    </rPh>
    <rPh sb="93" eb="95">
      <t>ジダイ</t>
    </rPh>
    <rPh sb="96" eb="99">
      <t>ハチオウジ</t>
    </rPh>
    <rPh sb="99" eb="100">
      <t>ヤド</t>
    </rPh>
    <rPh sb="101" eb="103">
      <t>ハタゴ</t>
    </rPh>
    <rPh sb="104" eb="106">
      <t>センゼン</t>
    </rPh>
    <rPh sb="107" eb="110">
      <t>ハチオウジ</t>
    </rPh>
    <rPh sb="111" eb="113">
      <t>ノウカ</t>
    </rPh>
    <rPh sb="114" eb="116">
      <t>イチブ</t>
    </rPh>
    <rPh sb="117" eb="119">
      <t>サイゲン</t>
    </rPh>
    <rPh sb="122" eb="124">
      <t>ショウサイ</t>
    </rPh>
    <rPh sb="129" eb="130">
      <t>シ</t>
    </rPh>
    <rPh sb="130" eb="131">
      <t>ガワ</t>
    </rPh>
    <rPh sb="132" eb="134">
      <t>キョウギ</t>
    </rPh>
    <phoneticPr fontId="18"/>
  </si>
  <si>
    <t>令和４年 （２０２２年）２月に「ゼロカーボンシティ宣言」を表明したことから、エネルギーを極力必要とせず、エネルギーを無駄なく上手に使い、更なる環境負荷低減に資する高機能な建築物として、建築物省エネルギー性能表示制度（BELS）においてZEB Ready以上の認証を取得し、集いの拠点が環境面からも公共のモデルとなることを目指す</t>
    <phoneticPr fontId="2"/>
  </si>
  <si>
    <t>交流エリア-自習スペース機能・テレワーク・コワーキングスペース：
子どもから大人までが静かな環境で自習や仕事作業等が行える場を提供する</t>
    <rPh sb="0" eb="2">
      <t>コウリュウ</t>
    </rPh>
    <rPh sb="6" eb="8">
      <t>ジシュウ</t>
    </rPh>
    <rPh sb="12" eb="14">
      <t>キノウ</t>
    </rPh>
    <phoneticPr fontId="2"/>
  </si>
  <si>
    <t>展示エリア-常設展示室：
ハチオウジゾウの化石や原寸大の一部の家屋や家具などの展示等も行う</t>
    <phoneticPr fontId="2"/>
  </si>
  <si>
    <t>展示エリア-活動展示室：
木造舞台を設置し、日本の伝統芸能に触れることもでき、かつ気軽に市民が発表できる場として、クラシックコンサートやコーラス、ミュージカル等、幅広く利用する</t>
    <rPh sb="6" eb="8">
      <t>カツドウ</t>
    </rPh>
    <rPh sb="8" eb="11">
      <t>テンジシツ</t>
    </rPh>
    <phoneticPr fontId="2"/>
  </si>
  <si>
    <t>展示エリア-活動展示室：
また獅子舞等各種の郷土芸能の上演、歴史講座や地域学習に関する講座を開催する</t>
    <phoneticPr fontId="2"/>
  </si>
  <si>
    <t>建物の事業者提案余地は、市が整備する躯体部分の使い方についてPFI事業者の提案を求める部分をいう
PFI事業者の提案する運営や八王子のシンボルとしてより魅力ある施設整備を実現するための提案を求める</t>
    <phoneticPr fontId="2"/>
  </si>
  <si>
    <t>なお提案する公園施設は以下のいずれかの要件を満たさなければならない
①施設の魅力及び集客効果を高めるもの
②市の施策や地域発展に寄与するもの
③みんなの公園の役割魅力機能等を向上させるもの
市は、都市公園法第5条第4項に基づき、設置許可の期間について、事業契約の契約期間の範囲内において提案を行い、協議により設置内容を定めること</t>
    <phoneticPr fontId="2"/>
  </si>
  <si>
    <t>集いの拠点の景観デザインの考え方は八王子市景観計画における景観形成基準に基づき計画するとともに下記の基本方針を踏まえること</t>
    <phoneticPr fontId="2"/>
  </si>
  <si>
    <t>既存外塀擁壁の安全性については、令和3年度調査を実施し安全性に支障があるとの結果となった
すべて撤去することを基本とし、Ａ～Ｃ用地の外周部は法面処理を基本とする
詳細は別添資料30「八王子駅南口集いの拠点整備 既存外塀・擁壁の安全性調査業務委託 報告書」を参照すること</t>
    <rPh sb="75" eb="77">
      <t>キホン</t>
    </rPh>
    <phoneticPr fontId="2"/>
  </si>
  <si>
    <t>地中部分も含めすべて撤去することを基本とする</t>
    <phoneticPr fontId="2"/>
  </si>
  <si>
    <t>本用地に八王子医療刑務所が存在した経過を踏まえることや、まちの歴史を継承するために撤去後の部材等や既存樹木等をレガシーとして活用することを検討し提案すること</t>
    <phoneticPr fontId="2"/>
  </si>
  <si>
    <t>現在60本のサクラが存在しており、令和2年度に実施した樹木診断により2本については活用の検討が可能である。詳細は別添資料31「樹木診断業務委託 報告書」を参照すること</t>
    <phoneticPr fontId="2"/>
  </si>
  <si>
    <t>④サクラ</t>
    <phoneticPr fontId="2"/>
  </si>
  <si>
    <t>⑤サクラ以外の樹木</t>
    <phoneticPr fontId="2"/>
  </si>
  <si>
    <t>⑥旧八王子医療刑務所の記念樹</t>
    <phoneticPr fontId="2"/>
  </si>
  <si>
    <t>収納棚は別添資料35「一時滞在施設用倉庫備品リスト」及び別添資料36「他施設の防災倉庫の棚仕様」に基づき設置すること</t>
    <phoneticPr fontId="2"/>
  </si>
  <si>
    <t>Ａ、Ｂ、Ｃ用地のいずれかに、40ｍｘ40ｍ以上の災害用ヘリコプター臨時離発着陸場（防災対応離着陸場）を設置すること。設置基準の詳細は別添資料32「臨時ヘリポート設置基準」を参照すること</t>
    <phoneticPr fontId="2"/>
  </si>
  <si>
    <t>「マンホールトイレ整備運用のためのガイドライン」、別添資料33「八王子市におけるマンホールトイレ設置要要領」に準拠すること</t>
    <rPh sb="51" eb="53">
      <t>ヨウリョウ</t>
    </rPh>
    <phoneticPr fontId="2"/>
  </si>
  <si>
    <t>市防災課指定の上部構造物も活用できるように各基の間隔等に配慮する
詳細は別添資料34「市が所有しているマンホールトイレの図面」を参照すること</t>
    <phoneticPr fontId="2"/>
  </si>
  <si>
    <t>歩行安全性の向上に寄与できる計画とするため、別添資料37「歩道状空地参考位置図」を参考にみんなの公園の敷地内に幅員2m以上の歩道状空地を確保すること</t>
    <phoneticPr fontId="2"/>
  </si>
  <si>
    <t>②その他の建物及び工作物</t>
    <phoneticPr fontId="2"/>
  </si>
  <si>
    <t>③撤去後の部材等及び既存樹木等のメモリアル活用</t>
    <phoneticPr fontId="2"/>
  </si>
  <si>
    <t>解体工事は別添資料４５「解体工事設計図書」に従って行うこと</t>
    <phoneticPr fontId="2"/>
  </si>
  <si>
    <t>工作に対応した流し台、蛇口10個程度、排水設備、換気確保。</t>
    <rPh sb="11" eb="13">
      <t>ジャグチ</t>
    </rPh>
    <rPh sb="15" eb="16">
      <t>コ</t>
    </rPh>
    <rPh sb="16" eb="18">
      <t>テイド</t>
    </rPh>
    <phoneticPr fontId="18"/>
  </si>
  <si>
    <t>６－Bー1別添①ー２</t>
    <phoneticPr fontId="2"/>
  </si>
  <si>
    <t>R8</t>
    <phoneticPr fontId="2"/>
  </si>
  <si>
    <t>R9</t>
  </si>
  <si>
    <t>R10</t>
  </si>
  <si>
    <t>R11</t>
  </si>
  <si>
    <t>R12</t>
  </si>
  <si>
    <t>R13</t>
  </si>
  <si>
    <t>R14</t>
  </si>
  <si>
    <t>R15</t>
  </si>
  <si>
    <t>R16</t>
  </si>
  <si>
    <t>R17</t>
  </si>
  <si>
    <t>R18</t>
  </si>
  <si>
    <t>R19</t>
  </si>
  <si>
    <t>R20</t>
  </si>
  <si>
    <t>R21</t>
  </si>
  <si>
    <t>R22</t>
  </si>
  <si>
    <t>31年目</t>
    <rPh sb="2" eb="4">
      <t>ネンメ</t>
    </rPh>
    <phoneticPr fontId="2"/>
  </si>
  <si>
    <t>32年目</t>
    <rPh sb="2" eb="4">
      <t>ネンメ</t>
    </rPh>
    <phoneticPr fontId="2"/>
  </si>
  <si>
    <t>33年目</t>
    <rPh sb="2" eb="4">
      <t>ネンメ</t>
    </rPh>
    <phoneticPr fontId="2"/>
  </si>
  <si>
    <t>34年目</t>
    <rPh sb="2" eb="4">
      <t>ネンメ</t>
    </rPh>
    <phoneticPr fontId="2"/>
  </si>
  <si>
    <t>35年目</t>
    <rPh sb="2" eb="4">
      <t>ネンメ</t>
    </rPh>
    <phoneticPr fontId="2"/>
  </si>
  <si>
    <t>36年目</t>
    <rPh sb="2" eb="4">
      <t>ネンメ</t>
    </rPh>
    <phoneticPr fontId="2"/>
  </si>
  <si>
    <t>37年目</t>
    <rPh sb="2" eb="4">
      <t>ネンメ</t>
    </rPh>
    <phoneticPr fontId="2"/>
  </si>
  <si>
    <t>38年目</t>
    <rPh sb="2" eb="4">
      <t>ネンメ</t>
    </rPh>
    <phoneticPr fontId="2"/>
  </si>
  <si>
    <t>39年目</t>
    <rPh sb="2" eb="4">
      <t>ネンメ</t>
    </rPh>
    <phoneticPr fontId="2"/>
  </si>
  <si>
    <t>40年目</t>
    <rPh sb="2" eb="4">
      <t>ネンメ</t>
    </rPh>
    <phoneticPr fontId="2"/>
  </si>
  <si>
    <t>41年目</t>
    <rPh sb="2" eb="4">
      <t>ネンメ</t>
    </rPh>
    <phoneticPr fontId="2"/>
  </si>
  <si>
    <t>42年目</t>
    <rPh sb="2" eb="4">
      <t>ネンメ</t>
    </rPh>
    <phoneticPr fontId="2"/>
  </si>
  <si>
    <t>43年目</t>
    <rPh sb="2" eb="4">
      <t>ネンメ</t>
    </rPh>
    <phoneticPr fontId="2"/>
  </si>
  <si>
    <t>44年目</t>
    <rPh sb="2" eb="4">
      <t>ネンメ</t>
    </rPh>
    <phoneticPr fontId="2"/>
  </si>
  <si>
    <t>45年目</t>
    <rPh sb="2" eb="4">
      <t>ネンメ</t>
    </rPh>
    <phoneticPr fontId="2"/>
  </si>
  <si>
    <t>（長期修繕計画表＿事業期間終了後30年間）</t>
    <rPh sb="1" eb="3">
      <t>チョウキ</t>
    </rPh>
    <rPh sb="3" eb="5">
      <t>シュウゼン</t>
    </rPh>
    <rPh sb="5" eb="7">
      <t>ケイカク</t>
    </rPh>
    <rPh sb="7" eb="8">
      <t>ヒョウ</t>
    </rPh>
    <rPh sb="9" eb="13">
      <t>ジギョウキカン</t>
    </rPh>
    <rPh sb="13" eb="16">
      <t>シュウリョウゴ</t>
    </rPh>
    <rPh sb="18" eb="20">
      <t>ネンカン</t>
    </rPh>
    <phoneticPr fontId="5"/>
  </si>
  <si>
    <t>・供用開始後から事業期間終了後30年間までに行うべき修繕計画を記載すること。</t>
    <rPh sb="1" eb="3">
      <t>キョウヨウ</t>
    </rPh>
    <rPh sb="3" eb="5">
      <t>カイシ</t>
    </rPh>
    <rPh sb="5" eb="6">
      <t>ゴ</t>
    </rPh>
    <rPh sb="8" eb="10">
      <t>ジギョウ</t>
    </rPh>
    <rPh sb="10" eb="12">
      <t>キカン</t>
    </rPh>
    <rPh sb="12" eb="15">
      <t>シュウリョウゴ</t>
    </rPh>
    <rPh sb="17" eb="18">
      <t>ネン</t>
    </rPh>
    <rPh sb="18" eb="19">
      <t>カン</t>
    </rPh>
    <rPh sb="22" eb="23">
      <t>オコナ</t>
    </rPh>
    <rPh sb="26" eb="28">
      <t>シュウゼン</t>
    </rPh>
    <rPh sb="28" eb="30">
      <t>ケイカク</t>
    </rPh>
    <rPh sb="31" eb="33">
      <t>キサイ</t>
    </rPh>
    <phoneticPr fontId="2"/>
  </si>
  <si>
    <t>供用開始後から事業期間終了後30年間までに行うことが想定される長期修繕計画は以下のとおりとします。</t>
    <rPh sb="0" eb="2">
      <t>キョウヨウ</t>
    </rPh>
    <rPh sb="2" eb="4">
      <t>カイシ</t>
    </rPh>
    <rPh sb="4" eb="5">
      <t>ゴ</t>
    </rPh>
    <rPh sb="7" eb="9">
      <t>ジギョウ</t>
    </rPh>
    <rPh sb="9" eb="11">
      <t>キカン</t>
    </rPh>
    <rPh sb="11" eb="14">
      <t>シュウリョウゴ</t>
    </rPh>
    <rPh sb="16" eb="17">
      <t>ネン</t>
    </rPh>
    <rPh sb="17" eb="18">
      <t>カン</t>
    </rPh>
    <rPh sb="21" eb="22">
      <t>オコナ</t>
    </rPh>
    <rPh sb="26" eb="28">
      <t>ソウテイ</t>
    </rPh>
    <rPh sb="31" eb="33">
      <t>チョウキ</t>
    </rPh>
    <rPh sb="33" eb="35">
      <t>シュウゼン</t>
    </rPh>
    <rPh sb="35" eb="37">
      <t>ケイカク</t>
    </rPh>
    <rPh sb="38" eb="40">
      <t>イカ</t>
    </rPh>
    <phoneticPr fontId="2"/>
  </si>
  <si>
    <t>年度平均
(Ａ)÷15</t>
    <rPh sb="0" eb="2">
      <t>ネンド</t>
    </rPh>
    <rPh sb="2" eb="4">
      <t>ヘイキン</t>
    </rPh>
    <phoneticPr fontId="5"/>
  </si>
  <si>
    <t>R23</t>
    <phoneticPr fontId="2"/>
  </si>
  <si>
    <t>（長期修繕計画表＿供用開始後から事業期間終了まで）</t>
    <rPh sb="1" eb="3">
      <t>チョウキ</t>
    </rPh>
    <rPh sb="3" eb="5">
      <t>シュウゼン</t>
    </rPh>
    <rPh sb="5" eb="7">
      <t>ケイカク</t>
    </rPh>
    <rPh sb="7" eb="8">
      <t>ヒョウ</t>
    </rPh>
    <rPh sb="9" eb="11">
      <t>キョウヨウ</t>
    </rPh>
    <rPh sb="11" eb="14">
      <t>カイシゴ</t>
    </rPh>
    <rPh sb="16" eb="20">
      <t>ジギョウキカン</t>
    </rPh>
    <rPh sb="20" eb="22">
      <t>シュウリョウ</t>
    </rPh>
    <phoneticPr fontId="5"/>
  </si>
  <si>
    <t>令和4年6月1日
（令和4年6月27日一部修正）
（令和4年7月25日一部修正）
（令和４年９月２２日一部修正）
(令和4年10月20日一部修正)
八王子市</t>
    <rPh sb="26" eb="28">
      <t>レイワ</t>
    </rPh>
    <rPh sb="29" eb="30">
      <t>ネン</t>
    </rPh>
    <rPh sb="31" eb="32">
      <t>ガツ</t>
    </rPh>
    <rPh sb="34" eb="35">
      <t>ニチ</t>
    </rPh>
    <rPh sb="35" eb="39">
      <t>イチブシュウセイ</t>
    </rPh>
    <rPh sb="42" eb="44">
      <t>レイワ</t>
    </rPh>
    <rPh sb="45" eb="46">
      <t>ネン</t>
    </rPh>
    <rPh sb="47" eb="48">
      <t>ガツ</t>
    </rPh>
    <rPh sb="50" eb="51">
      <t>ニチ</t>
    </rPh>
    <rPh sb="51" eb="55">
      <t>イチブシュウセイ</t>
    </rPh>
    <rPh sb="58" eb="60">
      <t>レイワ</t>
    </rPh>
    <rPh sb="61" eb="62">
      <t>ネン</t>
    </rPh>
    <rPh sb="64" eb="65">
      <t>ガツ</t>
    </rPh>
    <rPh sb="67" eb="68">
      <t>ニチ</t>
    </rPh>
    <rPh sb="68" eb="72">
      <t>イチブシュウセイ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</si>
</sst>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0\)"/>
    <numFmt numFmtId="178" formatCode="_(* #,##0_);_(* \(#,##0\);_(* &quot;-&quot;_);@_)"/>
  </numFmts>
  <fonts count="50">
    <font>
      <sz val="11"/>
      <color theme="1"/>
      <name val="游ゴシック"/>
      <family val="2"/>
      <charset val="128"/>
      <scheme val="minor"/>
    </font>
    <font>
      <sz val="10"/>
      <color theme="1"/>
      <name val="Arial"/>
      <family val="2"/>
    </font>
    <font>
      <sz val="6"/>
      <name val="游ゴシック"/>
      <family val="2"/>
      <charset val="128"/>
      <scheme val="minor"/>
    </font>
    <font>
      <sz val="11"/>
      <color theme="1"/>
      <name val="ＭＳ Ｐゴシック"/>
      <family val="2"/>
      <charset val="128"/>
    </font>
    <font>
      <sz val="11"/>
      <name val="ＭＳ Ｐゴシック"/>
      <family val="3"/>
      <charset val="128"/>
    </font>
    <font>
      <sz val="6"/>
      <name val="ＭＳ Ｐゴシック"/>
      <family val="3"/>
      <charset val="128"/>
    </font>
    <font>
      <sz val="9"/>
      <name val="Arial"/>
      <family val="2"/>
    </font>
    <font>
      <sz val="10"/>
      <name val="BIZ UDゴシック"/>
      <family val="3"/>
      <charset val="128"/>
    </font>
    <font>
      <sz val="10"/>
      <name val="BIZ UDP明朝 Medium"/>
      <family val="1"/>
      <charset val="128"/>
    </font>
    <font>
      <sz val="14"/>
      <name val="BIZ UDP明朝 Medium"/>
      <family val="1"/>
      <charset val="128"/>
    </font>
    <font>
      <sz val="8"/>
      <name val="BIZ UDP明朝 Medium"/>
      <family val="1"/>
      <charset val="128"/>
    </font>
    <font>
      <u/>
      <sz val="11"/>
      <name val="BIZ UDP明朝 Medium"/>
      <family val="1"/>
      <charset val="128"/>
    </font>
    <font>
      <sz val="11"/>
      <name val="BIZ UDP明朝 Medium"/>
      <family val="1"/>
      <charset val="128"/>
    </font>
    <font>
      <sz val="6"/>
      <name val="ＭＳ 明朝"/>
      <family val="1"/>
      <charset val="128"/>
    </font>
    <font>
      <sz val="9"/>
      <name val="BIZ UDP明朝 Medium"/>
      <family val="1"/>
      <charset val="128"/>
    </font>
    <font>
      <sz val="10"/>
      <color theme="1"/>
      <name val="ヒラギノ角ゴ Pro W3"/>
      <family val="2"/>
      <charset val="128"/>
    </font>
    <font>
      <sz val="8"/>
      <name val="BIZ UDゴシック"/>
      <family val="3"/>
      <charset val="128"/>
    </font>
    <font>
      <sz val="7"/>
      <name val="BIZ UDゴシック"/>
      <family val="3"/>
      <charset val="128"/>
    </font>
    <font>
      <sz val="6"/>
      <name val="ヒラギノ角ゴ Pro W3"/>
      <family val="2"/>
      <charset val="128"/>
    </font>
    <font>
      <sz val="6"/>
      <name val="BIZ UDゴシック"/>
      <family val="3"/>
      <charset val="128"/>
    </font>
    <font>
      <strike/>
      <sz val="8"/>
      <name val="BIZ UDゴシック"/>
      <family val="3"/>
      <charset val="128"/>
    </font>
    <font>
      <b/>
      <sz val="8"/>
      <name val="BIZ UDゴシック"/>
      <family val="3"/>
      <charset val="128"/>
    </font>
    <font>
      <b/>
      <sz val="9"/>
      <name val="BIZ UDゴシック"/>
      <family val="3"/>
      <charset val="128"/>
    </font>
    <font>
      <sz val="8"/>
      <color rgb="FFC00000"/>
      <name val="BIZ UDゴシック"/>
      <family val="3"/>
      <charset val="128"/>
    </font>
    <font>
      <sz val="8"/>
      <color rgb="FFC00000"/>
      <name val="BIZ UDPゴシック"/>
      <family val="3"/>
      <charset val="128"/>
    </font>
    <font>
      <sz val="8"/>
      <color rgb="FF002060"/>
      <name val="BIZ UDPゴシック"/>
      <family val="3"/>
      <charset val="128"/>
    </font>
    <font>
      <b/>
      <sz val="10"/>
      <name val="BIZ UDゴシック"/>
      <family val="3"/>
      <charset val="128"/>
    </font>
    <font>
      <b/>
      <strike/>
      <sz val="8"/>
      <name val="BIZ UDゴシック"/>
      <family val="3"/>
      <charset val="128"/>
    </font>
    <font>
      <sz val="8"/>
      <name val="Segoe UI Symbol"/>
      <family val="3"/>
    </font>
    <font>
      <b/>
      <sz val="10"/>
      <name val="BIZ UDPゴシック"/>
      <family val="3"/>
      <charset val="128"/>
    </font>
    <font>
      <sz val="10"/>
      <name val="BIZ UDPゴシック"/>
      <family val="3"/>
      <charset val="128"/>
    </font>
    <font>
      <sz val="11"/>
      <name val="BIZ UDPゴシック"/>
      <family val="3"/>
      <charset val="128"/>
    </font>
    <font>
      <b/>
      <sz val="11"/>
      <name val="BIZ UDPゴシック"/>
      <family val="3"/>
      <charset val="128"/>
    </font>
    <font>
      <sz val="22"/>
      <name val="BIZ UDゴシック"/>
      <family val="3"/>
      <charset val="128"/>
    </font>
    <font>
      <sz val="11"/>
      <color theme="1"/>
      <name val="游ゴシック"/>
      <family val="2"/>
      <charset val="128"/>
      <scheme val="minor"/>
    </font>
    <font>
      <sz val="11"/>
      <name val="游ゴシック"/>
      <family val="2"/>
      <charset val="128"/>
      <scheme val="minor"/>
    </font>
    <font>
      <sz val="22"/>
      <name val="BIZ UDPゴシック"/>
      <family val="3"/>
      <charset val="128"/>
    </font>
    <font>
      <sz val="10"/>
      <color theme="1"/>
      <name val="BIZ UDゴシック"/>
      <family val="3"/>
      <charset val="128"/>
    </font>
    <font>
      <sz val="11"/>
      <color theme="1"/>
      <name val="BIZ UDPゴシック"/>
      <family val="3"/>
      <charset val="128"/>
    </font>
    <font>
      <sz val="22"/>
      <color theme="1"/>
      <name val="BIZ UDPゴシック"/>
      <family val="3"/>
      <charset val="128"/>
    </font>
    <font>
      <sz val="14"/>
      <color theme="1"/>
      <name val="BIZ UDPゴシック"/>
      <family val="3"/>
      <charset val="128"/>
    </font>
    <font>
      <sz val="10"/>
      <color theme="1"/>
      <name val="BIZ UDPゴシック"/>
      <family val="3"/>
      <charset val="128"/>
    </font>
    <font>
      <sz val="6"/>
      <name val="游ゴシック"/>
      <family val="3"/>
      <charset val="128"/>
      <scheme val="minor"/>
    </font>
    <font>
      <sz val="10"/>
      <color theme="1"/>
      <name val="游ゴシック"/>
      <family val="3"/>
      <charset val="128"/>
      <scheme val="minor"/>
    </font>
    <font>
      <sz val="8"/>
      <color rgb="FFFF0000"/>
      <name val="BIZ UDゴシック"/>
      <family val="3"/>
      <charset val="128"/>
    </font>
    <font>
      <sz val="10.5"/>
      <color theme="1"/>
      <name val="BIZ UDPゴシック"/>
      <family val="3"/>
      <charset val="128"/>
    </font>
    <font>
      <sz val="12"/>
      <color theme="1"/>
      <name val="BIZ UDPゴシック"/>
      <family val="3"/>
      <charset val="128"/>
    </font>
    <font>
      <b/>
      <sz val="10.5"/>
      <color theme="1"/>
      <name val="BIZ UDPゴシック"/>
      <family val="3"/>
      <charset val="128"/>
    </font>
    <font>
      <b/>
      <sz val="11"/>
      <color theme="1"/>
      <name val="BIZ UDPゴシック"/>
      <family val="3"/>
      <charset val="128"/>
    </font>
    <font>
      <sz val="9"/>
      <color theme="1"/>
      <name val="BIZ UDPゴシック"/>
      <family val="3"/>
      <charset val="128"/>
    </font>
  </fonts>
  <fills count="13">
    <fill>
      <patternFill patternType="none"/>
    </fill>
    <fill>
      <patternFill patternType="gray125"/>
    </fill>
    <fill>
      <patternFill patternType="solid">
        <fgColor indexed="43"/>
        <bgColor indexed="64"/>
      </patternFill>
    </fill>
    <fill>
      <patternFill patternType="solid">
        <fgColor theme="0" tint="-0.14993743705557422"/>
        <bgColor indexed="64"/>
      </patternFill>
    </fill>
    <fill>
      <patternFill patternType="solid">
        <fgColor theme="4" tint="0.79995117038483843"/>
        <bgColor indexed="64"/>
      </patternFill>
    </fill>
    <fill>
      <patternFill patternType="solid">
        <fgColor theme="0" tint="-0.14996795556505021"/>
        <bgColor indexed="64"/>
      </patternFill>
    </fill>
    <fill>
      <patternFill patternType="solid">
        <fgColor indexed="9"/>
        <bgColor indexed="64"/>
      </patternFill>
    </fill>
    <fill>
      <patternFill patternType="solid">
        <fgColor theme="2" tint="-9.9948118533890809E-2"/>
        <bgColor indexed="64"/>
      </patternFill>
    </fill>
    <fill>
      <patternFill patternType="solid">
        <fgColor rgb="FFD5FFFF"/>
        <bgColor indexed="64"/>
      </patternFill>
    </fill>
    <fill>
      <patternFill patternType="solid">
        <fgColor theme="0" tint="-0.14999847407452621"/>
        <bgColor indexed="64"/>
      </patternFill>
    </fill>
    <fill>
      <patternFill patternType="solid">
        <fgColor indexed="43"/>
      </patternFill>
    </fill>
    <fill>
      <patternFill patternType="solid">
        <fgColor theme="4" tint="0.79998168889431442"/>
        <bgColor indexed="64"/>
      </patternFill>
    </fill>
    <fill>
      <patternFill patternType="solid">
        <fgColor theme="0"/>
        <bgColor indexed="64"/>
      </patternFill>
    </fill>
  </fills>
  <borders count="132">
    <border>
      <left/>
      <right/>
      <top/>
      <bottom/>
      <diagonal/>
    </border>
    <border>
      <left style="thin">
        <color theme="0" tint="-0.49995422223578601"/>
      </left>
      <right style="thin">
        <color theme="0" tint="-0.49995422223578601"/>
      </right>
      <top style="thin">
        <color theme="0" tint="-0.49995422223578601"/>
      </top>
      <bottom style="thin">
        <color theme="0" tint="-0.49995422223578601"/>
      </bottom>
      <diagonal/>
    </border>
    <border>
      <left style="thin">
        <color auto="1"/>
      </left>
      <right/>
      <top style="thin">
        <color auto="1"/>
      </top>
      <bottom/>
      <diagonal/>
    </border>
    <border>
      <left/>
      <right/>
      <top style="thin">
        <color auto="1"/>
      </top>
      <bottom/>
      <diagonal/>
    </border>
    <border>
      <left style="medium">
        <color auto="1"/>
      </left>
      <right style="medium">
        <color auto="1"/>
      </right>
      <top style="medium">
        <color auto="1"/>
      </top>
      <bottom/>
      <diagonal/>
    </border>
    <border>
      <left/>
      <right style="thin">
        <color auto="1"/>
      </right>
      <top style="thin">
        <color auto="1"/>
      </top>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hair">
        <color auto="1"/>
      </left>
      <right/>
      <top style="thin">
        <color auto="1"/>
      </top>
      <bottom/>
      <diagonal/>
    </border>
    <border>
      <left style="medium">
        <color auto="1"/>
      </left>
      <right style="medium">
        <color auto="1"/>
      </right>
      <top/>
      <bottom/>
      <diagonal/>
    </border>
    <border>
      <left/>
      <right style="thin">
        <color auto="1"/>
      </right>
      <top/>
      <bottom/>
      <diagonal/>
    </border>
    <border>
      <left style="hair">
        <color auto="1"/>
      </left>
      <right/>
      <top style="hair">
        <color auto="1"/>
      </top>
      <bottom/>
      <diagonal/>
    </border>
    <border>
      <left/>
      <right/>
      <top style="hair">
        <color auto="1"/>
      </top>
      <bottom style="hair">
        <color auto="1"/>
      </bottom>
      <diagonal/>
    </border>
    <border>
      <left style="hair">
        <color auto="1"/>
      </left>
      <right/>
      <top style="hair">
        <color auto="1"/>
      </top>
      <bottom style="hair">
        <color auto="1"/>
      </bottom>
      <diagonal/>
    </border>
    <border>
      <left style="medium">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thin">
        <color auto="1"/>
      </top>
      <bottom style="hair">
        <color auto="1"/>
      </bottom>
      <diagonal/>
    </border>
    <border>
      <left style="medium">
        <color auto="1"/>
      </left>
      <right style="medium">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bottom/>
      <diagonal/>
    </border>
    <border>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hair">
        <color auto="1"/>
      </left>
      <right/>
      <top/>
      <bottom style="thin">
        <color auto="1"/>
      </bottom>
      <diagonal/>
    </border>
    <border>
      <left style="thin">
        <color auto="1"/>
      </left>
      <right style="hair">
        <color auto="1"/>
      </right>
      <top/>
      <bottom/>
      <diagonal/>
    </border>
    <border>
      <left style="medium">
        <color auto="1"/>
      </left>
      <right style="medium">
        <color auto="1"/>
      </right>
      <top style="hair">
        <color auto="1"/>
      </top>
      <bottom/>
      <diagonal/>
    </border>
    <border>
      <left style="thin">
        <color auto="1"/>
      </left>
      <right style="thin">
        <color auto="1"/>
      </right>
      <top style="hair">
        <color auto="1"/>
      </top>
      <bottom/>
      <diagonal/>
    </border>
    <border>
      <left/>
      <right style="thin">
        <color auto="1"/>
      </right>
      <top style="thin">
        <color auto="1"/>
      </top>
      <bottom style="hair">
        <color auto="1"/>
      </bottom>
      <diagonal/>
    </border>
    <border>
      <left/>
      <right/>
      <top/>
      <bottom style="hair">
        <color auto="1"/>
      </bottom>
      <diagonal/>
    </border>
    <border>
      <left style="medium">
        <color auto="1"/>
      </left>
      <right style="medium">
        <color auto="1"/>
      </right>
      <top/>
      <bottom style="hair">
        <color auto="1"/>
      </bottom>
      <diagonal/>
    </border>
    <border>
      <left style="thin">
        <color auto="1"/>
      </left>
      <right style="thin">
        <color auto="1"/>
      </right>
      <top/>
      <bottom style="hair">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diagonal/>
    </border>
    <border>
      <left style="hair">
        <color auto="1"/>
      </left>
      <right style="medium">
        <color auto="1"/>
      </right>
      <top style="hair">
        <color auto="1"/>
      </top>
      <bottom style="hair">
        <color auto="1"/>
      </bottom>
      <diagonal/>
    </border>
    <border>
      <left style="thin">
        <color auto="1"/>
      </left>
      <right style="hair">
        <color auto="1"/>
      </right>
      <top/>
      <bottom style="thin">
        <color auto="1"/>
      </bottom>
      <diagonal/>
    </border>
    <border>
      <left style="hair">
        <color auto="1"/>
      </left>
      <right style="medium">
        <color auto="1"/>
      </right>
      <top style="hair">
        <color auto="1"/>
      </top>
      <bottom style="thin">
        <color auto="1"/>
      </bottom>
      <diagonal/>
    </border>
    <border>
      <left style="thin">
        <color auto="1"/>
      </left>
      <right/>
      <top style="hair">
        <color auto="1"/>
      </top>
      <bottom style="hair">
        <color auto="1"/>
      </bottom>
      <diagonal/>
    </border>
    <border>
      <left style="dotted">
        <color auto="1"/>
      </left>
      <right/>
      <top/>
      <bottom style="dotted">
        <color auto="1"/>
      </bottom>
      <diagonal/>
    </border>
    <border>
      <left/>
      <right/>
      <top/>
      <bottom style="dotted">
        <color auto="1"/>
      </bottom>
      <diagonal/>
    </border>
    <border>
      <left style="hair">
        <color auto="1"/>
      </left>
      <right/>
      <top/>
      <bottom style="dotted">
        <color auto="1"/>
      </bottom>
      <diagonal/>
    </border>
    <border>
      <left style="hair">
        <color auto="1"/>
      </left>
      <right style="hair">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dashed">
        <color auto="1"/>
      </right>
      <top style="double">
        <color auto="1"/>
      </top>
      <bottom style="thin">
        <color auto="1"/>
      </bottom>
      <diagonal/>
    </border>
    <border>
      <left style="dashed">
        <color auto="1"/>
      </left>
      <right style="dashed">
        <color auto="1"/>
      </right>
      <top style="double">
        <color auto="1"/>
      </top>
      <bottom style="thin">
        <color auto="1"/>
      </bottom>
      <diagonal/>
    </border>
    <border>
      <left style="thin">
        <color auto="1"/>
      </left>
      <right style="medium">
        <color auto="1"/>
      </right>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dashed">
        <color auto="1"/>
      </right>
      <top style="thin">
        <color auto="1"/>
      </top>
      <bottom style="dashed">
        <color auto="1"/>
      </bottom>
      <diagonal/>
    </border>
    <border>
      <left style="medium">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style="hair">
        <color auto="1"/>
      </right>
      <top style="thin">
        <color auto="1"/>
      </top>
      <bottom style="thin">
        <color auto="1"/>
      </bottom>
      <diagonal/>
    </border>
    <border>
      <left style="hair">
        <color auto="1"/>
      </left>
      <right style="medium">
        <color auto="1"/>
      </right>
      <top/>
      <bottom style="thin">
        <color auto="1"/>
      </bottom>
      <diagonal/>
    </border>
    <border>
      <left style="hair">
        <color auto="1"/>
      </left>
      <right style="medium">
        <color auto="1"/>
      </right>
      <top style="hair">
        <color auto="1"/>
      </top>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hair">
        <color auto="1"/>
      </left>
      <right style="thin">
        <color auto="1"/>
      </right>
      <top/>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double">
        <color auto="1"/>
      </left>
      <right style="thin">
        <color auto="1"/>
      </right>
      <top style="thin">
        <color auto="1"/>
      </top>
      <bottom style="thin">
        <color auto="1"/>
      </bottom>
      <diagonal/>
    </border>
    <border>
      <left/>
      <right style="double">
        <color auto="1"/>
      </right>
      <top style="thin">
        <color auto="1"/>
      </top>
      <bottom style="thin">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uble">
        <color auto="1"/>
      </right>
      <top style="thin">
        <color auto="1"/>
      </top>
      <bottom style="thin">
        <color auto="1"/>
      </bottom>
      <diagonal/>
    </border>
    <border>
      <left style="double">
        <color auto="1"/>
      </left>
      <right style="double">
        <color auto="1"/>
      </right>
      <top style="thin">
        <color auto="1"/>
      </top>
      <bottom style="thin">
        <color auto="1"/>
      </bottom>
      <diagonal/>
    </border>
    <border>
      <left style="thin">
        <color auto="1"/>
      </left>
      <right/>
      <top style="double">
        <color auto="1"/>
      </top>
      <bottom style="thin">
        <color auto="1"/>
      </bottom>
      <diagonal/>
    </border>
    <border>
      <left style="thin">
        <color indexed="64"/>
      </left>
      <right style="hair">
        <color auto="1"/>
      </right>
      <top style="hair">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auto="1"/>
      </left>
      <right/>
      <top style="hair">
        <color auto="1"/>
      </top>
      <bottom style="hair">
        <color auto="1"/>
      </bottom>
      <diagonal/>
    </border>
    <border>
      <left style="medium">
        <color auto="1"/>
      </left>
      <right style="thin">
        <color auto="1"/>
      </right>
      <top/>
      <bottom/>
      <diagonal/>
    </border>
    <border>
      <left style="medium">
        <color auto="1"/>
      </left>
      <right style="thin">
        <color auto="1"/>
      </right>
      <top style="thin">
        <color indexed="64"/>
      </top>
      <bottom style="hair">
        <color auto="1"/>
      </bottom>
      <diagonal/>
    </border>
    <border>
      <left style="medium">
        <color auto="1"/>
      </left>
      <right/>
      <top style="thin">
        <color indexed="64"/>
      </top>
      <bottom style="hair">
        <color auto="1"/>
      </bottom>
      <diagonal/>
    </border>
    <border>
      <left style="medium">
        <color auto="1"/>
      </left>
      <right/>
      <top style="hair">
        <color auto="1"/>
      </top>
      <bottom/>
      <diagonal/>
    </border>
    <border>
      <left style="medium">
        <color auto="1"/>
      </left>
      <right style="thin">
        <color auto="1"/>
      </right>
      <top style="thin">
        <color auto="1"/>
      </top>
      <bottom/>
      <diagonal/>
    </border>
    <border>
      <left style="dotted">
        <color auto="1"/>
      </left>
      <right/>
      <top style="thin">
        <color indexed="64"/>
      </top>
      <bottom style="hair">
        <color auto="1"/>
      </bottom>
      <diagonal/>
    </border>
    <border>
      <left style="medium">
        <color auto="1"/>
      </left>
      <right style="medium">
        <color auto="1"/>
      </right>
      <top style="medium">
        <color auto="1"/>
      </top>
      <bottom style="thin">
        <color auto="1"/>
      </bottom>
      <diagonal/>
    </border>
    <border>
      <left style="medium">
        <color auto="1"/>
      </left>
      <right/>
      <top style="hair">
        <color auto="1"/>
      </top>
      <bottom style="thin">
        <color auto="1"/>
      </bottom>
      <diagonal/>
    </border>
  </borders>
  <cellStyleXfs count="16">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xf numFmtId="0" fontId="6" fillId="2" borderId="1" applyNumberFormat="0" applyFont="0" applyProtection="0">
      <alignment vertical="center"/>
    </xf>
    <xf numFmtId="0" fontId="15" fillId="0" borderId="0">
      <alignment vertical="center"/>
    </xf>
    <xf numFmtId="38" fontId="15" fillId="0" borderId="0" applyFont="0" applyFill="0" applyBorder="0" applyProtection="0"/>
    <xf numFmtId="0" fontId="34" fillId="0" borderId="0"/>
    <xf numFmtId="0" fontId="34" fillId="0" borderId="0"/>
    <xf numFmtId="0" fontId="34" fillId="0" borderId="0">
      <alignment vertical="center"/>
    </xf>
    <xf numFmtId="0" fontId="34" fillId="0" borderId="0">
      <alignment vertical="center"/>
    </xf>
    <xf numFmtId="177" fontId="43" fillId="9" borderId="122" applyNumberFormat="0" applyFont="0" applyAlignment="0" applyProtection="0"/>
    <xf numFmtId="177" fontId="6" fillId="10" borderId="122" applyNumberFormat="0" applyFont="0" applyProtection="0">
      <alignment vertical="center"/>
    </xf>
  </cellStyleXfs>
  <cellXfs count="549">
    <xf numFmtId="0" fontId="0" fillId="0" borderId="0" xfId="0" applyAlignment="1">
      <alignment vertical="center"/>
    </xf>
    <xf numFmtId="0" fontId="7" fillId="0" borderId="2" xfId="12" applyFont="1" applyBorder="1" applyAlignment="1">
      <alignment vertical="center"/>
    </xf>
    <xf numFmtId="0" fontId="8" fillId="0" borderId="0" xfId="6" applyFont="1" applyProtection="1">
      <protection locked="0"/>
    </xf>
    <xf numFmtId="0" fontId="8" fillId="0" borderId="0" xfId="6" applyFont="1" applyAlignment="1" applyProtection="1">
      <alignment horizontal="right"/>
      <protection locked="0"/>
    </xf>
    <xf numFmtId="176" fontId="8" fillId="0" borderId="0" xfId="6" applyNumberFormat="1" applyFont="1"/>
    <xf numFmtId="0" fontId="8" fillId="0" borderId="0" xfId="6" applyFont="1" applyAlignment="1" applyProtection="1">
      <alignment horizontal="center"/>
      <protection locked="0"/>
    </xf>
    <xf numFmtId="0" fontId="8" fillId="0" borderId="0" xfId="6" applyFont="1" applyAlignment="1" applyProtection="1">
      <alignment horizontal="left"/>
      <protection locked="0"/>
    </xf>
    <xf numFmtId="0" fontId="8" fillId="0" borderId="0" xfId="6" applyFont="1" applyAlignment="1" applyProtection="1">
      <alignment horizontal="left" indent="2"/>
      <protection locked="0"/>
    </xf>
    <xf numFmtId="0" fontId="8" fillId="0" borderId="0" xfId="6" applyFont="1" applyAlignment="1" applyProtection="1">
      <alignment vertical="center"/>
      <protection locked="0"/>
    </xf>
    <xf numFmtId="0" fontId="8" fillId="0" borderId="4" xfId="6" applyFont="1" applyBorder="1" applyAlignment="1" applyProtection="1">
      <alignment vertical="center" wrapText="1"/>
      <protection locked="0"/>
    </xf>
    <xf numFmtId="0" fontId="8" fillId="0" borderId="61" xfId="6" applyFont="1" applyBorder="1" applyAlignment="1" applyProtection="1">
      <alignment horizontal="right" vertical="center" wrapText="1"/>
      <protection locked="0"/>
    </xf>
    <xf numFmtId="0" fontId="8" fillId="0" borderId="0" xfId="6" applyFont="1" applyAlignment="1" applyProtection="1">
      <alignment horizontal="center" vertical="center" wrapText="1"/>
      <protection locked="0"/>
    </xf>
    <xf numFmtId="0" fontId="10" fillId="0" borderId="62" xfId="6" applyFont="1" applyBorder="1" applyAlignment="1" applyProtection="1">
      <alignment horizontal="center" vertical="center" wrapText="1"/>
      <protection locked="0"/>
    </xf>
    <xf numFmtId="0" fontId="10" fillId="0" borderId="63" xfId="6" applyFont="1" applyBorder="1" applyAlignment="1" applyProtection="1">
      <alignment horizontal="center" vertical="center" wrapText="1"/>
      <protection locked="0"/>
    </xf>
    <xf numFmtId="0" fontId="10" fillId="0" borderId="64" xfId="6" applyFont="1" applyBorder="1" applyAlignment="1" applyProtection="1">
      <alignment horizontal="center" vertical="center" wrapText="1"/>
      <protection locked="0"/>
    </xf>
    <xf numFmtId="0" fontId="10" fillId="0" borderId="65" xfId="6" applyFont="1" applyBorder="1" applyAlignment="1" applyProtection="1">
      <alignment horizontal="center" vertical="center" wrapText="1"/>
      <protection locked="0"/>
    </xf>
    <xf numFmtId="0" fontId="8" fillId="0" borderId="0" xfId="6" applyFont="1" applyAlignment="1" applyProtection="1">
      <alignment horizontal="center" vertical="center"/>
      <protection locked="0"/>
    </xf>
    <xf numFmtId="176" fontId="8" fillId="0" borderId="0" xfId="6" applyNumberFormat="1" applyFont="1" applyAlignment="1" applyProtection="1">
      <alignment vertical="top" wrapText="1"/>
      <protection locked="0"/>
    </xf>
    <xf numFmtId="176" fontId="8" fillId="0" borderId="66" xfId="6" applyNumberFormat="1" applyFont="1" applyBorder="1" applyAlignment="1" applyProtection="1">
      <alignment horizontal="center" vertical="center" wrapText="1"/>
      <protection locked="0"/>
    </xf>
    <xf numFmtId="176" fontId="8" fillId="0" borderId="67" xfId="6" applyNumberFormat="1" applyFont="1" applyBorder="1" applyAlignment="1" applyProtection="1">
      <alignment horizontal="center" vertical="center" wrapText="1"/>
      <protection locked="0"/>
    </xf>
    <xf numFmtId="176" fontId="8" fillId="0" borderId="68" xfId="6" applyNumberFormat="1" applyFont="1" applyBorder="1" applyAlignment="1" applyProtection="1">
      <alignment horizontal="center" vertical="center" wrapText="1"/>
      <protection locked="0"/>
    </xf>
    <xf numFmtId="176" fontId="8" fillId="0" borderId="48" xfId="6" applyNumberFormat="1" applyFont="1" applyBorder="1" applyAlignment="1" applyProtection="1">
      <alignment horizontal="center" vertical="center" wrapText="1"/>
      <protection locked="0"/>
    </xf>
    <xf numFmtId="0" fontId="8" fillId="0" borderId="49" xfId="6" applyFont="1" applyBorder="1" applyAlignment="1" applyProtection="1">
      <alignment vertical="top" wrapText="1"/>
      <protection locked="0"/>
    </xf>
    <xf numFmtId="0" fontId="8" fillId="0" borderId="49" xfId="6" applyFont="1" applyBorder="1" applyAlignment="1" applyProtection="1">
      <alignment horizontal="center" vertical="center" wrapText="1"/>
      <protection locked="0"/>
    </xf>
    <xf numFmtId="0" fontId="8" fillId="0" borderId="48" xfId="6" applyFont="1" applyBorder="1" applyAlignment="1" applyProtection="1">
      <alignment horizontal="center" vertical="top" wrapText="1"/>
      <protection locked="0"/>
    </xf>
    <xf numFmtId="0" fontId="8" fillId="0" borderId="69" xfId="6" applyFont="1" applyBorder="1" applyAlignment="1" applyProtection="1">
      <alignment vertical="top" wrapText="1"/>
      <protection locked="0"/>
    </xf>
    <xf numFmtId="176" fontId="8" fillId="0" borderId="70" xfId="6" applyNumberFormat="1" applyFont="1" applyBorder="1" applyAlignment="1" applyProtection="1">
      <alignment horizontal="center" vertical="center" wrapText="1"/>
      <protection locked="0"/>
    </xf>
    <xf numFmtId="176" fontId="8" fillId="0" borderId="71" xfId="6" applyNumberFormat="1" applyFont="1" applyBorder="1" applyAlignment="1" applyProtection="1">
      <alignment horizontal="center" vertical="center" wrapText="1"/>
      <protection locked="0"/>
    </xf>
    <xf numFmtId="176" fontId="8" fillId="0" borderId="72" xfId="6" applyNumberFormat="1" applyFont="1" applyBorder="1" applyAlignment="1" applyProtection="1">
      <alignment horizontal="center" vertical="center" wrapText="1"/>
      <protection locked="0"/>
    </xf>
    <xf numFmtId="176" fontId="8" fillId="0" borderId="73" xfId="6" applyNumberFormat="1" applyFont="1" applyBorder="1" applyAlignment="1" applyProtection="1">
      <alignment horizontal="center" vertical="center" wrapText="1"/>
      <protection locked="0"/>
    </xf>
    <xf numFmtId="176" fontId="8" fillId="0" borderId="74" xfId="6" applyNumberFormat="1" applyFont="1" applyBorder="1" applyAlignment="1" applyProtection="1">
      <alignment horizontal="center" vertical="center" wrapText="1"/>
      <protection locked="0"/>
    </xf>
    <xf numFmtId="176" fontId="8" fillId="0" borderId="75" xfId="6" applyNumberFormat="1" applyFont="1" applyBorder="1" applyAlignment="1" applyProtection="1">
      <alignment horizontal="center" vertical="center" wrapText="1"/>
      <protection locked="0"/>
    </xf>
    <xf numFmtId="176" fontId="8" fillId="0" borderId="7" xfId="6" applyNumberFormat="1" applyFont="1" applyBorder="1" applyAlignment="1" applyProtection="1">
      <alignment horizontal="center" vertical="center" wrapText="1"/>
      <protection locked="0"/>
    </xf>
    <xf numFmtId="0" fontId="8" fillId="0" borderId="8" xfId="6" applyFont="1" applyBorder="1" applyAlignment="1" applyProtection="1">
      <alignment vertical="top" wrapText="1"/>
      <protection locked="0"/>
    </xf>
    <xf numFmtId="0" fontId="8" fillId="0" borderId="8" xfId="6" applyFont="1" applyBorder="1" applyAlignment="1" applyProtection="1">
      <alignment horizontal="center" vertical="center" wrapText="1"/>
      <protection locked="0"/>
    </xf>
    <xf numFmtId="0" fontId="8" fillId="0" borderId="7" xfId="6" applyFont="1" applyBorder="1" applyAlignment="1" applyProtection="1">
      <alignment horizontal="center" vertical="top" wrapText="1"/>
      <protection locked="0"/>
    </xf>
    <xf numFmtId="0" fontId="8" fillId="0" borderId="76" xfId="6" applyFont="1" applyBorder="1" applyAlignment="1" applyProtection="1">
      <alignment vertical="top" wrapText="1"/>
      <protection locked="0"/>
    </xf>
    <xf numFmtId="176" fontId="8" fillId="0" borderId="77" xfId="6" applyNumberFormat="1" applyFont="1" applyBorder="1" applyAlignment="1" applyProtection="1">
      <alignment horizontal="center" vertical="center" wrapText="1"/>
      <protection locked="0"/>
    </xf>
    <xf numFmtId="176" fontId="8" fillId="0" borderId="78" xfId="6" applyNumberFormat="1" applyFont="1" applyBorder="1" applyAlignment="1" applyProtection="1">
      <alignment horizontal="center" vertical="center" wrapText="1"/>
      <protection locked="0"/>
    </xf>
    <xf numFmtId="176" fontId="8" fillId="0" borderId="79" xfId="6" applyNumberFormat="1" applyFont="1" applyBorder="1" applyAlignment="1" applyProtection="1">
      <alignment horizontal="center" vertical="center" wrapText="1"/>
      <protection locked="0"/>
    </xf>
    <xf numFmtId="176" fontId="8" fillId="0" borderId="80" xfId="6" applyNumberFormat="1" applyFont="1" applyBorder="1" applyAlignment="1" applyProtection="1">
      <alignment horizontal="center" vertical="center" wrapText="1"/>
      <protection locked="0"/>
    </xf>
    <xf numFmtId="0" fontId="8" fillId="0" borderId="81" xfId="6" applyFont="1" applyBorder="1" applyAlignment="1" applyProtection="1">
      <alignment vertical="top" wrapText="1"/>
      <protection locked="0"/>
    </xf>
    <xf numFmtId="0" fontId="8" fillId="0" borderId="81" xfId="6" applyFont="1" applyBorder="1" applyAlignment="1" applyProtection="1">
      <alignment horizontal="center" vertical="center" wrapText="1"/>
      <protection locked="0"/>
    </xf>
    <xf numFmtId="0" fontId="8" fillId="0" borderId="80" xfId="6" applyFont="1" applyBorder="1" applyAlignment="1" applyProtection="1">
      <alignment horizontal="center" vertical="top" wrapText="1"/>
      <protection locked="0"/>
    </xf>
    <xf numFmtId="0" fontId="8" fillId="0" borderId="82" xfId="6" applyFont="1" applyBorder="1" applyAlignment="1" applyProtection="1">
      <alignment vertical="top" wrapText="1"/>
      <protection locked="0"/>
    </xf>
    <xf numFmtId="0" fontId="12" fillId="0" borderId="0" xfId="6" applyFont="1"/>
    <xf numFmtId="49" fontId="8" fillId="0" borderId="0" xfId="6" applyNumberFormat="1" applyFont="1" applyAlignment="1">
      <alignment horizontal="right" vertical="top"/>
    </xf>
    <xf numFmtId="0" fontId="8" fillId="0" borderId="0" xfId="6" applyFont="1" applyAlignment="1">
      <alignment vertical="top" wrapText="1"/>
    </xf>
    <xf numFmtId="0" fontId="12" fillId="0" borderId="0" xfId="6" applyFont="1" applyAlignment="1">
      <alignment vertical="top"/>
    </xf>
    <xf numFmtId="0" fontId="14" fillId="0" borderId="0" xfId="6" applyFont="1" applyAlignment="1">
      <alignment vertical="top"/>
    </xf>
    <xf numFmtId="0" fontId="8" fillId="0" borderId="0" xfId="6" applyFont="1" applyAlignment="1">
      <alignment wrapText="1"/>
    </xf>
    <xf numFmtId="0" fontId="12" fillId="0" borderId="0" xfId="6" applyFont="1" applyAlignment="1">
      <alignment wrapText="1"/>
    </xf>
    <xf numFmtId="0" fontId="16" fillId="0" borderId="0" xfId="8" applyFont="1" applyAlignment="1">
      <alignment vertical="center"/>
    </xf>
    <xf numFmtId="0" fontId="16" fillId="0" borderId="0" xfId="8" applyFont="1" applyAlignment="1">
      <alignment horizontal="left" vertical="center"/>
    </xf>
    <xf numFmtId="0" fontId="16" fillId="0" borderId="0" xfId="8" applyFont="1" applyAlignment="1">
      <alignment horizontal="center" vertical="center"/>
    </xf>
    <xf numFmtId="0" fontId="16" fillId="0" borderId="43" xfId="8" applyFont="1" applyBorder="1" applyAlignment="1">
      <alignment vertical="center"/>
    </xf>
    <xf numFmtId="0" fontId="20" fillId="0" borderId="83" xfId="8" applyFont="1" applyBorder="1" applyAlignment="1">
      <alignment horizontal="left" vertical="top" wrapText="1"/>
    </xf>
    <xf numFmtId="0" fontId="16" fillId="0" borderId="83" xfId="8" applyFont="1" applyBorder="1" applyAlignment="1">
      <alignment horizontal="left" vertical="top" wrapText="1"/>
    </xf>
    <xf numFmtId="0" fontId="21" fillId="0" borderId="43" xfId="8" applyFont="1" applyBorder="1" applyAlignment="1">
      <alignment horizontal="left" vertical="center"/>
    </xf>
    <xf numFmtId="0" fontId="21" fillId="0" borderId="43" xfId="8" applyFont="1" applyBorder="1" applyAlignment="1">
      <alignment vertical="center"/>
    </xf>
    <xf numFmtId="20" fontId="16" fillId="0" borderId="83" xfId="8" applyNumberFormat="1" applyFont="1" applyBorder="1" applyAlignment="1">
      <alignment horizontal="left" vertical="top" wrapText="1"/>
    </xf>
    <xf numFmtId="20" fontId="16" fillId="0" borderId="0" xfId="8" applyNumberFormat="1" applyFont="1" applyAlignment="1">
      <alignment vertical="center"/>
    </xf>
    <xf numFmtId="0" fontId="29" fillId="6" borderId="0" xfId="6" applyFont="1" applyFill="1"/>
    <xf numFmtId="0" fontId="30" fillId="6" borderId="0" xfId="6" applyFont="1" applyFill="1"/>
    <xf numFmtId="0" fontId="31" fillId="6" borderId="0" xfId="6" applyFont="1" applyFill="1" applyAlignment="1">
      <alignment horizontal="right"/>
    </xf>
    <xf numFmtId="0" fontId="30" fillId="5" borderId="7" xfId="6" applyFont="1" applyFill="1" applyBorder="1" applyAlignment="1">
      <alignment horizontal="center" vertical="center"/>
    </xf>
    <xf numFmtId="0" fontId="30" fillId="6" borderId="0" xfId="6" applyFont="1" applyFill="1" applyAlignment="1">
      <alignment vertical="center"/>
    </xf>
    <xf numFmtId="0" fontId="30" fillId="5" borderId="8" xfId="6" applyFont="1" applyFill="1" applyBorder="1" applyAlignment="1">
      <alignment horizontal="center" vertical="center" wrapText="1"/>
    </xf>
    <xf numFmtId="0" fontId="30" fillId="6" borderId="49" xfId="6" applyFont="1" applyFill="1" applyBorder="1" applyAlignment="1">
      <alignment vertical="center"/>
    </xf>
    <xf numFmtId="0" fontId="30" fillId="6" borderId="49" xfId="6" applyFont="1" applyFill="1" applyBorder="1"/>
    <xf numFmtId="0" fontId="30" fillId="6" borderId="48" xfId="6" applyFont="1" applyFill="1" applyBorder="1"/>
    <xf numFmtId="0" fontId="30" fillId="6" borderId="8" xfId="6" applyFont="1" applyFill="1" applyBorder="1" applyAlignment="1">
      <alignment vertical="center"/>
    </xf>
    <xf numFmtId="0" fontId="30" fillId="6" borderId="8" xfId="6" applyFont="1" applyFill="1" applyBorder="1"/>
    <xf numFmtId="0" fontId="30" fillId="6" borderId="7" xfId="6" applyFont="1" applyFill="1" applyBorder="1"/>
    <xf numFmtId="0" fontId="30" fillId="6" borderId="8" xfId="6" applyFont="1" applyFill="1" applyBorder="1" applyAlignment="1">
      <alignment horizontal="center"/>
    </xf>
    <xf numFmtId="0" fontId="30" fillId="6" borderId="8" xfId="6" applyFont="1" applyFill="1" applyBorder="1" applyAlignment="1">
      <alignment horizontal="left" vertical="center"/>
    </xf>
    <xf numFmtId="0" fontId="30" fillId="6" borderId="33" xfId="6" applyFont="1" applyFill="1" applyBorder="1"/>
    <xf numFmtId="0" fontId="30" fillId="6" borderId="5" xfId="6" applyFont="1" applyFill="1" applyBorder="1"/>
    <xf numFmtId="0" fontId="30" fillId="6" borderId="7" xfId="6" applyFont="1" applyFill="1" applyBorder="1" applyAlignment="1">
      <alignment horizontal="center"/>
    </xf>
    <xf numFmtId="0" fontId="30" fillId="6" borderId="0" xfId="6" applyFont="1" applyFill="1" applyAlignment="1">
      <alignment horizontal="left" vertical="top" wrapText="1"/>
    </xf>
    <xf numFmtId="0" fontId="30" fillId="0" borderId="0" xfId="12" applyFont="1" applyAlignment="1">
      <alignment vertical="center"/>
    </xf>
    <xf numFmtId="0" fontId="7" fillId="0" borderId="43" xfId="12" applyFont="1" applyBorder="1" applyAlignment="1">
      <alignment vertical="center"/>
    </xf>
    <xf numFmtId="0" fontId="7" fillId="0" borderId="83" xfId="12" applyFont="1" applyBorder="1" applyAlignment="1">
      <alignment vertical="center" wrapText="1"/>
    </xf>
    <xf numFmtId="0" fontId="7" fillId="7" borderId="8" xfId="8" applyFont="1" applyFill="1" applyBorder="1" applyAlignment="1">
      <alignment horizontal="center" vertical="center" wrapText="1"/>
    </xf>
    <xf numFmtId="0" fontId="8" fillId="0" borderId="0" xfId="6" applyFont="1" applyFill="1" applyAlignment="1">
      <alignment vertical="top" wrapText="1"/>
    </xf>
    <xf numFmtId="0" fontId="31" fillId="0" borderId="0" xfId="6" applyFont="1"/>
    <xf numFmtId="0" fontId="31" fillId="0" borderId="0" xfId="6" applyFont="1" applyAlignment="1">
      <alignment horizontal="center" vertical="center"/>
    </xf>
    <xf numFmtId="0" fontId="31" fillId="0" borderId="0" xfId="6" applyFont="1" applyAlignment="1">
      <alignment vertical="center"/>
    </xf>
    <xf numFmtId="0" fontId="31" fillId="0" borderId="0" xfId="6" applyFont="1" applyAlignment="1">
      <alignment horizontal="center"/>
    </xf>
    <xf numFmtId="0" fontId="30" fillId="6" borderId="0" xfId="6" applyFont="1" applyFill="1" applyBorder="1"/>
    <xf numFmtId="0" fontId="30" fillId="6" borderId="0" xfId="6" applyFont="1" applyFill="1" applyBorder="1" applyAlignment="1">
      <alignment horizontal="left" vertical="top"/>
    </xf>
    <xf numFmtId="0" fontId="30" fillId="6" borderId="0" xfId="6" applyFont="1" applyFill="1" applyBorder="1" applyAlignment="1">
      <alignment horizontal="left" vertical="top" wrapText="1"/>
    </xf>
    <xf numFmtId="0" fontId="30" fillId="0" borderId="0" xfId="12" applyFont="1" applyBorder="1" applyAlignment="1">
      <alignment vertical="center"/>
    </xf>
    <xf numFmtId="0" fontId="16" fillId="0" borderId="7" xfId="8" applyFont="1" applyBorder="1" applyAlignment="1">
      <alignment horizontal="left" vertical="top" wrapText="1"/>
    </xf>
    <xf numFmtId="0" fontId="16" fillId="0" borderId="43" xfId="8" applyFont="1" applyBorder="1" applyAlignment="1">
      <alignment horizontal="left" vertical="center" wrapText="1"/>
    </xf>
    <xf numFmtId="0" fontId="16" fillId="0" borderId="3" xfId="8" applyFont="1" applyBorder="1" applyAlignment="1">
      <alignment horizontal="center" vertical="center" wrapText="1"/>
    </xf>
    <xf numFmtId="0" fontId="16" fillId="0" borderId="3" xfId="8" applyFont="1" applyBorder="1" applyAlignment="1">
      <alignment horizontal="center" vertical="center"/>
    </xf>
    <xf numFmtId="0" fontId="16" fillId="0" borderId="47" xfId="8" applyFont="1" applyBorder="1" applyAlignment="1">
      <alignment horizontal="center" vertical="center"/>
    </xf>
    <xf numFmtId="0" fontId="33" fillId="0" borderId="47" xfId="8" applyFont="1" applyBorder="1" applyAlignment="1">
      <alignment horizontal="left" vertical="center"/>
    </xf>
    <xf numFmtId="0" fontId="16" fillId="0" borderId="94" xfId="8" applyFont="1" applyBorder="1" applyAlignment="1">
      <alignment horizontal="left" vertical="top" wrapText="1"/>
    </xf>
    <xf numFmtId="0" fontId="16" fillId="0" borderId="85" xfId="8" applyFont="1" applyBorder="1" applyAlignment="1">
      <alignment horizontal="left" vertical="top" wrapText="1"/>
    </xf>
    <xf numFmtId="0" fontId="16" fillId="0" borderId="94" xfId="12" applyFont="1" applyBorder="1" applyAlignment="1">
      <alignment horizontal="left" vertical="top" wrapText="1"/>
    </xf>
    <xf numFmtId="0" fontId="16" fillId="0" borderId="2" xfId="12" applyFont="1" applyBorder="1" applyAlignment="1">
      <alignment horizontal="left" vertical="center"/>
    </xf>
    <xf numFmtId="0" fontId="16" fillId="0" borderId="3" xfId="12" applyFont="1" applyBorder="1" applyAlignment="1">
      <alignment horizontal="center" vertical="center" wrapText="1"/>
    </xf>
    <xf numFmtId="0" fontId="16" fillId="0" borderId="7" xfId="8" applyFont="1" applyBorder="1" applyAlignment="1">
      <alignment horizontal="center" vertical="center"/>
    </xf>
    <xf numFmtId="0" fontId="16" fillId="0" borderId="94" xfId="8" applyFont="1" applyBorder="1" applyAlignment="1">
      <alignment horizontal="left" vertical="top"/>
    </xf>
    <xf numFmtId="0" fontId="26" fillId="0" borderId="7" xfId="8" applyFont="1" applyBorder="1" applyAlignment="1">
      <alignment horizontal="center" vertical="center"/>
    </xf>
    <xf numFmtId="0" fontId="27" fillId="0" borderId="94" xfId="8" applyFont="1" applyBorder="1" applyAlignment="1">
      <alignment horizontal="left" vertical="top"/>
    </xf>
    <xf numFmtId="0" fontId="27" fillId="0" borderId="85" xfId="8" applyFont="1" applyBorder="1" applyAlignment="1">
      <alignment horizontal="left" vertical="top" wrapText="1"/>
    </xf>
    <xf numFmtId="0" fontId="27" fillId="0" borderId="83" xfId="8" applyFont="1" applyBorder="1" applyAlignment="1">
      <alignment horizontal="left" vertical="top" wrapText="1"/>
    </xf>
    <xf numFmtId="20" fontId="16" fillId="0" borderId="94" xfId="12" applyNumberFormat="1" applyFont="1" applyBorder="1" applyAlignment="1">
      <alignment horizontal="left" vertical="top" wrapText="1"/>
    </xf>
    <xf numFmtId="20" fontId="16" fillId="0" borderId="85" xfId="8" applyNumberFormat="1" applyFont="1" applyBorder="1" applyAlignment="1">
      <alignment horizontal="left" vertical="top" wrapText="1"/>
    </xf>
    <xf numFmtId="20" fontId="16" fillId="0" borderId="94" xfId="8" applyNumberFormat="1" applyFont="1" applyBorder="1" applyAlignment="1">
      <alignment horizontal="left" vertical="top" wrapText="1"/>
    </xf>
    <xf numFmtId="0" fontId="16" fillId="0" borderId="2" xfId="8" applyFont="1" applyBorder="1" applyAlignment="1">
      <alignment horizontal="left" vertical="center" wrapText="1"/>
    </xf>
    <xf numFmtId="0" fontId="16" fillId="0" borderId="85" xfId="8" applyFont="1" applyBorder="1" applyAlignment="1">
      <alignment horizontal="left" vertical="center" wrapText="1"/>
    </xf>
    <xf numFmtId="0" fontId="16" fillId="0" borderId="83" xfId="8" applyFont="1" applyBorder="1" applyAlignment="1">
      <alignment horizontal="left" vertical="center" wrapText="1"/>
    </xf>
    <xf numFmtId="0" fontId="22" fillId="0" borderId="7" xfId="8" applyFont="1" applyBorder="1" applyAlignment="1">
      <alignment horizontal="center" vertical="center" wrapText="1"/>
    </xf>
    <xf numFmtId="0" fontId="16" fillId="0" borderId="94" xfId="8" applyFont="1" applyBorder="1" applyAlignment="1">
      <alignment horizontal="left" vertical="center"/>
    </xf>
    <xf numFmtId="0" fontId="20" fillId="0" borderId="85" xfId="8" applyFont="1" applyBorder="1" applyAlignment="1">
      <alignment horizontal="left" vertical="top" wrapText="1"/>
    </xf>
    <xf numFmtId="0" fontId="16" fillId="0" borderId="95" xfId="8" applyFont="1" applyBorder="1" applyAlignment="1">
      <alignment horizontal="center" vertical="center"/>
    </xf>
    <xf numFmtId="0" fontId="16" fillId="0" borderId="94" xfId="8" applyFont="1" applyBorder="1" applyAlignment="1">
      <alignment horizontal="left" vertical="center" wrapText="1"/>
    </xf>
    <xf numFmtId="0" fontId="8" fillId="0" borderId="103" xfId="6" applyNumberFormat="1" applyFont="1" applyFill="1" applyBorder="1" applyAlignment="1">
      <alignment horizontal="center" vertical="center"/>
    </xf>
    <xf numFmtId="0" fontId="8" fillId="0" borderId="104" xfId="6" applyNumberFormat="1" applyFont="1" applyFill="1" applyBorder="1" applyAlignment="1">
      <alignment horizontal="center" vertical="center"/>
    </xf>
    <xf numFmtId="0" fontId="30" fillId="6" borderId="43" xfId="6" applyFont="1" applyFill="1" applyBorder="1" applyAlignment="1">
      <alignment horizontal="left" vertical="center"/>
    </xf>
    <xf numFmtId="0" fontId="30" fillId="6" borderId="7" xfId="6" applyFont="1" applyFill="1" applyBorder="1" applyAlignment="1">
      <alignment horizontal="left" vertical="center"/>
    </xf>
    <xf numFmtId="0" fontId="30" fillId="6" borderId="33" xfId="6" applyFont="1" applyFill="1" applyBorder="1" applyAlignment="1">
      <alignment horizontal="center"/>
    </xf>
    <xf numFmtId="0" fontId="30" fillId="5" borderId="8" xfId="6" applyFont="1" applyFill="1" applyBorder="1" applyAlignment="1">
      <alignment horizontal="center" vertical="center"/>
    </xf>
    <xf numFmtId="0" fontId="8" fillId="0" borderId="0" xfId="6" applyFont="1"/>
    <xf numFmtId="0" fontId="8" fillId="0" borderId="0" xfId="6" applyFont="1" applyAlignment="1">
      <alignment horizontal="center" vertical="center"/>
    </xf>
    <xf numFmtId="14" fontId="8" fillId="0" borderId="0" xfId="6" applyNumberFormat="1" applyFont="1" applyAlignment="1">
      <alignment horizontal="center"/>
    </xf>
    <xf numFmtId="14" fontId="8" fillId="0" borderId="0" xfId="6" applyNumberFormat="1" applyFont="1"/>
    <xf numFmtId="0" fontId="8" fillId="0" borderId="0" xfId="6" applyFont="1" applyAlignment="1">
      <alignment horizontal="center"/>
    </xf>
    <xf numFmtId="0" fontId="8" fillId="0" borderId="84" xfId="6" applyFont="1" applyFill="1" applyBorder="1" applyAlignment="1">
      <alignment horizontal="center" vertical="center" wrapText="1"/>
    </xf>
    <xf numFmtId="0" fontId="8" fillId="0" borderId="110" xfId="6" applyFont="1" applyFill="1" applyBorder="1" applyAlignment="1">
      <alignment horizontal="center" vertical="center"/>
    </xf>
    <xf numFmtId="0" fontId="8" fillId="0" borderId="107" xfId="6" applyNumberFormat="1" applyFont="1" applyFill="1" applyBorder="1" applyAlignment="1">
      <alignment horizontal="center" vertical="center"/>
    </xf>
    <xf numFmtId="0" fontId="8" fillId="0" borderId="43" xfId="6" applyFont="1" applyFill="1" applyBorder="1" applyAlignment="1">
      <alignment vertical="top"/>
    </xf>
    <xf numFmtId="0" fontId="8" fillId="0" borderId="44" xfId="6" applyFont="1" applyFill="1" applyBorder="1" applyAlignment="1">
      <alignment vertical="top"/>
    </xf>
    <xf numFmtId="0" fontId="8" fillId="0" borderId="106" xfId="6" applyFont="1" applyFill="1" applyBorder="1" applyAlignment="1">
      <alignment horizontal="center"/>
    </xf>
    <xf numFmtId="0" fontId="8" fillId="0" borderId="85" xfId="6" applyFont="1" applyFill="1" applyBorder="1" applyAlignment="1">
      <alignment vertical="top"/>
    </xf>
    <xf numFmtId="0" fontId="8" fillId="0" borderId="45" xfId="6" applyFont="1" applyFill="1" applyBorder="1"/>
    <xf numFmtId="0" fontId="8" fillId="0" borderId="51" xfId="6" applyFont="1" applyFill="1" applyBorder="1" applyAlignment="1">
      <alignment horizontal="center"/>
    </xf>
    <xf numFmtId="0" fontId="8" fillId="0" borderId="44" xfId="6" applyFont="1" applyFill="1" applyBorder="1"/>
    <xf numFmtId="0" fontId="8" fillId="0" borderId="108" xfId="6" applyFont="1" applyFill="1" applyBorder="1" applyAlignment="1">
      <alignment vertical="top"/>
    </xf>
    <xf numFmtId="0" fontId="8" fillId="0" borderId="105" xfId="6" applyFont="1" applyFill="1" applyBorder="1" applyAlignment="1">
      <alignment vertical="top"/>
    </xf>
    <xf numFmtId="0" fontId="8" fillId="0" borderId="109" xfId="6" applyFont="1" applyFill="1" applyBorder="1" applyAlignment="1">
      <alignment horizontal="center"/>
    </xf>
    <xf numFmtId="0" fontId="7" fillId="0" borderId="3" xfId="12" applyFont="1" applyBorder="1" applyAlignment="1">
      <alignment vertical="center"/>
    </xf>
    <xf numFmtId="0" fontId="7" fillId="0" borderId="20" xfId="12" applyFont="1" applyBorder="1" applyAlignment="1">
      <alignment vertical="center"/>
    </xf>
    <xf numFmtId="0" fontId="7" fillId="0" borderId="92" xfId="12" applyFont="1" applyBorder="1" applyAlignment="1">
      <alignment vertical="center"/>
    </xf>
    <xf numFmtId="0" fontId="7" fillId="0" borderId="97" xfId="12" applyFont="1" applyBorder="1" applyAlignment="1">
      <alignment vertical="center"/>
    </xf>
    <xf numFmtId="0" fontId="7" fillId="0" borderId="25" xfId="12" applyFont="1" applyBorder="1" applyAlignment="1">
      <alignment vertical="center"/>
    </xf>
    <xf numFmtId="0" fontId="7" fillId="0" borderId="98" xfId="12" applyFont="1" applyBorder="1" applyAlignment="1">
      <alignment vertical="center"/>
    </xf>
    <xf numFmtId="0" fontId="7" fillId="0" borderId="26" xfId="12" applyFont="1" applyBorder="1" applyAlignment="1">
      <alignment vertical="center"/>
    </xf>
    <xf numFmtId="0" fontId="7" fillId="0" borderId="46" xfId="12" applyFont="1" applyBorder="1" applyAlignment="1">
      <alignment vertical="center"/>
    </xf>
    <xf numFmtId="0" fontId="7" fillId="0" borderId="33" xfId="12" applyFont="1" applyBorder="1" applyAlignment="1">
      <alignment vertical="center"/>
    </xf>
    <xf numFmtId="0" fontId="7" fillId="0" borderId="35" xfId="12" applyFont="1" applyBorder="1" applyAlignment="1">
      <alignment vertical="center"/>
    </xf>
    <xf numFmtId="0" fontId="7" fillId="0" borderId="0" xfId="12" applyFont="1" applyBorder="1" applyAlignment="1">
      <alignment vertical="center"/>
    </xf>
    <xf numFmtId="0" fontId="7" fillId="0" borderId="44" xfId="12" applyFont="1" applyBorder="1" applyAlignment="1">
      <alignment vertical="center"/>
    </xf>
    <xf numFmtId="0" fontId="7" fillId="0" borderId="7" xfId="12" applyFont="1" applyBorder="1" applyAlignment="1">
      <alignment vertical="center"/>
    </xf>
    <xf numFmtId="0" fontId="7" fillId="0" borderId="8" xfId="12" applyFont="1" applyBorder="1" applyAlignment="1">
      <alignment vertical="center"/>
    </xf>
    <xf numFmtId="0" fontId="31" fillId="0" borderId="0" xfId="12" applyFont="1" applyAlignment="1">
      <alignment vertical="center"/>
    </xf>
    <xf numFmtId="0" fontId="30" fillId="0" borderId="0" xfId="6" applyFont="1" applyAlignment="1">
      <alignment vertical="center"/>
    </xf>
    <xf numFmtId="0" fontId="31" fillId="0" borderId="0" xfId="12" applyFont="1" applyAlignment="1">
      <alignment horizontal="right" vertical="center"/>
    </xf>
    <xf numFmtId="0" fontId="30" fillId="5" borderId="43" xfId="6" applyFont="1" applyFill="1" applyBorder="1" applyAlignment="1">
      <alignment horizontal="center" vertical="center"/>
    </xf>
    <xf numFmtId="0" fontId="30" fillId="5" borderId="44" xfId="6" applyFont="1" applyFill="1" applyBorder="1" applyAlignment="1">
      <alignment horizontal="center" vertical="center"/>
    </xf>
    <xf numFmtId="0" fontId="30" fillId="0" borderId="7" xfId="7" applyNumberFormat="1" applyFont="1" applyFill="1" applyBorder="1" applyAlignment="1">
      <alignment vertical="center"/>
    </xf>
    <xf numFmtId="0" fontId="7" fillId="0" borderId="99" xfId="12" applyFont="1" applyBorder="1" applyAlignment="1">
      <alignment vertical="center"/>
    </xf>
    <xf numFmtId="0" fontId="7" fillId="0" borderId="100" xfId="12" applyFont="1" applyBorder="1" applyAlignment="1">
      <alignment vertical="center"/>
    </xf>
    <xf numFmtId="0" fontId="30" fillId="0" borderId="7" xfId="12" applyFont="1" applyBorder="1" applyAlignment="1">
      <alignment vertical="center"/>
    </xf>
    <xf numFmtId="0" fontId="30" fillId="0" borderId="7" xfId="7" applyNumberFormat="1" applyFont="1" applyFill="1" applyBorder="1" applyAlignment="1">
      <alignment vertical="center" wrapText="1"/>
    </xf>
    <xf numFmtId="0" fontId="30" fillId="0" borderId="7" xfId="6" applyFont="1" applyBorder="1" applyAlignment="1">
      <alignment vertical="center"/>
    </xf>
    <xf numFmtId="0" fontId="30" fillId="0" borderId="5" xfId="7" applyNumberFormat="1" applyFont="1" applyFill="1" applyBorder="1" applyAlignment="1">
      <alignment vertical="center"/>
    </xf>
    <xf numFmtId="0" fontId="7" fillId="0" borderId="83" xfId="12" applyFont="1" applyFill="1" applyBorder="1" applyAlignment="1">
      <alignment vertical="center"/>
    </xf>
    <xf numFmtId="0" fontId="7" fillId="0" borderId="83" xfId="12" applyFont="1" applyBorder="1" applyAlignment="1">
      <alignment vertical="center"/>
    </xf>
    <xf numFmtId="0" fontId="7" fillId="0" borderId="101" xfId="12" applyFont="1" applyBorder="1" applyAlignment="1">
      <alignment vertical="center"/>
    </xf>
    <xf numFmtId="0" fontId="7" fillId="0" borderId="102" xfId="12" applyFont="1" applyBorder="1" applyAlignment="1">
      <alignment vertical="center"/>
    </xf>
    <xf numFmtId="0" fontId="30" fillId="0" borderId="44" xfId="7" applyNumberFormat="1" applyFont="1" applyFill="1" applyBorder="1" applyAlignment="1">
      <alignment vertical="center"/>
    </xf>
    <xf numFmtId="0" fontId="30" fillId="0" borderId="0" xfId="7" applyNumberFormat="1" applyFont="1" applyFill="1" applyBorder="1" applyAlignment="1">
      <alignment vertical="center"/>
    </xf>
    <xf numFmtId="0" fontId="30" fillId="0" borderId="0" xfId="12" applyFont="1" applyAlignment="1">
      <alignment horizontal="left" vertical="center"/>
    </xf>
    <xf numFmtId="0" fontId="30" fillId="5" borderId="8" xfId="12" applyFont="1" applyFill="1" applyBorder="1" applyAlignment="1">
      <alignment horizontal="centerContinuous" vertical="center"/>
    </xf>
    <xf numFmtId="0" fontId="30" fillId="5" borderId="43" xfId="12" applyFont="1" applyFill="1" applyBorder="1" applyAlignment="1">
      <alignment horizontal="centerContinuous" vertical="center"/>
    </xf>
    <xf numFmtId="0" fontId="30" fillId="5" borderId="8" xfId="12" applyFont="1" applyFill="1" applyBorder="1" applyAlignment="1">
      <alignment horizontal="center" vertical="center"/>
    </xf>
    <xf numFmtId="0" fontId="7" fillId="0" borderId="13" xfId="12" applyFont="1" applyFill="1" applyBorder="1" applyAlignment="1">
      <alignment vertical="center"/>
    </xf>
    <xf numFmtId="0" fontId="7" fillId="0" borderId="26" xfId="12" applyFont="1" applyFill="1" applyBorder="1" applyAlignment="1">
      <alignment vertical="center"/>
    </xf>
    <xf numFmtId="0" fontId="30" fillId="0" borderId="3" xfId="12" applyFont="1" applyFill="1" applyBorder="1" applyAlignment="1">
      <alignment horizontal="centerContinuous" vertical="center"/>
    </xf>
    <xf numFmtId="0" fontId="30" fillId="0" borderId="7" xfId="12" applyFont="1" applyFill="1" applyBorder="1" applyAlignment="1">
      <alignment horizontal="center" vertical="center"/>
    </xf>
    <xf numFmtId="0" fontId="7" fillId="0" borderId="100" xfId="12" applyFont="1" applyFill="1" applyBorder="1" applyAlignment="1">
      <alignment vertical="center"/>
    </xf>
    <xf numFmtId="0" fontId="7" fillId="0" borderId="3" xfId="12" applyFont="1" applyFill="1" applyBorder="1" applyAlignment="1">
      <alignment vertical="center"/>
    </xf>
    <xf numFmtId="0" fontId="7" fillId="0" borderId="28" xfId="12" applyFont="1" applyFill="1" applyBorder="1" applyAlignment="1">
      <alignment vertical="center"/>
    </xf>
    <xf numFmtId="0" fontId="7" fillId="0" borderId="43" xfId="12" applyFont="1" applyFill="1" applyBorder="1" applyAlignment="1">
      <alignment vertical="center"/>
    </xf>
    <xf numFmtId="0" fontId="30" fillId="0" borderId="44" xfId="12" applyFont="1" applyFill="1" applyBorder="1" applyAlignment="1">
      <alignment horizontal="centerContinuous" vertical="center"/>
    </xf>
    <xf numFmtId="0" fontId="30" fillId="0" borderId="44" xfId="12" applyFont="1" applyFill="1" applyBorder="1" applyAlignment="1">
      <alignment horizontal="left" vertical="center"/>
    </xf>
    <xf numFmtId="0" fontId="7" fillId="0" borderId="34" xfId="12" applyFont="1" applyFill="1" applyBorder="1" applyAlignment="1">
      <alignment vertical="center"/>
    </xf>
    <xf numFmtId="0" fontId="30" fillId="0" borderId="0" xfId="12" applyFont="1" applyFill="1" applyAlignment="1">
      <alignment vertical="center"/>
    </xf>
    <xf numFmtId="0" fontId="7" fillId="0" borderId="90" xfId="12" applyFont="1" applyBorder="1" applyAlignment="1">
      <alignment vertical="center"/>
    </xf>
    <xf numFmtId="0" fontId="7" fillId="0" borderId="91" xfId="12" applyFont="1" applyBorder="1" applyAlignment="1">
      <alignment vertical="top" wrapText="1"/>
    </xf>
    <xf numFmtId="0" fontId="7" fillId="0" borderId="83" xfId="12" applyFont="1" applyBorder="1" applyAlignment="1">
      <alignment vertical="top" wrapText="1"/>
    </xf>
    <xf numFmtId="0" fontId="30" fillId="0" borderId="83" xfId="12" applyFont="1" applyBorder="1" applyAlignment="1">
      <alignment vertical="center" wrapText="1"/>
    </xf>
    <xf numFmtId="0" fontId="30" fillId="0" borderId="90" xfId="12" applyFont="1" applyBorder="1" applyAlignment="1">
      <alignment vertical="center" wrapText="1"/>
    </xf>
    <xf numFmtId="0" fontId="7" fillId="0" borderId="0" xfId="12" applyFont="1" applyBorder="1" applyAlignment="1">
      <alignment vertical="top" wrapText="1"/>
    </xf>
    <xf numFmtId="0" fontId="30" fillId="0" borderId="0" xfId="12" applyFont="1" applyAlignment="1">
      <alignment vertical="center" wrapText="1"/>
    </xf>
    <xf numFmtId="0" fontId="31" fillId="0" borderId="0" xfId="11" applyFont="1" applyAlignment="1">
      <alignment vertical="top"/>
    </xf>
    <xf numFmtId="0" fontId="31" fillId="0" borderId="0" xfId="11" applyFont="1" applyAlignment="1">
      <alignment vertical="top" wrapText="1"/>
    </xf>
    <xf numFmtId="0" fontId="36" fillId="0" borderId="0" xfId="12" applyFont="1" applyAlignment="1">
      <alignment vertical="center" wrapText="1"/>
    </xf>
    <xf numFmtId="0" fontId="31" fillId="3" borderId="9" xfId="11" applyFont="1" applyFill="1" applyBorder="1" applyAlignment="1">
      <alignment horizontal="center" vertical="top" wrapText="1"/>
    </xf>
    <xf numFmtId="0" fontId="31" fillId="3" borderId="9" xfId="11" applyFont="1" applyFill="1" applyBorder="1" applyAlignment="1">
      <alignment horizontal="center" vertical="top"/>
    </xf>
    <xf numFmtId="0" fontId="31" fillId="0" borderId="9" xfId="11" applyFont="1" applyBorder="1" applyAlignment="1">
      <alignment vertical="top" wrapText="1"/>
    </xf>
    <xf numFmtId="0" fontId="31" fillId="0" borderId="33" xfId="11" applyFont="1" applyBorder="1" applyAlignment="1">
      <alignment vertical="top" wrapText="1"/>
    </xf>
    <xf numFmtId="0" fontId="31" fillId="0" borderId="24" xfId="11" applyFont="1" applyBorder="1" applyAlignment="1">
      <alignment vertical="top" wrapText="1"/>
    </xf>
    <xf numFmtId="0" fontId="31" fillId="0" borderId="24" xfId="11" applyFont="1" applyBorder="1" applyAlignment="1">
      <alignment vertical="top"/>
    </xf>
    <xf numFmtId="0" fontId="31" fillId="0" borderId="18" xfId="11" applyFont="1" applyBorder="1" applyAlignment="1">
      <alignment vertical="top" wrapText="1"/>
    </xf>
    <xf numFmtId="0" fontId="31" fillId="0" borderId="18" xfId="11" applyFont="1" applyBorder="1" applyAlignment="1">
      <alignment vertical="top"/>
    </xf>
    <xf numFmtId="0" fontId="31" fillId="0" borderId="41" xfId="11" applyFont="1" applyBorder="1" applyAlignment="1">
      <alignment vertical="top" wrapText="1"/>
    </xf>
    <xf numFmtId="0" fontId="31" fillId="0" borderId="37" xfId="11" applyFont="1" applyBorder="1" applyAlignment="1">
      <alignment vertical="top" wrapText="1"/>
    </xf>
    <xf numFmtId="0" fontId="31" fillId="0" borderId="9" xfId="11" applyFont="1" applyFill="1" applyBorder="1" applyAlignment="1">
      <alignment vertical="top" wrapText="1"/>
    </xf>
    <xf numFmtId="0" fontId="31" fillId="0" borderId="37" xfId="11" applyFont="1" applyFill="1" applyBorder="1" applyAlignment="1">
      <alignment vertical="top" wrapText="1"/>
    </xf>
    <xf numFmtId="0" fontId="31" fillId="0" borderId="18" xfId="11" applyFont="1" applyFill="1" applyBorder="1" applyAlignment="1">
      <alignment vertical="top" wrapText="1"/>
    </xf>
    <xf numFmtId="0" fontId="31" fillId="0" borderId="18" xfId="11" applyFont="1" applyFill="1" applyBorder="1" applyAlignment="1">
      <alignment vertical="top"/>
    </xf>
    <xf numFmtId="0" fontId="31" fillId="0" borderId="0" xfId="11" applyFont="1" applyFill="1" applyAlignment="1">
      <alignment vertical="top"/>
    </xf>
    <xf numFmtId="0" fontId="31" fillId="0" borderId="41" xfId="11" applyFont="1" applyFill="1" applyBorder="1" applyAlignment="1">
      <alignment vertical="top" wrapText="1"/>
    </xf>
    <xf numFmtId="0" fontId="31" fillId="0" borderId="49" xfId="11" applyFont="1" applyBorder="1" applyAlignment="1">
      <alignment vertical="top" wrapText="1"/>
    </xf>
    <xf numFmtId="0" fontId="31" fillId="0" borderId="31" xfId="11" applyFont="1" applyBorder="1" applyAlignment="1">
      <alignment vertical="top" wrapText="1"/>
    </xf>
    <xf numFmtId="0" fontId="31" fillId="0" borderId="31" xfId="11" applyFont="1" applyBorder="1" applyAlignment="1">
      <alignment vertical="top"/>
    </xf>
    <xf numFmtId="0" fontId="30" fillId="7" borderId="85" xfId="10" applyFont="1" applyFill="1" applyBorder="1" applyAlignment="1">
      <alignment horizontal="center" vertical="center"/>
    </xf>
    <xf numFmtId="0" fontId="30" fillId="7" borderId="83" xfId="10" applyFont="1" applyFill="1" applyBorder="1" applyAlignment="1">
      <alignment horizontal="center" vertical="center"/>
    </xf>
    <xf numFmtId="0" fontId="35" fillId="0" borderId="2" xfId="12" applyFont="1" applyBorder="1" applyAlignment="1">
      <alignment horizontal="center" vertical="center" wrapText="1"/>
    </xf>
    <xf numFmtId="0" fontId="35" fillId="0" borderId="3" xfId="12" applyFont="1" applyBorder="1" applyAlignment="1">
      <alignment horizontal="center" vertical="center" wrapText="1"/>
    </xf>
    <xf numFmtId="0" fontId="7" fillId="0" borderId="121" xfId="12" applyFont="1" applyBorder="1" applyAlignment="1">
      <alignment vertical="center"/>
    </xf>
    <xf numFmtId="0" fontId="31" fillId="0" borderId="0" xfId="10" applyFont="1" applyBorder="1" applyAlignment="1">
      <alignment vertical="top"/>
    </xf>
    <xf numFmtId="0" fontId="16" fillId="0" borderId="0" xfId="8" applyFont="1" applyBorder="1" applyAlignment="1">
      <alignment horizontal="center" vertical="center"/>
    </xf>
    <xf numFmtId="0" fontId="16" fillId="0" borderId="0" xfId="8" applyFont="1" applyBorder="1" applyAlignment="1">
      <alignment horizontal="left" vertical="top" wrapText="1"/>
    </xf>
    <xf numFmtId="0" fontId="16" fillId="0" borderId="0" xfId="8" applyFont="1" applyBorder="1" applyAlignment="1">
      <alignment horizontal="left" vertical="center" wrapText="1"/>
    </xf>
    <xf numFmtId="0" fontId="31" fillId="0" borderId="0" xfId="12" applyFont="1" applyBorder="1" applyAlignment="1">
      <alignment vertical="center"/>
    </xf>
    <xf numFmtId="0" fontId="16" fillId="0" borderId="47" xfId="8" applyFont="1" applyBorder="1" applyAlignment="1">
      <alignment horizontal="left" vertical="center"/>
    </xf>
    <xf numFmtId="0" fontId="31" fillId="0" borderId="47" xfId="12" applyFont="1" applyBorder="1" applyAlignment="1">
      <alignment vertical="center"/>
    </xf>
    <xf numFmtId="0" fontId="38" fillId="0" borderId="0" xfId="0" applyFont="1" applyAlignment="1">
      <alignment vertical="center" wrapText="1"/>
    </xf>
    <xf numFmtId="0" fontId="38" fillId="0" borderId="0" xfId="0" applyFont="1" applyAlignment="1">
      <alignment vertical="center"/>
    </xf>
    <xf numFmtId="0" fontId="40" fillId="0" borderId="0" xfId="0" applyFont="1" applyAlignment="1">
      <alignment vertical="center" wrapText="1"/>
    </xf>
    <xf numFmtId="0" fontId="40" fillId="0" borderId="0" xfId="0" applyFont="1" applyAlignment="1">
      <alignment vertical="center"/>
    </xf>
    <xf numFmtId="0" fontId="41" fillId="0" borderId="0" xfId="0" applyFont="1" applyAlignment="1"/>
    <xf numFmtId="0" fontId="38" fillId="0" borderId="0" xfId="0" applyFont="1">
      <alignment vertical="center"/>
    </xf>
    <xf numFmtId="0" fontId="41" fillId="0" borderId="0" xfId="13" applyFont="1">
      <alignment vertical="center"/>
    </xf>
    <xf numFmtId="0" fontId="41" fillId="0" borderId="0" xfId="13" applyFont="1" applyAlignment="1">
      <alignment horizontal="left" vertical="center"/>
    </xf>
    <xf numFmtId="0" fontId="41" fillId="0" borderId="8" xfId="13" applyFont="1" applyBorder="1" applyAlignment="1">
      <alignment horizontal="left" vertical="center"/>
    </xf>
    <xf numFmtId="0" fontId="41" fillId="0" borderId="8" xfId="13" applyFont="1" applyBorder="1">
      <alignment vertical="center"/>
    </xf>
    <xf numFmtId="178" fontId="41" fillId="0" borderId="8" xfId="13" applyNumberFormat="1" applyFont="1" applyBorder="1">
      <alignment vertical="center"/>
    </xf>
    <xf numFmtId="0" fontId="41" fillId="0" borderId="8" xfId="0" applyFont="1" applyBorder="1" applyAlignment="1"/>
    <xf numFmtId="178" fontId="41" fillId="0" borderId="8" xfId="13" applyNumberFormat="1" applyFont="1" applyFill="1" applyBorder="1">
      <alignment vertical="center"/>
    </xf>
    <xf numFmtId="0" fontId="41" fillId="9" borderId="43" xfId="14" applyNumberFormat="1" applyFont="1" applyBorder="1" applyAlignment="1">
      <alignment horizontal="left" vertical="center"/>
    </xf>
    <xf numFmtId="0" fontId="41" fillId="9" borderId="7" xfId="14" applyNumberFormat="1" applyFont="1" applyBorder="1" applyAlignment="1">
      <alignment horizontal="left" vertical="center"/>
    </xf>
    <xf numFmtId="0" fontId="41" fillId="9" borderId="8" xfId="14" applyNumberFormat="1" applyFont="1" applyBorder="1" applyAlignment="1">
      <alignment horizontal="center" vertical="center"/>
    </xf>
    <xf numFmtId="0" fontId="41" fillId="0" borderId="33" xfId="13" applyFont="1" applyBorder="1" applyAlignment="1">
      <alignment horizontal="left" vertical="center"/>
    </xf>
    <xf numFmtId="0" fontId="41" fillId="0" borderId="9" xfId="13" applyFont="1" applyBorder="1" applyAlignment="1">
      <alignment horizontal="left" vertical="center"/>
    </xf>
    <xf numFmtId="0" fontId="41" fillId="0" borderId="49" xfId="13" applyFont="1" applyBorder="1" applyAlignment="1">
      <alignment horizontal="left" vertical="center"/>
    </xf>
    <xf numFmtId="178" fontId="7" fillId="4" borderId="6" xfId="12" applyNumberFormat="1" applyFont="1" applyFill="1" applyBorder="1" applyProtection="1">
      <alignment vertical="center"/>
    </xf>
    <xf numFmtId="178" fontId="7" fillId="11" borderId="66" xfId="12" applyNumberFormat="1" applyFont="1" applyFill="1" applyBorder="1" applyProtection="1">
      <alignment vertical="center"/>
    </xf>
    <xf numFmtId="178" fontId="7" fillId="11" borderId="48" xfId="12" applyNumberFormat="1" applyFont="1" applyFill="1" applyBorder="1" applyProtection="1">
      <alignment vertical="center"/>
    </xf>
    <xf numFmtId="178" fontId="7" fillId="0" borderId="16" xfId="12" applyNumberFormat="1" applyFont="1" applyBorder="1" applyProtection="1">
      <alignment vertical="center"/>
    </xf>
    <xf numFmtId="178" fontId="7" fillId="0" borderId="124" xfId="12" applyNumberFormat="1" applyFont="1" applyFill="1" applyBorder="1" applyProtection="1">
      <alignment vertical="center"/>
    </xf>
    <xf numFmtId="178" fontId="7" fillId="0" borderId="12" xfId="12" applyNumberFormat="1" applyFont="1" applyFill="1" applyBorder="1" applyProtection="1">
      <alignment vertical="center"/>
    </xf>
    <xf numFmtId="178" fontId="7" fillId="0" borderId="14" xfId="12" applyNumberFormat="1" applyFont="1" applyBorder="1" applyProtection="1">
      <alignment vertical="center"/>
    </xf>
    <xf numFmtId="178" fontId="7" fillId="0" borderId="18" xfId="12" applyNumberFormat="1" applyFont="1" applyBorder="1" applyProtection="1">
      <alignment vertical="center"/>
    </xf>
    <xf numFmtId="0" fontId="7" fillId="4" borderId="6" xfId="12" applyFont="1" applyFill="1" applyBorder="1" applyAlignment="1" applyProtection="1">
      <alignment horizontal="center" vertical="center"/>
    </xf>
    <xf numFmtId="178" fontId="7" fillId="8" borderId="14" xfId="12" applyNumberFormat="1" applyFont="1" applyFill="1" applyBorder="1" applyProtection="1">
      <alignment vertical="center"/>
      <protection locked="0"/>
    </xf>
    <xf numFmtId="178" fontId="7" fillId="8" borderId="18" xfId="12" applyNumberFormat="1" applyFont="1" applyFill="1" applyBorder="1" applyProtection="1">
      <alignment vertical="center"/>
      <protection locked="0"/>
    </xf>
    <xf numFmtId="178" fontId="7" fillId="8" borderId="123" xfId="12" applyNumberFormat="1" applyFont="1" applyFill="1" applyBorder="1" applyProtection="1">
      <alignment vertical="center"/>
      <protection locked="0"/>
    </xf>
    <xf numFmtId="178" fontId="7" fillId="8" borderId="131" xfId="12" applyNumberFormat="1" applyFont="1" applyFill="1" applyBorder="1" applyProtection="1">
      <alignment vertical="center"/>
      <protection locked="0"/>
    </xf>
    <xf numFmtId="178" fontId="7" fillId="8" borderId="31" xfId="12" applyNumberFormat="1" applyFont="1" applyFill="1" applyBorder="1" applyProtection="1">
      <alignment vertical="center"/>
      <protection locked="0"/>
    </xf>
    <xf numFmtId="178" fontId="7" fillId="8" borderId="127" xfId="12" applyNumberFormat="1" applyFont="1" applyFill="1" applyBorder="1" applyProtection="1">
      <alignment vertical="center"/>
      <protection locked="0"/>
    </xf>
    <xf numFmtId="178" fontId="7" fillId="8" borderId="37" xfId="12" applyNumberFormat="1" applyFont="1" applyFill="1" applyBorder="1" applyProtection="1">
      <alignment vertical="center"/>
      <protection locked="0"/>
    </xf>
    <xf numFmtId="178" fontId="7" fillId="8" borderId="103" xfId="12" applyNumberFormat="1" applyFont="1" applyFill="1" applyBorder="1" applyProtection="1">
      <alignment vertical="center"/>
      <protection locked="0"/>
    </xf>
    <xf numFmtId="178" fontId="7" fillId="8" borderId="8" xfId="12" applyNumberFormat="1" applyFont="1" applyFill="1" applyBorder="1" applyProtection="1">
      <alignment vertical="center"/>
      <protection locked="0"/>
    </xf>
    <xf numFmtId="178" fontId="7" fillId="8" borderId="126" xfId="12" applyNumberFormat="1" applyFont="1" applyFill="1" applyBorder="1" applyProtection="1">
      <alignment vertical="center"/>
      <protection locked="0"/>
    </xf>
    <xf numFmtId="178" fontId="7" fillId="8" borderId="24" xfId="12" applyNumberFormat="1" applyFont="1" applyFill="1" applyBorder="1" applyProtection="1">
      <alignment vertical="center"/>
      <protection locked="0"/>
    </xf>
    <xf numFmtId="178" fontId="7" fillId="8" borderId="56" xfId="12" applyNumberFormat="1" applyFont="1" applyFill="1" applyBorder="1" applyProtection="1">
      <alignment vertical="center"/>
      <protection locked="0"/>
    </xf>
    <xf numFmtId="178" fontId="7" fillId="8" borderId="102" xfId="12" applyNumberFormat="1" applyFont="1" applyFill="1" applyBorder="1" applyProtection="1">
      <alignment vertical="center"/>
      <protection locked="0"/>
    </xf>
    <xf numFmtId="0" fontId="7" fillId="0" borderId="0" xfId="12" applyFont="1" applyAlignment="1" applyProtection="1">
      <alignment vertical="center"/>
    </xf>
    <xf numFmtId="0" fontId="7" fillId="0" borderId="0" xfId="12" applyFont="1" applyAlignment="1" applyProtection="1">
      <alignment vertical="top" wrapText="1"/>
    </xf>
    <xf numFmtId="0" fontId="7" fillId="0" borderId="0" xfId="12" applyFont="1" applyAlignment="1" applyProtection="1">
      <alignment horizontal="right" vertical="center"/>
    </xf>
    <xf numFmtId="0" fontId="7" fillId="3" borderId="2" xfId="12" applyFont="1" applyFill="1" applyBorder="1" applyAlignment="1" applyProtection="1">
      <alignment horizontal="left" vertical="center"/>
    </xf>
    <xf numFmtId="0" fontId="7" fillId="3" borderId="3" xfId="12" applyFont="1" applyFill="1" applyBorder="1" applyAlignment="1" applyProtection="1">
      <alignment horizontal="center" vertical="center"/>
    </xf>
    <xf numFmtId="0" fontId="7" fillId="3" borderId="3" xfId="12" applyFont="1" applyFill="1" applyBorder="1" applyAlignment="1" applyProtection="1">
      <alignment horizontal="center" vertical="top" wrapText="1"/>
    </xf>
    <xf numFmtId="0" fontId="7" fillId="3" borderId="4" xfId="12" applyFont="1" applyFill="1" applyBorder="1" applyAlignment="1" applyProtection="1">
      <alignment horizontal="center" vertical="center"/>
    </xf>
    <xf numFmtId="0" fontId="7" fillId="3" borderId="5" xfId="12" applyFont="1" applyFill="1" applyBorder="1" applyAlignment="1" applyProtection="1">
      <alignment horizontal="center" vertical="center" shrinkToFit="1"/>
    </xf>
    <xf numFmtId="0" fontId="7" fillId="4" borderId="2" xfId="12" applyFont="1" applyFill="1" applyBorder="1" applyAlignment="1" applyProtection="1">
      <alignment vertical="center"/>
    </xf>
    <xf numFmtId="0" fontId="7" fillId="4" borderId="3" xfId="12" applyFont="1" applyFill="1" applyBorder="1" applyAlignment="1" applyProtection="1">
      <alignment vertical="center"/>
    </xf>
    <xf numFmtId="0" fontId="7" fillId="0" borderId="9" xfId="12" applyFont="1" applyBorder="1" applyAlignment="1" applyProtection="1">
      <alignment vertical="center"/>
    </xf>
    <xf numFmtId="0" fontId="7" fillId="0" borderId="3" xfId="12" applyFont="1" applyBorder="1" applyAlignment="1" applyProtection="1">
      <alignment vertical="center"/>
    </xf>
    <xf numFmtId="0" fontId="7" fillId="0" borderId="10" xfId="12" applyFont="1" applyBorder="1" applyAlignment="1" applyProtection="1">
      <alignment vertical="top" wrapText="1"/>
    </xf>
    <xf numFmtId="0" fontId="7" fillId="0" borderId="13" xfId="12" applyFont="1" applyBorder="1" applyAlignment="1" applyProtection="1">
      <alignment vertical="center"/>
    </xf>
    <xf numFmtId="0" fontId="7" fillId="0" borderId="14" xfId="12" applyFont="1" applyBorder="1" applyAlignment="1" applyProtection="1">
      <alignment vertical="center"/>
    </xf>
    <xf numFmtId="0" fontId="7" fillId="0" borderId="15" xfId="12" applyFont="1" applyBorder="1" applyAlignment="1" applyProtection="1">
      <alignment vertical="top" wrapText="1"/>
    </xf>
    <xf numFmtId="0" fontId="7" fillId="0" borderId="19" xfId="12" applyFont="1" applyBorder="1" applyAlignment="1" applyProtection="1">
      <alignment vertical="center"/>
    </xf>
    <xf numFmtId="0" fontId="7" fillId="0" borderId="14" xfId="12" applyFont="1" applyFill="1" applyBorder="1" applyAlignment="1" applyProtection="1">
      <alignment vertical="center"/>
    </xf>
    <xf numFmtId="0" fontId="37" fillId="0" borderId="14" xfId="12" applyFont="1" applyFill="1" applyBorder="1" applyAlignment="1" applyProtection="1">
      <alignment vertical="center"/>
    </xf>
    <xf numFmtId="0" fontId="7" fillId="0" borderId="15" xfId="12" applyFont="1" applyFill="1" applyBorder="1" applyAlignment="1" applyProtection="1">
      <alignment vertical="top" wrapText="1"/>
    </xf>
    <xf numFmtId="178" fontId="7" fillId="0" borderId="17" xfId="12" applyNumberFormat="1" applyFont="1" applyBorder="1" applyProtection="1">
      <alignment vertical="center"/>
    </xf>
    <xf numFmtId="0" fontId="7" fillId="0" borderId="28" xfId="12" applyFont="1" applyBorder="1" applyAlignment="1" applyProtection="1">
      <alignment vertical="center"/>
    </xf>
    <xf numFmtId="0" fontId="7" fillId="0" borderId="20" xfId="12" applyFont="1" applyBorder="1" applyAlignment="1" applyProtection="1">
      <alignment vertical="center"/>
    </xf>
    <xf numFmtId="0" fontId="37" fillId="0" borderId="15" xfId="12" applyFont="1" applyFill="1" applyBorder="1" applyAlignment="1" applyProtection="1">
      <alignment vertical="center"/>
    </xf>
    <xf numFmtId="178" fontId="7" fillId="0" borderId="40" xfId="12" applyNumberFormat="1" applyFont="1" applyBorder="1" applyProtection="1">
      <alignment vertical="center"/>
    </xf>
    <xf numFmtId="0" fontId="7" fillId="0" borderId="98" xfId="12" applyFont="1" applyFill="1" applyBorder="1" applyAlignment="1" applyProtection="1">
      <alignment vertical="center"/>
    </xf>
    <xf numFmtId="0" fontId="7" fillId="0" borderId="19" xfId="12" applyFont="1" applyFill="1" applyBorder="1" applyAlignment="1" applyProtection="1">
      <alignment vertical="center"/>
    </xf>
    <xf numFmtId="0" fontId="7" fillId="0" borderId="92" xfId="12" applyFont="1" applyFill="1" applyBorder="1" applyAlignment="1" applyProtection="1">
      <alignment vertical="center"/>
    </xf>
    <xf numFmtId="0" fontId="7" fillId="0" borderId="27" xfId="12" applyFont="1" applyFill="1" applyBorder="1" applyAlignment="1" applyProtection="1">
      <alignment vertical="top" wrapText="1"/>
    </xf>
    <xf numFmtId="0" fontId="7" fillId="0" borderId="34" xfId="12" applyFont="1" applyBorder="1" applyAlignment="1" applyProtection="1">
      <alignment vertical="center"/>
    </xf>
    <xf numFmtId="0" fontId="37" fillId="0" borderId="93" xfId="12" applyFont="1" applyFill="1" applyBorder="1" applyAlignment="1" applyProtection="1">
      <alignment vertical="center"/>
    </xf>
    <xf numFmtId="178" fontId="7" fillId="0" borderId="11" xfId="12" applyNumberFormat="1" applyFont="1" applyBorder="1" applyProtection="1">
      <alignment vertical="center"/>
    </xf>
    <xf numFmtId="0" fontId="7" fillId="0" borderId="2" xfId="12" applyFont="1" applyBorder="1" applyAlignment="1" applyProtection="1">
      <alignment vertical="center"/>
    </xf>
    <xf numFmtId="0" fontId="7" fillId="0" borderId="96" xfId="12" applyFont="1" applyBorder="1" applyAlignment="1" applyProtection="1">
      <alignment vertical="center"/>
    </xf>
    <xf numFmtId="0" fontId="7" fillId="0" borderId="97" xfId="12" applyFont="1" applyBorder="1" applyAlignment="1" applyProtection="1">
      <alignment vertical="center"/>
    </xf>
    <xf numFmtId="0" fontId="7" fillId="0" borderId="21" xfId="12" applyFont="1" applyBorder="1" applyAlignment="1" applyProtection="1">
      <alignment vertical="top" wrapText="1"/>
    </xf>
    <xf numFmtId="178" fontId="7" fillId="0" borderId="22" xfId="12" applyNumberFormat="1" applyFont="1" applyBorder="1" applyProtection="1">
      <alignment vertical="center"/>
    </xf>
    <xf numFmtId="178" fontId="7" fillId="0" borderId="125" xfId="12" applyNumberFormat="1" applyFont="1" applyFill="1" applyBorder="1" applyProtection="1">
      <alignment vertical="center"/>
    </xf>
    <xf numFmtId="178" fontId="7" fillId="0" borderId="38" xfId="12" applyNumberFormat="1" applyFont="1" applyFill="1" applyBorder="1" applyProtection="1">
      <alignment vertical="center"/>
    </xf>
    <xf numFmtId="0" fontId="7" fillId="0" borderId="25" xfId="12" applyFont="1" applyBorder="1" applyAlignment="1" applyProtection="1">
      <alignment vertical="center"/>
    </xf>
    <xf numFmtId="0" fontId="7" fillId="0" borderId="98" xfId="12" applyFont="1" applyBorder="1" applyAlignment="1" applyProtection="1">
      <alignment vertical="center"/>
    </xf>
    <xf numFmtId="0" fontId="7" fillId="0" borderId="92" xfId="12" applyFont="1" applyBorder="1" applyAlignment="1" applyProtection="1">
      <alignment vertical="center"/>
    </xf>
    <xf numFmtId="0" fontId="7" fillId="0" borderId="27" xfId="12" applyFont="1" applyBorder="1" applyAlignment="1" applyProtection="1">
      <alignment vertical="top" wrapText="1"/>
    </xf>
    <xf numFmtId="0" fontId="7" fillId="0" borderId="15" xfId="12" applyFont="1" applyBorder="1" applyAlignment="1" applyProtection="1">
      <alignment vertical="center"/>
    </xf>
    <xf numFmtId="0" fontId="7" fillId="0" borderId="26" xfId="12" applyFont="1" applyBorder="1" applyAlignment="1" applyProtection="1">
      <alignment vertical="center"/>
    </xf>
    <xf numFmtId="0" fontId="7" fillId="0" borderId="87" xfId="12" applyFont="1" applyBorder="1" applyAlignment="1" applyProtection="1">
      <alignment vertical="top" wrapText="1"/>
    </xf>
    <xf numFmtId="0" fontId="7" fillId="0" borderId="13" xfId="12" applyFont="1" applyBorder="1" applyAlignment="1" applyProtection="1">
      <alignment vertical="top" wrapText="1"/>
    </xf>
    <xf numFmtId="178" fontId="7" fillId="11" borderId="73" xfId="12" applyNumberFormat="1" applyFont="1" applyFill="1" applyBorder="1" applyProtection="1">
      <alignment vertical="center"/>
    </xf>
    <xf numFmtId="178" fontId="7" fillId="11" borderId="7" xfId="12" applyNumberFormat="1" applyFont="1" applyFill="1" applyBorder="1" applyProtection="1">
      <alignment vertical="center"/>
    </xf>
    <xf numFmtId="0" fontId="7" fillId="0" borderId="10" xfId="12" applyFont="1" applyBorder="1" applyAlignment="1" applyProtection="1">
      <alignment vertical="center" wrapText="1"/>
    </xf>
    <xf numFmtId="0" fontId="7" fillId="0" borderId="46" xfId="12" applyFont="1" applyBorder="1" applyAlignment="1" applyProtection="1">
      <alignment vertical="center"/>
    </xf>
    <xf numFmtId="0" fontId="7" fillId="0" borderId="29" xfId="12" applyFont="1" applyBorder="1" applyAlignment="1" applyProtection="1">
      <alignment vertical="center"/>
    </xf>
    <xf numFmtId="178" fontId="7" fillId="0" borderId="42" xfId="12" applyNumberFormat="1" applyFont="1" applyBorder="1" applyProtection="1">
      <alignment vertical="center"/>
    </xf>
    <xf numFmtId="0" fontId="7" fillId="0" borderId="39" xfId="12" applyFont="1" applyBorder="1" applyAlignment="1" applyProtection="1">
      <alignment vertical="center"/>
    </xf>
    <xf numFmtId="0" fontId="7" fillId="0" borderId="27" xfId="12" applyFont="1" applyBorder="1" applyAlignment="1" applyProtection="1">
      <alignment vertical="center" wrapText="1"/>
    </xf>
    <xf numFmtId="178" fontId="7" fillId="0" borderId="39" xfId="12" applyNumberFormat="1" applyFont="1" applyBorder="1" applyProtection="1">
      <alignment vertical="center"/>
    </xf>
    <xf numFmtId="178" fontId="7" fillId="0" borderId="41" xfId="12" applyNumberFormat="1" applyFont="1" applyBorder="1" applyProtection="1">
      <alignment vertical="center"/>
    </xf>
    <xf numFmtId="0" fontId="7" fillId="0" borderId="35" xfId="12" applyFont="1" applyBorder="1" applyAlignment="1" applyProtection="1">
      <alignment vertical="center"/>
    </xf>
    <xf numFmtId="0" fontId="7" fillId="0" borderId="27" xfId="12" applyFont="1" applyBorder="1" applyAlignment="1" applyProtection="1">
      <alignment vertical="center"/>
    </xf>
    <xf numFmtId="178" fontId="7" fillId="0" borderId="126" xfId="12" applyNumberFormat="1" applyFont="1" applyBorder="1" applyProtection="1">
      <alignment vertical="center"/>
    </xf>
    <xf numFmtId="178" fontId="7" fillId="0" borderId="24" xfId="12" applyNumberFormat="1" applyFont="1" applyBorder="1" applyProtection="1">
      <alignment vertical="center"/>
    </xf>
    <xf numFmtId="0" fontId="7" fillId="0" borderId="15" xfId="12" applyFont="1" applyBorder="1" applyAlignment="1" applyProtection="1">
      <alignment vertical="center" wrapText="1"/>
    </xf>
    <xf numFmtId="0" fontId="7" fillId="0" borderId="13" xfId="12" applyFont="1" applyBorder="1" applyAlignment="1" applyProtection="1">
      <alignment vertical="center" wrapText="1"/>
    </xf>
    <xf numFmtId="0" fontId="7" fillId="0" borderId="87" xfId="12" applyFont="1" applyBorder="1" applyAlignment="1" applyProtection="1">
      <alignment vertical="center" wrapText="1"/>
    </xf>
    <xf numFmtId="0" fontId="7" fillId="0" borderId="54" xfId="12" applyFont="1" applyBorder="1" applyAlignment="1" applyProtection="1">
      <alignment vertical="center"/>
    </xf>
    <xf numFmtId="0" fontId="7" fillId="0" borderId="30" xfId="12" applyFont="1" applyBorder="1" applyAlignment="1" applyProtection="1">
      <alignment vertical="center"/>
    </xf>
    <xf numFmtId="0" fontId="7" fillId="0" borderId="23" xfId="12" applyFont="1" applyBorder="1" applyAlignment="1" applyProtection="1">
      <alignment vertical="center"/>
    </xf>
    <xf numFmtId="0" fontId="7" fillId="0" borderId="21" xfId="12" applyFont="1" applyBorder="1" applyAlignment="1" applyProtection="1">
      <alignment vertical="center" wrapText="1"/>
    </xf>
    <xf numFmtId="178" fontId="7" fillId="0" borderId="36" xfId="12" applyNumberFormat="1" applyFont="1" applyBorder="1" applyProtection="1">
      <alignment vertical="center"/>
    </xf>
    <xf numFmtId="0" fontId="7" fillId="0" borderId="43" xfId="12" applyFont="1" applyBorder="1" applyAlignment="1" applyProtection="1">
      <alignment vertical="center"/>
    </xf>
    <xf numFmtId="0" fontId="7" fillId="0" borderId="44" xfId="12" applyFont="1" applyBorder="1" applyAlignment="1" applyProtection="1">
      <alignment vertical="center"/>
    </xf>
    <xf numFmtId="0" fontId="7" fillId="0" borderId="45" xfId="12" applyFont="1" applyBorder="1" applyAlignment="1" applyProtection="1">
      <alignment vertical="center" wrapText="1"/>
    </xf>
    <xf numFmtId="178" fontId="7" fillId="0" borderId="6" xfId="12" applyNumberFormat="1" applyFont="1" applyBorder="1" applyProtection="1">
      <alignment vertical="center"/>
    </xf>
    <xf numFmtId="0" fontId="7" fillId="4" borderId="43" xfId="12" applyFont="1" applyFill="1" applyBorder="1" applyAlignment="1" applyProtection="1">
      <alignment vertical="center"/>
    </xf>
    <xf numFmtId="0" fontId="7" fillId="4" borderId="44" xfId="12" applyFont="1" applyFill="1" applyBorder="1" applyAlignment="1" applyProtection="1">
      <alignment vertical="center"/>
    </xf>
    <xf numFmtId="0" fontId="7" fillId="4" borderId="45" xfId="12" applyFont="1" applyFill="1" applyBorder="1" applyAlignment="1" applyProtection="1">
      <alignment vertical="top" wrapText="1"/>
    </xf>
    <xf numFmtId="0" fontId="7" fillId="4" borderId="33" xfId="12" applyFont="1" applyFill="1" applyBorder="1" applyAlignment="1" applyProtection="1">
      <alignment vertical="center"/>
    </xf>
    <xf numFmtId="0" fontId="7" fillId="4" borderId="8" xfId="12" applyFont="1" applyFill="1" applyBorder="1" applyAlignment="1" applyProtection="1">
      <alignment vertical="center"/>
    </xf>
    <xf numFmtId="0" fontId="7" fillId="0" borderId="29" xfId="12" applyFont="1" applyBorder="1" applyAlignment="1" applyProtection="1">
      <alignment vertical="top" wrapText="1"/>
    </xf>
    <xf numFmtId="178" fontId="7" fillId="0" borderId="32" xfId="12" applyNumberFormat="1" applyFont="1" applyBorder="1" applyProtection="1">
      <alignment vertical="center"/>
    </xf>
    <xf numFmtId="0" fontId="7" fillId="0" borderId="49" xfId="12" applyFont="1" applyBorder="1" applyAlignment="1" applyProtection="1">
      <alignment vertical="center"/>
    </xf>
    <xf numFmtId="0" fontId="7" fillId="0" borderId="47" xfId="12" applyFont="1" applyBorder="1" applyAlignment="1" applyProtection="1">
      <alignment vertical="center"/>
    </xf>
    <xf numFmtId="0" fontId="7" fillId="0" borderId="34" xfId="12" applyFont="1" applyBorder="1" applyAlignment="1" applyProtection="1">
      <alignment vertical="top" wrapText="1"/>
    </xf>
    <xf numFmtId="0" fontId="7" fillId="0" borderId="45" xfId="12" applyFont="1" applyBorder="1" applyAlignment="1" applyProtection="1">
      <alignment vertical="top" wrapText="1"/>
    </xf>
    <xf numFmtId="178" fontId="7" fillId="4" borderId="50" xfId="12" applyNumberFormat="1" applyFont="1" applyFill="1" applyBorder="1" applyProtection="1">
      <alignment vertical="center"/>
    </xf>
    <xf numFmtId="0" fontId="7" fillId="0" borderId="28" xfId="12" applyFont="1" applyBorder="1" applyAlignment="1" applyProtection="1">
      <alignment vertical="top" wrapText="1"/>
    </xf>
    <xf numFmtId="0" fontId="7" fillId="3" borderId="10" xfId="12" applyFont="1" applyFill="1" applyBorder="1" applyAlignment="1" applyProtection="1">
      <alignment horizontal="center" vertical="top" wrapText="1"/>
    </xf>
    <xf numFmtId="0" fontId="7" fillId="3" borderId="130" xfId="12" applyFont="1" applyFill="1" applyBorder="1" applyAlignment="1" applyProtection="1">
      <alignment horizontal="center" vertical="center"/>
    </xf>
    <xf numFmtId="0" fontId="7" fillId="4" borderId="10" xfId="12" applyFont="1" applyFill="1" applyBorder="1" applyAlignment="1" applyProtection="1">
      <alignment vertical="top" wrapText="1"/>
    </xf>
    <xf numFmtId="0" fontId="7" fillId="0" borderId="51" xfId="12" applyFont="1" applyBorder="1" applyAlignment="1" applyProtection="1">
      <alignment vertical="top" wrapText="1"/>
    </xf>
    <xf numFmtId="0" fontId="7" fillId="0" borderId="52" xfId="12" applyFont="1" applyBorder="1" applyAlignment="1" applyProtection="1">
      <alignment vertical="top" wrapText="1"/>
    </xf>
    <xf numFmtId="0" fontId="7" fillId="0" borderId="53" xfId="12" applyFont="1" applyBorder="1" applyAlignment="1" applyProtection="1">
      <alignment vertical="top" wrapText="1"/>
    </xf>
    <xf numFmtId="0" fontId="7" fillId="0" borderId="55" xfId="12" applyFont="1" applyBorder="1" applyAlignment="1" applyProtection="1">
      <alignment vertical="top" wrapText="1"/>
    </xf>
    <xf numFmtId="0" fontId="7" fillId="0" borderId="86" xfId="12" applyFont="1" applyBorder="1" applyAlignment="1" applyProtection="1">
      <alignment vertical="top" wrapText="1"/>
    </xf>
    <xf numFmtId="178" fontId="7" fillId="4" borderId="32" xfId="12" applyNumberFormat="1" applyFont="1" applyFill="1" applyBorder="1" applyProtection="1">
      <alignment vertical="center"/>
    </xf>
    <xf numFmtId="178" fontId="7" fillId="11" borderId="128" xfId="12" applyNumberFormat="1" applyFont="1" applyFill="1" applyBorder="1" applyProtection="1">
      <alignment vertical="center"/>
    </xf>
    <xf numFmtId="178" fontId="7" fillId="11" borderId="5" xfId="12" applyNumberFormat="1" applyFont="1" applyFill="1" applyBorder="1" applyProtection="1">
      <alignment vertical="center"/>
    </xf>
    <xf numFmtId="0" fontId="7" fillId="0" borderId="101" xfId="12" applyFont="1" applyBorder="1" applyAlignment="1" applyProtection="1">
      <alignment vertical="center"/>
    </xf>
    <xf numFmtId="0" fontId="7" fillId="0" borderId="129" xfId="12" applyFont="1" applyBorder="1" applyAlignment="1" applyProtection="1">
      <alignment vertical="center"/>
    </xf>
    <xf numFmtId="0" fontId="7" fillId="0" borderId="57" xfId="12" applyFont="1" applyBorder="1" applyAlignment="1" applyProtection="1">
      <alignment vertical="center"/>
    </xf>
    <xf numFmtId="0" fontId="7" fillId="0" borderId="58" xfId="12" applyFont="1" applyBorder="1" applyAlignment="1" applyProtection="1">
      <alignment vertical="center"/>
    </xf>
    <xf numFmtId="0" fontId="7" fillId="0" borderId="59" xfId="12" applyFont="1" applyBorder="1" applyAlignment="1" applyProtection="1">
      <alignment vertical="top" wrapText="1"/>
    </xf>
    <xf numFmtId="0" fontId="7" fillId="3" borderId="23" xfId="12" applyFont="1" applyFill="1" applyBorder="1" applyAlignment="1" applyProtection="1">
      <alignment horizontal="center" vertical="center"/>
    </xf>
    <xf numFmtId="0" fontId="7" fillId="3" borderId="21" xfId="12" applyFont="1" applyFill="1" applyBorder="1" applyAlignment="1" applyProtection="1">
      <alignment horizontal="center" vertical="top" wrapText="1"/>
    </xf>
    <xf numFmtId="0" fontId="7" fillId="3" borderId="38" xfId="12" applyFont="1" applyFill="1" applyBorder="1" applyAlignment="1" applyProtection="1">
      <alignment horizontal="center" vertical="center"/>
    </xf>
    <xf numFmtId="178" fontId="7" fillId="11" borderId="8" xfId="12" applyNumberFormat="1" applyFont="1" applyFill="1" applyBorder="1" applyProtection="1">
      <alignment vertical="center"/>
    </xf>
    <xf numFmtId="0" fontId="7" fillId="0" borderId="60" xfId="12" applyFont="1" applyBorder="1" applyAlignment="1" applyProtection="1">
      <alignment vertical="center"/>
    </xf>
    <xf numFmtId="0" fontId="7" fillId="0" borderId="56" xfId="12" applyFont="1" applyBorder="1" applyAlignment="1" applyProtection="1">
      <alignment vertical="center"/>
    </xf>
    <xf numFmtId="9" fontId="41" fillId="8" borderId="8" xfId="15" applyNumberFormat="1" applyFont="1" applyFill="1" applyBorder="1" applyProtection="1">
      <alignment vertical="center"/>
      <protection locked="0"/>
    </xf>
    <xf numFmtId="178" fontId="41" fillId="8" borderId="8" xfId="13" applyNumberFormat="1" applyFont="1" applyFill="1" applyBorder="1" applyProtection="1">
      <alignment vertical="center"/>
      <protection locked="0"/>
    </xf>
    <xf numFmtId="0" fontId="7" fillId="8" borderId="8" xfId="12" applyFont="1" applyFill="1" applyBorder="1" applyAlignment="1" applyProtection="1">
      <alignment vertical="center"/>
    </xf>
    <xf numFmtId="178" fontId="7" fillId="0" borderId="123" xfId="12" applyNumberFormat="1" applyFont="1" applyFill="1" applyBorder="1" applyProtection="1">
      <alignment vertical="center"/>
    </xf>
    <xf numFmtId="178" fontId="7" fillId="0" borderId="18" xfId="12" applyNumberFormat="1" applyFont="1" applyFill="1" applyBorder="1" applyProtection="1">
      <alignment vertical="center"/>
    </xf>
    <xf numFmtId="0" fontId="7" fillId="8" borderId="14" xfId="12" applyFont="1" applyFill="1" applyBorder="1" applyAlignment="1" applyProtection="1">
      <alignment vertical="center"/>
      <protection locked="0"/>
    </xf>
    <xf numFmtId="0" fontId="7" fillId="8" borderId="92" xfId="12" applyFont="1" applyFill="1" applyBorder="1" applyAlignment="1" applyProtection="1">
      <alignment vertical="center"/>
      <protection locked="0"/>
    </xf>
    <xf numFmtId="0" fontId="7" fillId="8" borderId="26" xfId="12" applyFont="1" applyFill="1" applyBorder="1" applyAlignment="1" applyProtection="1">
      <alignment vertical="center"/>
      <protection locked="0"/>
    </xf>
    <xf numFmtId="0" fontId="7" fillId="8" borderId="29" xfId="12" applyFont="1" applyFill="1" applyBorder="1" applyAlignment="1" applyProtection="1">
      <alignment vertical="center"/>
      <protection locked="0"/>
    </xf>
    <xf numFmtId="0" fontId="7" fillId="8" borderId="0" xfId="12" applyFont="1" applyFill="1" applyBorder="1" applyAlignment="1" applyProtection="1">
      <alignment vertical="center"/>
      <protection locked="0"/>
    </xf>
    <xf numFmtId="0" fontId="7" fillId="8" borderId="30" xfId="12" applyFont="1" applyFill="1" applyBorder="1" applyAlignment="1" applyProtection="1">
      <alignment vertical="center"/>
      <protection locked="0"/>
    </xf>
    <xf numFmtId="0" fontId="7" fillId="8" borderId="43" xfId="12" applyFont="1" applyFill="1" applyBorder="1" applyAlignment="1" applyProtection="1">
      <alignment vertical="center"/>
      <protection locked="0"/>
    </xf>
    <xf numFmtId="0" fontId="7" fillId="8" borderId="44" xfId="12" applyFont="1" applyFill="1" applyBorder="1" applyAlignment="1" applyProtection="1">
      <alignment vertical="center"/>
      <protection locked="0"/>
    </xf>
    <xf numFmtId="0" fontId="7" fillId="8" borderId="15" xfId="12" applyFont="1" applyFill="1" applyBorder="1" applyAlignment="1" applyProtection="1">
      <alignment vertical="center"/>
      <protection locked="0"/>
    </xf>
    <xf numFmtId="0" fontId="7" fillId="8" borderId="47" xfId="12" applyFont="1" applyFill="1" applyBorder="1" applyAlignment="1" applyProtection="1">
      <alignment vertical="center"/>
      <protection locked="0"/>
    </xf>
    <xf numFmtId="0" fontId="7" fillId="8" borderId="46" xfId="12" applyFont="1" applyFill="1" applyBorder="1" applyAlignment="1" applyProtection="1">
      <alignment vertical="center"/>
      <protection locked="0"/>
    </xf>
    <xf numFmtId="0" fontId="7" fillId="8" borderId="13" xfId="12" applyFont="1" applyFill="1" applyBorder="1" applyAlignment="1" applyProtection="1">
      <alignment vertical="center"/>
      <protection locked="0"/>
    </xf>
    <xf numFmtId="0" fontId="41" fillId="8" borderId="33" xfId="13" applyFont="1" applyFill="1" applyBorder="1" applyAlignment="1" applyProtection="1">
      <alignment horizontal="left" vertical="center"/>
      <protection locked="0"/>
    </xf>
    <xf numFmtId="178" fontId="41" fillId="8" borderId="8" xfId="15" applyNumberFormat="1" applyFont="1" applyFill="1" applyBorder="1" applyProtection="1">
      <alignment vertical="center"/>
      <protection locked="0"/>
    </xf>
    <xf numFmtId="0" fontId="41" fillId="0" borderId="7" xfId="13" applyFont="1" applyBorder="1">
      <alignment vertical="center"/>
    </xf>
    <xf numFmtId="0" fontId="31" fillId="0" borderId="41" xfId="11" applyFont="1" applyBorder="1" applyAlignment="1">
      <alignment vertical="top"/>
    </xf>
    <xf numFmtId="0" fontId="44" fillId="0" borderId="85" xfId="8" applyFont="1" applyBorder="1" applyAlignment="1">
      <alignment horizontal="left" vertical="top" wrapText="1"/>
    </xf>
    <xf numFmtId="0" fontId="44" fillId="0" borderId="83" xfId="8" applyFont="1" applyBorder="1" applyAlignment="1">
      <alignment horizontal="left" vertical="top" wrapText="1"/>
    </xf>
    <xf numFmtId="0" fontId="44" fillId="0" borderId="0" xfId="8" applyFont="1" applyAlignment="1">
      <alignment vertical="center"/>
    </xf>
    <xf numFmtId="0" fontId="16" fillId="0" borderId="2" xfId="8" applyFont="1" applyBorder="1" applyAlignment="1">
      <alignment horizontal="center" vertical="center" wrapText="1"/>
    </xf>
    <xf numFmtId="0" fontId="16" fillId="0" borderId="5" xfId="8" applyFont="1" applyBorder="1" applyAlignment="1">
      <alignment horizontal="center" vertical="center" wrapText="1"/>
    </xf>
    <xf numFmtId="0" fontId="16" fillId="0" borderId="2" xfId="8" applyFont="1" applyBorder="1" applyAlignment="1">
      <alignment horizontal="center" vertical="center"/>
    </xf>
    <xf numFmtId="0" fontId="16" fillId="0" borderId="5" xfId="8" applyFont="1" applyBorder="1" applyAlignment="1">
      <alignment horizontal="center" vertical="center"/>
    </xf>
    <xf numFmtId="20" fontId="16" fillId="0" borderId="2" xfId="8" applyNumberFormat="1" applyFont="1" applyBorder="1" applyAlignment="1">
      <alignment horizontal="center" vertical="center"/>
    </xf>
    <xf numFmtId="20" fontId="16" fillId="0" borderId="5" xfId="8" applyNumberFormat="1" applyFont="1" applyBorder="1" applyAlignment="1">
      <alignment horizontal="center" vertical="center"/>
    </xf>
    <xf numFmtId="0" fontId="16" fillId="0" borderId="43" xfId="8" applyFont="1" applyBorder="1" applyAlignment="1">
      <alignment horizontal="center" vertical="center" wrapText="1"/>
    </xf>
    <xf numFmtId="0" fontId="16" fillId="0" borderId="7" xfId="8" applyFont="1" applyBorder="1" applyAlignment="1">
      <alignment horizontal="center" vertical="center" wrapText="1"/>
    </xf>
    <xf numFmtId="0" fontId="22" fillId="0" borderId="43" xfId="8" applyFont="1" applyBorder="1" applyAlignment="1">
      <alignment horizontal="left" vertical="center" wrapText="1"/>
    </xf>
    <xf numFmtId="0" fontId="16" fillId="0" borderId="2" xfId="8" applyFont="1" applyBorder="1" applyAlignment="1">
      <alignment horizontal="left" vertical="center"/>
    </xf>
    <xf numFmtId="0" fontId="41" fillId="0" borderId="5" xfId="13" applyFont="1" applyBorder="1">
      <alignment vertical="center"/>
    </xf>
    <xf numFmtId="178" fontId="41" fillId="8" borderId="33" xfId="13" applyNumberFormat="1" applyFont="1" applyFill="1" applyBorder="1" applyProtection="1">
      <alignment vertical="center"/>
      <protection locked="0"/>
    </xf>
    <xf numFmtId="0" fontId="41" fillId="0" borderId="33" xfId="0" applyFont="1" applyBorder="1" applyAlignment="1"/>
    <xf numFmtId="178" fontId="41" fillId="8" borderId="43" xfId="13" applyNumberFormat="1" applyFont="1" applyFill="1" applyBorder="1" applyProtection="1">
      <alignment vertical="center"/>
      <protection locked="0"/>
    </xf>
    <xf numFmtId="178" fontId="41" fillId="8" borderId="7" xfId="13" applyNumberFormat="1" applyFont="1" applyFill="1" applyBorder="1" applyProtection="1">
      <alignment vertical="center"/>
      <protection locked="0"/>
    </xf>
    <xf numFmtId="0" fontId="41" fillId="0" borderId="46" xfId="13" applyFont="1" applyBorder="1" applyAlignment="1">
      <alignment horizontal="left" vertical="center"/>
    </xf>
    <xf numFmtId="0" fontId="41" fillId="0" borderId="48" xfId="13" applyFont="1" applyBorder="1" applyAlignment="1">
      <alignment horizontal="left" vertical="center"/>
    </xf>
    <xf numFmtId="9" fontId="41" fillId="8" borderId="43" xfId="15" applyNumberFormat="1" applyFont="1" applyFill="1" applyBorder="1" applyProtection="1">
      <alignment vertical="center"/>
      <protection locked="0"/>
    </xf>
    <xf numFmtId="9" fontId="41" fillId="8" borderId="7" xfId="15" applyNumberFormat="1" applyFont="1" applyFill="1" applyBorder="1" applyProtection="1">
      <alignment vertical="center"/>
      <protection locked="0"/>
    </xf>
    <xf numFmtId="0" fontId="38" fillId="0" borderId="0" xfId="0" applyFont="1" applyAlignment="1">
      <alignment horizontal="right" vertical="center"/>
    </xf>
    <xf numFmtId="0" fontId="45" fillId="9" borderId="33" xfId="6" applyFont="1" applyFill="1" applyBorder="1" applyAlignment="1">
      <alignment horizontal="center" vertical="center"/>
    </xf>
    <xf numFmtId="0" fontId="45" fillId="5" borderId="33" xfId="6" applyFont="1" applyFill="1" applyBorder="1" applyAlignment="1">
      <alignment horizontal="center" vertical="center"/>
    </xf>
    <xf numFmtId="0" fontId="38" fillId="12" borderId="0" xfId="6" applyFont="1" applyFill="1"/>
    <xf numFmtId="0" fontId="38" fillId="12" borderId="0" xfId="6" applyFont="1" applyFill="1" applyAlignment="1">
      <alignment horizontal="center"/>
    </xf>
    <xf numFmtId="0" fontId="41" fillId="12" borderId="0" xfId="12" applyFont="1" applyFill="1" applyAlignment="1">
      <alignment horizontal="right" vertical="center"/>
    </xf>
    <xf numFmtId="0" fontId="45" fillId="12" borderId="0" xfId="6" applyFont="1" applyFill="1" applyAlignment="1">
      <alignment horizontal="right"/>
    </xf>
    <xf numFmtId="0" fontId="46" fillId="12" borderId="0" xfId="6" applyFont="1" applyFill="1"/>
    <xf numFmtId="0" fontId="47" fillId="12" borderId="0" xfId="6" applyFont="1" applyFill="1"/>
    <xf numFmtId="0" fontId="48" fillId="12" borderId="0" xfId="6" applyFont="1" applyFill="1"/>
    <xf numFmtId="0" fontId="45" fillId="5" borderId="43" xfId="6" applyFont="1" applyFill="1" applyBorder="1" applyAlignment="1">
      <alignment horizontal="center" vertical="center"/>
    </xf>
    <xf numFmtId="0" fontId="45" fillId="5" borderId="8" xfId="6" applyFont="1" applyFill="1" applyBorder="1" applyAlignment="1">
      <alignment horizontal="center" vertical="center"/>
    </xf>
    <xf numFmtId="0" fontId="49" fillId="12" borderId="43" xfId="6" applyFont="1" applyFill="1" applyBorder="1" applyAlignment="1">
      <alignment horizontal="left" vertical="center"/>
    </xf>
    <xf numFmtId="0" fontId="41" fillId="12" borderId="43" xfId="6" applyFont="1" applyFill="1" applyBorder="1" applyAlignment="1">
      <alignment horizontal="center" vertical="center"/>
    </xf>
    <xf numFmtId="0" fontId="41" fillId="12" borderId="8" xfId="6" applyFont="1" applyFill="1" applyBorder="1" applyAlignment="1">
      <alignment horizontal="center" vertical="center"/>
    </xf>
    <xf numFmtId="0" fontId="41" fillId="12" borderId="43" xfId="6" applyFont="1" applyFill="1" applyBorder="1" applyAlignment="1">
      <alignment horizontal="left" vertical="center"/>
    </xf>
    <xf numFmtId="0" fontId="47" fillId="12" borderId="0" xfId="6" applyFont="1" applyFill="1" applyAlignment="1">
      <alignment horizontal="right"/>
    </xf>
    <xf numFmtId="0" fontId="38" fillId="12" borderId="0" xfId="6" applyFont="1" applyFill="1" applyAlignment="1">
      <alignment horizontal="center" vertical="center"/>
    </xf>
    <xf numFmtId="0" fontId="38" fillId="12" borderId="0" xfId="6" applyFont="1" applyFill="1" applyAlignment="1">
      <alignment vertical="center"/>
    </xf>
    <xf numFmtId="0" fontId="41" fillId="12" borderId="7" xfId="6" applyFont="1" applyFill="1" applyBorder="1" applyAlignment="1">
      <alignment horizontal="left" vertical="center"/>
    </xf>
    <xf numFmtId="0" fontId="41" fillId="12" borderId="7" xfId="6" applyFont="1" applyFill="1" applyBorder="1" applyAlignment="1">
      <alignment horizontal="center" vertical="center"/>
    </xf>
    <xf numFmtId="0" fontId="38" fillId="12" borderId="8" xfId="6" applyFont="1" applyFill="1" applyBorder="1" applyAlignment="1">
      <alignment vertical="center"/>
    </xf>
    <xf numFmtId="0" fontId="41" fillId="12" borderId="8" xfId="6" applyFont="1" applyFill="1" applyBorder="1" applyAlignment="1">
      <alignment horizontal="left" vertical="center"/>
    </xf>
    <xf numFmtId="0" fontId="41" fillId="12" borderId="89" xfId="6" applyFont="1" applyFill="1" applyBorder="1" applyAlignment="1">
      <alignment horizontal="left" vertical="center"/>
    </xf>
    <xf numFmtId="0" fontId="41" fillId="12" borderId="89" xfId="6" applyFont="1" applyFill="1" applyBorder="1" applyAlignment="1">
      <alignment horizontal="center" vertical="center"/>
    </xf>
    <xf numFmtId="0" fontId="38" fillId="12" borderId="88" xfId="6" applyFont="1" applyFill="1" applyBorder="1" applyAlignment="1">
      <alignment vertical="center"/>
    </xf>
    <xf numFmtId="0" fontId="38" fillId="12" borderId="89" xfId="6" applyFont="1" applyFill="1" applyBorder="1" applyAlignment="1">
      <alignment vertical="center"/>
    </xf>
    <xf numFmtId="0" fontId="37" fillId="12" borderId="0" xfId="12" applyFont="1" applyFill="1" applyAlignment="1">
      <alignment vertical="center"/>
    </xf>
    <xf numFmtId="0" fontId="37" fillId="12" borderId="0" xfId="12" applyFont="1" applyFill="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39" fillId="0" borderId="0" xfId="0" applyFont="1" applyAlignment="1">
      <alignment horizontal="left" vertical="center" wrapText="1"/>
    </xf>
    <xf numFmtId="0" fontId="10" fillId="0" borderId="64" xfId="6" applyFont="1" applyBorder="1" applyAlignment="1" applyProtection="1">
      <alignment horizontal="center" vertical="center" wrapText="1"/>
      <protection locked="0"/>
    </xf>
    <xf numFmtId="0" fontId="10" fillId="0" borderId="114" xfId="6" applyFont="1" applyBorder="1" applyAlignment="1" applyProtection="1">
      <alignment horizontal="center" vertical="center" wrapText="1"/>
      <protection locked="0"/>
    </xf>
    <xf numFmtId="0" fontId="10" fillId="0" borderId="115" xfId="6" applyFont="1" applyBorder="1" applyAlignment="1" applyProtection="1">
      <alignment horizontal="center" vertical="center" wrapText="1"/>
      <protection locked="0"/>
    </xf>
    <xf numFmtId="0" fontId="8" fillId="0" borderId="103" xfId="6" applyFont="1" applyBorder="1" applyAlignment="1" applyProtection="1">
      <alignment horizontal="center" vertical="center" wrapText="1"/>
      <protection locked="0"/>
    </xf>
    <xf numFmtId="0" fontId="8" fillId="0" borderId="44" xfId="6" applyFont="1" applyBorder="1" applyAlignment="1" applyProtection="1">
      <alignment horizontal="center" vertical="center" wrapText="1"/>
      <protection locked="0"/>
    </xf>
    <xf numFmtId="0" fontId="8" fillId="0" borderId="43" xfId="6" applyFont="1" applyBorder="1" applyAlignment="1" applyProtection="1">
      <alignment horizontal="left" vertical="center" wrapText="1"/>
      <protection locked="0"/>
    </xf>
    <xf numFmtId="0" fontId="8" fillId="0" borderId="44" xfId="6" applyFont="1" applyBorder="1" applyAlignment="1" applyProtection="1">
      <alignment horizontal="left" vertical="center" wrapText="1"/>
      <protection locked="0"/>
    </xf>
    <xf numFmtId="0" fontId="8" fillId="0" borderId="106" xfId="6" applyFont="1" applyBorder="1" applyAlignment="1" applyProtection="1">
      <alignment horizontal="left" vertical="center" wrapText="1"/>
      <protection locked="0"/>
    </xf>
    <xf numFmtId="0" fontId="8" fillId="0" borderId="104" xfId="6" applyFont="1" applyBorder="1" applyAlignment="1" applyProtection="1">
      <alignment horizontal="center" vertical="center" wrapText="1"/>
      <protection locked="0"/>
    </xf>
    <xf numFmtId="0" fontId="8" fillId="0" borderId="105" xfId="6" applyFont="1" applyBorder="1" applyAlignment="1" applyProtection="1">
      <alignment horizontal="center" vertical="center" wrapText="1"/>
      <protection locked="0"/>
    </xf>
    <xf numFmtId="0" fontId="8" fillId="0" borderId="108" xfId="6" applyFont="1" applyBorder="1" applyAlignment="1" applyProtection="1">
      <alignment horizontal="left" vertical="center" wrapText="1"/>
      <protection locked="0"/>
    </xf>
    <xf numFmtId="0" fontId="8" fillId="0" borderId="105" xfId="6" applyFont="1" applyBorder="1" applyAlignment="1" applyProtection="1">
      <alignment horizontal="left" vertical="center" wrapText="1"/>
      <protection locked="0"/>
    </xf>
    <xf numFmtId="0" fontId="8" fillId="0" borderId="109" xfId="6" applyFont="1" applyBorder="1" applyAlignment="1" applyProtection="1">
      <alignment horizontal="left" vertical="center" wrapText="1"/>
      <protection locked="0"/>
    </xf>
    <xf numFmtId="0" fontId="9" fillId="0" borderId="0" xfId="6" applyFont="1" applyAlignment="1" applyProtection="1">
      <alignment horizontal="center" vertical="center"/>
      <protection locked="0"/>
    </xf>
    <xf numFmtId="0" fontId="8" fillId="0" borderId="107" xfId="6" applyFont="1" applyBorder="1" applyAlignment="1" applyProtection="1">
      <alignment horizontal="center" vertical="center" wrapText="1"/>
      <protection locked="0"/>
    </xf>
    <xf numFmtId="0" fontId="8" fillId="0" borderId="111" xfId="6" applyFont="1" applyBorder="1" applyAlignment="1" applyProtection="1">
      <alignment horizontal="center" vertical="center" wrapText="1"/>
      <protection locked="0"/>
    </xf>
    <xf numFmtId="0" fontId="8" fillId="0" borderId="112" xfId="6" applyFont="1" applyBorder="1" applyAlignment="1" applyProtection="1">
      <alignment horizontal="left" vertical="center" wrapText="1"/>
      <protection locked="0"/>
    </xf>
    <xf numFmtId="0" fontId="8" fillId="0" borderId="111" xfId="6" applyFont="1" applyBorder="1" applyAlignment="1" applyProtection="1">
      <alignment horizontal="left" vertical="center" wrapText="1"/>
      <protection locked="0"/>
    </xf>
    <xf numFmtId="0" fontId="8" fillId="0" borderId="113" xfId="6" applyFont="1" applyBorder="1" applyAlignment="1" applyProtection="1">
      <alignment horizontal="left" vertical="center" wrapText="1"/>
      <protection locked="0"/>
    </xf>
    <xf numFmtId="0" fontId="11" fillId="0" borderId="0" xfId="6" applyFont="1" applyAlignment="1">
      <alignment wrapText="1"/>
    </xf>
    <xf numFmtId="0" fontId="8" fillId="0" borderId="112" xfId="6" applyFont="1" applyFill="1" applyBorder="1" applyAlignment="1">
      <alignment horizontal="left"/>
    </xf>
    <xf numFmtId="0" fontId="8" fillId="0" borderId="111" xfId="6" applyFont="1" applyFill="1" applyBorder="1" applyAlignment="1">
      <alignment horizontal="left"/>
    </xf>
    <xf numFmtId="0" fontId="8" fillId="0" borderId="113" xfId="6" applyFont="1" applyFill="1" applyBorder="1" applyAlignment="1">
      <alignment horizontal="left"/>
    </xf>
    <xf numFmtId="0" fontId="8" fillId="0" borderId="43" xfId="6" applyFont="1" applyFill="1" applyBorder="1" applyAlignment="1">
      <alignment horizontal="left" vertical="top"/>
    </xf>
    <xf numFmtId="0" fontId="8" fillId="0" borderId="44" xfId="6" applyFont="1" applyFill="1" applyBorder="1" applyAlignment="1">
      <alignment horizontal="left" vertical="top"/>
    </xf>
    <xf numFmtId="0" fontId="8" fillId="0" borderId="106" xfId="6" applyFont="1" applyFill="1" applyBorder="1" applyAlignment="1">
      <alignment horizontal="left" vertical="top"/>
    </xf>
    <xf numFmtId="0" fontId="8" fillId="0" borderId="116" xfId="6" applyFont="1" applyFill="1" applyBorder="1" applyAlignment="1">
      <alignment horizontal="center" vertical="center"/>
    </xf>
    <xf numFmtId="0" fontId="8" fillId="0" borderId="117" xfId="6" applyFont="1" applyFill="1" applyBorder="1" applyAlignment="1">
      <alignment horizontal="center" vertical="center"/>
    </xf>
    <xf numFmtId="0" fontId="30" fillId="6" borderId="43" xfId="6" applyFont="1" applyFill="1" applyBorder="1" applyAlignment="1">
      <alignment horizontal="left" vertical="center"/>
    </xf>
    <xf numFmtId="0" fontId="30" fillId="6" borderId="44" xfId="6" applyFont="1" applyFill="1" applyBorder="1" applyAlignment="1">
      <alignment horizontal="left" vertical="center"/>
    </xf>
    <xf numFmtId="0" fontId="30" fillId="6" borderId="7" xfId="6" applyFont="1" applyFill="1" applyBorder="1" applyAlignment="1">
      <alignment horizontal="left" vertical="center"/>
    </xf>
    <xf numFmtId="0" fontId="30" fillId="6" borderId="33" xfId="6" applyFont="1" applyFill="1" applyBorder="1" applyAlignment="1">
      <alignment horizontal="center"/>
    </xf>
    <xf numFmtId="0" fontId="30" fillId="6" borderId="9" xfId="6" applyFont="1" applyFill="1" applyBorder="1" applyAlignment="1">
      <alignment horizontal="center"/>
    </xf>
    <xf numFmtId="0" fontId="30" fillId="6" borderId="49" xfId="6" applyFont="1" applyFill="1" applyBorder="1" applyAlignment="1">
      <alignment horizontal="center"/>
    </xf>
    <xf numFmtId="0" fontId="30" fillId="6" borderId="46" xfId="6" applyFont="1" applyFill="1" applyBorder="1" applyAlignment="1">
      <alignment horizontal="left" vertical="center"/>
    </xf>
    <xf numFmtId="0" fontId="30" fillId="6" borderId="47" xfId="6" applyFont="1" applyFill="1" applyBorder="1" applyAlignment="1">
      <alignment horizontal="left" vertical="center"/>
    </xf>
    <xf numFmtId="0" fontId="30" fillId="6" borderId="48" xfId="6" applyFont="1" applyFill="1" applyBorder="1" applyAlignment="1">
      <alignment horizontal="left" vertical="center"/>
    </xf>
    <xf numFmtId="0" fontId="30" fillId="6" borderId="9" xfId="6" applyFont="1" applyFill="1" applyBorder="1" applyAlignment="1">
      <alignment vertical="top" wrapText="1"/>
    </xf>
    <xf numFmtId="0" fontId="30" fillId="6" borderId="9" xfId="6" applyFont="1" applyFill="1" applyBorder="1" applyAlignment="1">
      <alignment vertical="top"/>
    </xf>
    <xf numFmtId="0" fontId="30" fillId="6" borderId="49" xfId="6" applyFont="1" applyFill="1" applyBorder="1" applyAlignment="1">
      <alignment vertical="top"/>
    </xf>
    <xf numFmtId="0" fontId="30" fillId="6" borderId="33" xfId="6" applyFont="1" applyFill="1" applyBorder="1" applyAlignment="1">
      <alignment vertical="top"/>
    </xf>
    <xf numFmtId="0" fontId="30" fillId="5" borderId="8" xfId="6" applyFont="1" applyFill="1" applyBorder="1" applyAlignment="1">
      <alignment horizontal="center" vertical="center"/>
    </xf>
    <xf numFmtId="0" fontId="30" fillId="6" borderId="8" xfId="6" applyFont="1" applyFill="1" applyBorder="1" applyAlignment="1">
      <alignment vertical="top" wrapText="1"/>
    </xf>
    <xf numFmtId="0" fontId="30" fillId="6" borderId="8" xfId="6" applyFont="1" applyFill="1" applyBorder="1" applyAlignment="1">
      <alignment vertical="top"/>
    </xf>
    <xf numFmtId="0" fontId="30" fillId="6" borderId="33" xfId="6" applyFont="1" applyFill="1" applyBorder="1" applyAlignment="1">
      <alignment vertical="top" wrapText="1"/>
    </xf>
    <xf numFmtId="0" fontId="30" fillId="6" borderId="33" xfId="6" applyFont="1" applyFill="1" applyBorder="1" applyAlignment="1">
      <alignment horizontal="left" vertical="top"/>
    </xf>
    <xf numFmtId="0" fontId="30" fillId="6" borderId="9" xfId="6" applyFont="1" applyFill="1" applyBorder="1" applyAlignment="1">
      <alignment horizontal="left" vertical="top"/>
    </xf>
    <xf numFmtId="0" fontId="30" fillId="6" borderId="49" xfId="6" applyFont="1" applyFill="1" applyBorder="1" applyAlignment="1">
      <alignment horizontal="left" vertical="top"/>
    </xf>
    <xf numFmtId="0" fontId="7" fillId="0" borderId="43" xfId="12" applyFont="1" applyFill="1" applyBorder="1" applyAlignment="1">
      <alignment vertical="center"/>
    </xf>
    <xf numFmtId="0" fontId="35" fillId="0" borderId="7" xfId="12" applyFont="1" applyFill="1" applyBorder="1" applyAlignment="1">
      <alignment vertical="center"/>
    </xf>
    <xf numFmtId="0" fontId="31" fillId="3" borderId="43" xfId="11" applyFont="1" applyFill="1" applyBorder="1" applyAlignment="1">
      <alignment horizontal="center" vertical="top"/>
    </xf>
    <xf numFmtId="0" fontId="31" fillId="3" borderId="44" xfId="11" applyFont="1" applyFill="1" applyBorder="1" applyAlignment="1">
      <alignment horizontal="center" vertical="top"/>
    </xf>
    <xf numFmtId="0" fontId="31" fillId="3" borderId="7" xfId="11" applyFont="1" applyFill="1" applyBorder="1" applyAlignment="1">
      <alignment horizontal="center" vertical="top"/>
    </xf>
    <xf numFmtId="0" fontId="31" fillId="3" borderId="43" xfId="11" applyFont="1" applyFill="1" applyBorder="1" applyAlignment="1">
      <alignment horizontal="center" vertical="top" wrapText="1"/>
    </xf>
    <xf numFmtId="0" fontId="31" fillId="3" borderId="44" xfId="11" applyFont="1" applyFill="1" applyBorder="1" applyAlignment="1">
      <alignment horizontal="center" vertical="top" wrapText="1"/>
    </xf>
    <xf numFmtId="0" fontId="7" fillId="7" borderId="8" xfId="8" applyFont="1" applyFill="1" applyBorder="1" applyAlignment="1">
      <alignment horizontal="center" vertical="center"/>
    </xf>
    <xf numFmtId="0" fontId="7" fillId="7" borderId="43" xfId="8" applyFont="1" applyFill="1" applyBorder="1" applyAlignment="1">
      <alignment horizontal="center" vertical="center"/>
    </xf>
    <xf numFmtId="0" fontId="35" fillId="0" borderId="7" xfId="12" applyFont="1" applyBorder="1" applyAlignment="1">
      <alignment horizontal="center" vertical="center"/>
    </xf>
    <xf numFmtId="0" fontId="22" fillId="0" borderId="43" xfId="8" applyFont="1" applyBorder="1" applyAlignment="1">
      <alignment horizontal="left" vertical="center" wrapText="1"/>
    </xf>
    <xf numFmtId="0" fontId="35" fillId="0" borderId="95" xfId="12" applyFont="1" applyBorder="1" applyAlignment="1">
      <alignment horizontal="left" vertical="center" wrapText="1"/>
    </xf>
    <xf numFmtId="0" fontId="35" fillId="0" borderId="43" xfId="12" applyFont="1" applyBorder="1" applyAlignment="1">
      <alignment horizontal="center" vertical="center" wrapText="1"/>
    </xf>
    <xf numFmtId="0" fontId="35" fillId="0" borderId="95" xfId="12" applyFont="1" applyBorder="1" applyAlignment="1">
      <alignment horizontal="center" vertical="center" wrapText="1"/>
    </xf>
    <xf numFmtId="0" fontId="16" fillId="0" borderId="2" xfId="8" applyFont="1" applyBorder="1" applyAlignment="1">
      <alignment horizontal="left" vertical="center"/>
    </xf>
    <xf numFmtId="0" fontId="16" fillId="0" borderId="5" xfId="8" applyFont="1" applyBorder="1" applyAlignment="1">
      <alignment horizontal="left" vertical="center"/>
    </xf>
    <xf numFmtId="0" fontId="16" fillId="0" borderId="43" xfId="12" applyFont="1" applyBorder="1" applyAlignment="1">
      <alignment horizontal="center" vertical="center"/>
    </xf>
    <xf numFmtId="0" fontId="35" fillId="0" borderId="95" xfId="12" applyFont="1" applyBorder="1" applyAlignment="1">
      <alignment horizontal="center" vertical="center"/>
    </xf>
    <xf numFmtId="0" fontId="16" fillId="0" borderId="2" xfId="8" applyFont="1" applyBorder="1" applyAlignment="1">
      <alignment horizontal="center" vertical="center"/>
    </xf>
    <xf numFmtId="0" fontId="16" fillId="0" borderId="5" xfId="8" applyFont="1" applyBorder="1" applyAlignment="1">
      <alignment horizontal="center" vertical="center"/>
    </xf>
    <xf numFmtId="0" fontId="30" fillId="7" borderId="8" xfId="10" applyFont="1" applyFill="1" applyBorder="1" applyAlignment="1">
      <alignment horizontal="center" vertical="center"/>
    </xf>
    <xf numFmtId="0" fontId="16" fillId="0" borderId="2" xfId="8" applyFont="1" applyBorder="1" applyAlignment="1">
      <alignment horizontal="center" vertical="center" wrapText="1"/>
    </xf>
    <xf numFmtId="0" fontId="16" fillId="0" borderId="5" xfId="8" applyFont="1" applyBorder="1" applyAlignment="1">
      <alignment horizontal="center" vertical="center" wrapText="1"/>
    </xf>
    <xf numFmtId="0" fontId="16" fillId="0" borderId="43" xfId="12" applyFont="1" applyBorder="1" applyAlignment="1">
      <alignment horizontal="center" vertical="center" wrapText="1"/>
    </xf>
    <xf numFmtId="0" fontId="16" fillId="0" borderId="95" xfId="12" applyFont="1" applyBorder="1" applyAlignment="1">
      <alignment horizontal="center" vertical="center" wrapText="1"/>
    </xf>
    <xf numFmtId="0" fontId="16" fillId="0" borderId="43" xfId="8" applyFont="1" applyBorder="1" applyAlignment="1">
      <alignment horizontal="center" vertical="center" wrapText="1"/>
    </xf>
    <xf numFmtId="0" fontId="16" fillId="0" borderId="7" xfId="8" applyFont="1" applyBorder="1" applyAlignment="1">
      <alignment horizontal="center" vertical="center" wrapText="1"/>
    </xf>
    <xf numFmtId="0" fontId="22" fillId="0" borderId="7" xfId="8" applyFont="1" applyBorder="1" applyAlignment="1">
      <alignment horizontal="left" vertical="center" wrapText="1"/>
    </xf>
    <xf numFmtId="0" fontId="16" fillId="0" borderId="43" xfId="8" applyFont="1" applyBorder="1" applyAlignment="1">
      <alignment horizontal="center" vertical="center"/>
    </xf>
    <xf numFmtId="20" fontId="16" fillId="0" borderId="2" xfId="8" applyNumberFormat="1" applyFont="1" applyBorder="1" applyAlignment="1">
      <alignment horizontal="center" vertical="center"/>
    </xf>
    <xf numFmtId="20" fontId="16" fillId="0" borderId="5" xfId="8" applyNumberFormat="1" applyFont="1" applyBorder="1" applyAlignment="1">
      <alignment horizontal="center" vertical="center"/>
    </xf>
    <xf numFmtId="0" fontId="16" fillId="0" borderId="118" xfId="8" applyFont="1" applyBorder="1" applyAlignment="1">
      <alignment horizontal="center" vertical="center" wrapText="1"/>
    </xf>
    <xf numFmtId="0" fontId="16" fillId="0" borderId="119" xfId="8" applyFont="1" applyBorder="1" applyAlignment="1">
      <alignment horizontal="center" vertical="center" wrapText="1"/>
    </xf>
    <xf numFmtId="0" fontId="45" fillId="5" borderId="8" xfId="6" applyFont="1" applyFill="1" applyBorder="1" applyAlignment="1">
      <alignment horizontal="center" vertical="center"/>
    </xf>
    <xf numFmtId="0" fontId="45" fillId="5" borderId="33" xfId="6" applyFont="1" applyFill="1" applyBorder="1" applyAlignment="1">
      <alignment horizontal="center" vertical="center" wrapText="1"/>
    </xf>
    <xf numFmtId="0" fontId="45" fillId="5" borderId="49" xfId="6" applyFont="1" applyFill="1" applyBorder="1" applyAlignment="1">
      <alignment horizontal="center" vertical="center" wrapText="1"/>
    </xf>
    <xf numFmtId="0" fontId="45" fillId="5" borderId="8" xfId="6" applyFont="1" applyFill="1" applyBorder="1"/>
    <xf numFmtId="0" fontId="41" fillId="12" borderId="8" xfId="6" applyFont="1" applyFill="1" applyBorder="1" applyAlignment="1">
      <alignment horizontal="left" vertical="center"/>
    </xf>
    <xf numFmtId="0" fontId="41" fillId="12" borderId="120" xfId="6" applyFont="1" applyFill="1" applyBorder="1" applyAlignment="1">
      <alignment horizontal="left" vertical="center"/>
    </xf>
    <xf numFmtId="0" fontId="41" fillId="12" borderId="89" xfId="6" applyFont="1" applyFill="1" applyBorder="1" applyAlignment="1">
      <alignment horizontal="left" vertical="center"/>
    </xf>
    <xf numFmtId="0" fontId="41" fillId="12" borderId="43" xfId="6" applyFont="1" applyFill="1" applyBorder="1" applyAlignment="1">
      <alignment horizontal="left" vertical="center"/>
    </xf>
    <xf numFmtId="0" fontId="41" fillId="12" borderId="7" xfId="6" applyFont="1" applyFill="1" applyBorder="1" applyAlignment="1">
      <alignment horizontal="left" vertical="center"/>
    </xf>
    <xf numFmtId="0" fontId="41" fillId="12" borderId="8" xfId="6" applyFont="1" applyFill="1" applyBorder="1" applyAlignment="1">
      <alignment horizontal="center" vertical="center"/>
    </xf>
  </cellXfs>
  <cellStyles count="16">
    <cellStyle name="BM Input" xfId="7"/>
    <cellStyle name="BM Input 2" xfId="15"/>
    <cellStyle name="BM Modellers Input" xfId="14"/>
    <cellStyle name="Comma" xfId="4"/>
    <cellStyle name="Comma [0]" xfId="5"/>
    <cellStyle name="Currency" xfId="2"/>
    <cellStyle name="Currency [0]" xfId="3"/>
    <cellStyle name="Normal" xfId="12"/>
    <cellStyle name="Percent" xfId="1"/>
    <cellStyle name="桁区切り 2" xfId="9"/>
    <cellStyle name="標準" xfId="0" builtinId="0"/>
    <cellStyle name="標準 2" xfId="6"/>
    <cellStyle name="標準 2 2" xfId="13"/>
    <cellStyle name="標準 3" xfId="8"/>
    <cellStyle name="標準 4" xfId="10"/>
    <cellStyle name="標準 4 2" xfId="11"/>
  </cellStyles>
  <dxfs count="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D5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0</xdr:colOff>
      <xdr:row>329</xdr:row>
      <xdr:rowOff>93636</xdr:rowOff>
    </xdr:from>
    <xdr:to>
      <xdr:col>5</xdr:col>
      <xdr:colOff>0</xdr:colOff>
      <xdr:row>329</xdr:row>
      <xdr:rowOff>357467</xdr:rowOff>
    </xdr:to>
    <xdr:grpSp>
      <xdr:nvGrpSpPr>
        <xdr:cNvPr id="2" name="グループ化 1">
          <a:extLst>
            <a:ext uri="{FF2B5EF4-FFF2-40B4-BE49-F238E27FC236}">
              <a16:creationId xmlns:a16="http://schemas.microsoft.com/office/drawing/2014/main" id="{00000000-0008-0000-0900-000002000000}"/>
            </a:ext>
          </a:extLst>
        </xdr:cNvPr>
        <xdr:cNvGrpSpPr>
          <a:grpSpLocks/>
        </xdr:cNvGrpSpPr>
      </xdr:nvGrpSpPr>
      <xdr:grpSpPr>
        <a:xfrm>
          <a:off x="12382500" y="143215165"/>
          <a:ext cx="0" cy="263831"/>
          <a:chOff x="31018370" y="3412435"/>
          <a:chExt cx="4815396" cy="1292087"/>
        </a:xfrm>
      </xdr:grpSpPr>
      <xdr:sp macro="" textlink="" fLocksText="0">
        <xdr:nvSpPr>
          <xdr:cNvPr id="3" name="正方形/長方形 2">
            <a:extLst>
              <a:ext uri="{FF2B5EF4-FFF2-40B4-BE49-F238E27FC236}">
                <a16:creationId xmlns:a16="http://schemas.microsoft.com/office/drawing/2014/main" id="{00000000-0008-0000-0900-000003000000}"/>
              </a:ext>
            </a:extLst>
          </xdr:cNvPr>
          <xdr:cNvSpPr/>
        </xdr:nvSpPr>
        <xdr:spPr>
          <a:xfrm>
            <a:off x="31018370" y="3412435"/>
            <a:ext cx="3039719" cy="1292087"/>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pic>
        <xdr:nvPicPr>
          <xdr:cNvPr id="4" name="図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stretch>
            <a:fillRect/>
          </a:stretch>
        </xdr:blipFill>
        <xdr:spPr bwMode="auto">
          <a:xfrm>
            <a:off x="31088193" y="3490283"/>
            <a:ext cx="4745573" cy="110311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view="pageBreakPreview" topLeftCell="A28" zoomScaleNormal="100" zoomScaleSheetLayoutView="100" workbookViewId="0">
      <selection activeCell="G42" sqref="G42"/>
    </sheetView>
  </sheetViews>
  <sheetFormatPr defaultRowHeight="18.75"/>
  <sheetData>
    <row r="1" spans="1:8" ht="18.75" customHeight="1">
      <c r="A1" s="234"/>
      <c r="B1" s="235"/>
      <c r="C1" s="235"/>
      <c r="D1" s="235"/>
      <c r="E1" s="235"/>
      <c r="F1" s="235"/>
      <c r="G1" s="235"/>
      <c r="H1" s="235"/>
    </row>
    <row r="2" spans="1:8">
      <c r="A2" s="235"/>
      <c r="B2" s="235"/>
      <c r="C2" s="235"/>
      <c r="D2" s="235"/>
      <c r="E2" s="235"/>
      <c r="F2" s="235"/>
      <c r="G2" s="235"/>
      <c r="H2" s="235"/>
    </row>
    <row r="3" spans="1:8">
      <c r="A3" s="235"/>
      <c r="B3" s="235"/>
      <c r="C3" s="235"/>
      <c r="D3" s="235"/>
      <c r="E3" s="235"/>
      <c r="F3" s="235"/>
      <c r="G3" s="235"/>
      <c r="H3" s="235"/>
    </row>
    <row r="4" spans="1:8">
      <c r="A4" s="235"/>
      <c r="B4" s="235"/>
      <c r="C4" s="235"/>
      <c r="D4" s="235"/>
      <c r="E4" s="235"/>
      <c r="F4" s="235"/>
      <c r="G4" s="235"/>
      <c r="H4" s="235"/>
    </row>
    <row r="5" spans="1:8">
      <c r="A5" s="235"/>
      <c r="B5" s="235"/>
      <c r="C5" s="235"/>
      <c r="D5" s="235"/>
      <c r="E5" s="235"/>
      <c r="F5" s="235"/>
      <c r="G5" s="235"/>
      <c r="H5" s="235"/>
    </row>
    <row r="6" spans="1:8">
      <c r="A6" s="235"/>
      <c r="B6" s="235"/>
      <c r="C6" s="235"/>
      <c r="D6" s="235"/>
      <c r="E6" s="235"/>
      <c r="F6" s="235"/>
      <c r="G6" s="235"/>
      <c r="H6" s="235"/>
    </row>
    <row r="7" spans="1:8">
      <c r="A7" s="455" t="s">
        <v>1918</v>
      </c>
      <c r="B7" s="456"/>
      <c r="C7" s="456"/>
      <c r="D7" s="456"/>
      <c r="E7" s="456"/>
      <c r="F7" s="456"/>
      <c r="G7" s="456"/>
      <c r="H7" s="456"/>
    </row>
    <row r="8" spans="1:8">
      <c r="A8" s="456"/>
      <c r="B8" s="456"/>
      <c r="C8" s="456"/>
      <c r="D8" s="456"/>
      <c r="E8" s="456"/>
      <c r="F8" s="456"/>
      <c r="G8" s="456"/>
      <c r="H8" s="456"/>
    </row>
    <row r="9" spans="1:8">
      <c r="A9" s="456"/>
      <c r="B9" s="456"/>
      <c r="C9" s="456"/>
      <c r="D9" s="456"/>
      <c r="E9" s="456"/>
      <c r="F9" s="456"/>
      <c r="G9" s="456"/>
      <c r="H9" s="456"/>
    </row>
    <row r="10" spans="1:8" ht="18.75" customHeight="1">
      <c r="A10" s="236"/>
      <c r="B10" s="457" t="s">
        <v>1919</v>
      </c>
      <c r="C10" s="457"/>
      <c r="D10" s="457"/>
      <c r="E10" s="457"/>
      <c r="F10" s="457"/>
      <c r="G10" s="457"/>
      <c r="H10" s="237"/>
    </row>
    <row r="11" spans="1:8" ht="18.75" customHeight="1">
      <c r="A11" s="237"/>
      <c r="B11" s="457"/>
      <c r="C11" s="457"/>
      <c r="D11" s="457"/>
      <c r="E11" s="457"/>
      <c r="F11" s="457"/>
      <c r="G11" s="457"/>
      <c r="H11" s="237"/>
    </row>
    <row r="12" spans="1:8" ht="18.75" customHeight="1">
      <c r="A12" s="237"/>
      <c r="B12" s="457"/>
      <c r="C12" s="457"/>
      <c r="D12" s="457"/>
      <c r="E12" s="457"/>
      <c r="F12" s="457"/>
      <c r="G12" s="457"/>
      <c r="H12" s="237"/>
    </row>
    <row r="13" spans="1:8" ht="18.75" customHeight="1">
      <c r="A13" s="237"/>
      <c r="B13" s="457"/>
      <c r="C13" s="457"/>
      <c r="D13" s="457"/>
      <c r="E13" s="457"/>
      <c r="F13" s="457"/>
      <c r="G13" s="457"/>
      <c r="H13" s="237"/>
    </row>
    <row r="14" spans="1:8" ht="18.75" customHeight="1">
      <c r="A14" s="237"/>
      <c r="B14" s="457"/>
      <c r="C14" s="457"/>
      <c r="D14" s="457"/>
      <c r="E14" s="457"/>
      <c r="F14" s="457"/>
      <c r="G14" s="457"/>
      <c r="H14" s="237"/>
    </row>
    <row r="15" spans="1:8" ht="18.75" customHeight="1">
      <c r="A15" s="237"/>
      <c r="B15" s="457"/>
      <c r="C15" s="457"/>
      <c r="D15" s="457"/>
      <c r="E15" s="457"/>
      <c r="F15" s="457"/>
      <c r="G15" s="457"/>
      <c r="H15" s="237"/>
    </row>
    <row r="16" spans="1:8">
      <c r="A16" s="235"/>
      <c r="B16" s="457"/>
      <c r="C16" s="457"/>
      <c r="D16" s="457"/>
      <c r="E16" s="457"/>
      <c r="F16" s="457"/>
      <c r="G16" s="457"/>
      <c r="H16" s="235"/>
    </row>
    <row r="17" spans="1:8">
      <c r="A17" s="235"/>
      <c r="B17" s="457"/>
      <c r="C17" s="457"/>
      <c r="D17" s="457"/>
      <c r="E17" s="457"/>
      <c r="F17" s="457"/>
      <c r="G17" s="457"/>
      <c r="H17" s="235"/>
    </row>
    <row r="18" spans="1:8">
      <c r="A18" s="235"/>
      <c r="B18" s="235"/>
      <c r="C18" s="235"/>
      <c r="D18" s="235"/>
      <c r="E18" s="235"/>
      <c r="F18" s="235"/>
      <c r="G18" s="235"/>
      <c r="H18" s="235"/>
    </row>
    <row r="19" spans="1:8">
      <c r="A19" s="235"/>
      <c r="B19" s="235"/>
      <c r="C19" s="235"/>
      <c r="D19" s="235"/>
      <c r="E19" s="235"/>
      <c r="F19" s="235"/>
      <c r="G19" s="235"/>
      <c r="H19" s="235"/>
    </row>
    <row r="20" spans="1:8">
      <c r="A20" s="235"/>
      <c r="B20" s="235"/>
      <c r="C20" s="235"/>
      <c r="D20" s="235"/>
      <c r="E20" s="235"/>
      <c r="F20" s="235"/>
      <c r="G20" s="235"/>
      <c r="H20" s="235"/>
    </row>
    <row r="21" spans="1:8">
      <c r="A21" s="235"/>
      <c r="B21" s="235"/>
      <c r="C21" s="235"/>
      <c r="D21" s="235"/>
      <c r="E21" s="235"/>
      <c r="F21" s="235"/>
      <c r="G21" s="235"/>
      <c r="H21" s="235"/>
    </row>
    <row r="22" spans="1:8">
      <c r="A22" s="235"/>
      <c r="B22" s="235"/>
      <c r="C22" s="235"/>
      <c r="D22" s="235"/>
      <c r="E22" s="235"/>
      <c r="F22" s="235"/>
      <c r="G22" s="235"/>
      <c r="H22" s="235"/>
    </row>
    <row r="23" spans="1:8">
      <c r="A23" s="235"/>
      <c r="B23" s="235"/>
      <c r="C23" s="235"/>
      <c r="D23" s="235"/>
      <c r="E23" s="235"/>
      <c r="F23" s="235"/>
      <c r="G23" s="235"/>
      <c r="H23" s="235"/>
    </row>
    <row r="24" spans="1:8">
      <c r="A24" s="235"/>
      <c r="B24" s="235"/>
      <c r="C24" s="235"/>
      <c r="D24" s="235"/>
      <c r="E24" s="235"/>
      <c r="F24" s="235"/>
      <c r="G24" s="235"/>
      <c r="H24" s="235"/>
    </row>
    <row r="25" spans="1:8">
      <c r="A25" s="235"/>
      <c r="B25" s="235"/>
      <c r="C25" s="235"/>
      <c r="D25" s="235"/>
      <c r="E25" s="235"/>
      <c r="F25" s="235"/>
      <c r="G25" s="235"/>
      <c r="H25" s="235"/>
    </row>
    <row r="26" spans="1:8">
      <c r="A26" s="235"/>
      <c r="B26" s="235"/>
      <c r="C26" s="235"/>
      <c r="D26" s="235"/>
      <c r="E26" s="235"/>
      <c r="F26" s="235"/>
      <c r="G26" s="235"/>
      <c r="H26" s="235"/>
    </row>
    <row r="27" spans="1:8">
      <c r="A27" s="235"/>
      <c r="B27" s="235"/>
      <c r="C27" s="235"/>
      <c r="D27" s="235"/>
      <c r="E27" s="235"/>
      <c r="F27" s="235"/>
      <c r="G27" s="235"/>
      <c r="H27" s="235"/>
    </row>
    <row r="28" spans="1:8">
      <c r="A28" s="235"/>
      <c r="B28" s="235"/>
      <c r="C28" s="235"/>
      <c r="D28" s="235"/>
      <c r="E28" s="235"/>
      <c r="F28" s="235"/>
      <c r="G28" s="235"/>
      <c r="H28" s="235"/>
    </row>
    <row r="29" spans="1:8">
      <c r="A29" s="455" t="s">
        <v>2107</v>
      </c>
      <c r="B29" s="455"/>
      <c r="C29" s="455"/>
      <c r="D29" s="455"/>
      <c r="E29" s="455"/>
      <c r="F29" s="455"/>
      <c r="G29" s="455"/>
      <c r="H29" s="455"/>
    </row>
    <row r="30" spans="1:8">
      <c r="A30" s="455"/>
      <c r="B30" s="455"/>
      <c r="C30" s="455"/>
      <c r="D30" s="455"/>
      <c r="E30" s="455"/>
      <c r="F30" s="455"/>
      <c r="G30" s="455"/>
      <c r="H30" s="455"/>
    </row>
    <row r="31" spans="1:8" ht="18.75" customHeight="1">
      <c r="A31" s="455"/>
      <c r="B31" s="455"/>
      <c r="C31" s="455"/>
      <c r="D31" s="455"/>
      <c r="E31" s="455"/>
      <c r="F31" s="455"/>
      <c r="G31" s="455"/>
      <c r="H31" s="455"/>
    </row>
    <row r="32" spans="1:8" ht="18.75" customHeight="1">
      <c r="A32" s="455"/>
      <c r="B32" s="455"/>
      <c r="C32" s="455"/>
      <c r="D32" s="455"/>
      <c r="E32" s="455"/>
      <c r="F32" s="455"/>
      <c r="G32" s="455"/>
      <c r="H32" s="455"/>
    </row>
    <row r="33" spans="1:8" ht="18.75" customHeight="1">
      <c r="A33" s="455"/>
      <c r="B33" s="455"/>
      <c r="C33" s="455"/>
      <c r="D33" s="455"/>
      <c r="E33" s="455"/>
      <c r="F33" s="455"/>
      <c r="G33" s="455"/>
      <c r="H33" s="455"/>
    </row>
    <row r="34" spans="1:8" ht="18.75" customHeight="1">
      <c r="A34" s="455"/>
      <c r="B34" s="455"/>
      <c r="C34" s="455"/>
      <c r="D34" s="455"/>
      <c r="E34" s="455"/>
      <c r="F34" s="455"/>
      <c r="G34" s="455"/>
      <c r="H34" s="455"/>
    </row>
    <row r="35" spans="1:8" ht="18.75" customHeight="1">
      <c r="A35" s="455"/>
      <c r="B35" s="455"/>
      <c r="C35" s="455"/>
      <c r="D35" s="455"/>
      <c r="E35" s="455"/>
      <c r="F35" s="455"/>
      <c r="G35" s="455"/>
      <c r="H35" s="455"/>
    </row>
    <row r="36" spans="1:8" ht="18.75" customHeight="1">
      <c r="A36" s="455"/>
      <c r="B36" s="455"/>
      <c r="C36" s="455"/>
      <c r="D36" s="455"/>
      <c r="E36" s="455"/>
      <c r="F36" s="455"/>
      <c r="G36" s="455"/>
      <c r="H36" s="455"/>
    </row>
    <row r="37" spans="1:8" ht="18.75" customHeight="1">
      <c r="A37" s="455"/>
      <c r="B37" s="455"/>
      <c r="C37" s="455"/>
      <c r="D37" s="455"/>
      <c r="E37" s="455"/>
      <c r="F37" s="455"/>
      <c r="G37" s="455"/>
      <c r="H37" s="455"/>
    </row>
    <row r="38" spans="1:8">
      <c r="A38" s="235"/>
      <c r="B38" s="235"/>
      <c r="C38" s="235"/>
      <c r="D38" s="235"/>
      <c r="E38" s="235"/>
      <c r="F38" s="235"/>
      <c r="G38" s="235"/>
      <c r="H38" s="235"/>
    </row>
    <row r="39" spans="1:8">
      <c r="A39" s="235"/>
      <c r="B39" s="235"/>
      <c r="C39" s="235"/>
      <c r="D39" s="235"/>
      <c r="E39" s="235"/>
      <c r="F39" s="235"/>
      <c r="G39" s="235"/>
      <c r="H39" s="235"/>
    </row>
  </sheetData>
  <mergeCells count="3">
    <mergeCell ref="A7:H9"/>
    <mergeCell ref="B10:G17"/>
    <mergeCell ref="A29:H37"/>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view="pageBreakPreview" zoomScaleNormal="100" zoomScaleSheetLayoutView="100" workbookViewId="0">
      <selection activeCell="F29" sqref="F29"/>
    </sheetView>
  </sheetViews>
  <sheetFormatPr defaultColWidth="8.125" defaultRowHeight="15" customHeight="1"/>
  <cols>
    <col min="1" max="3" width="2.375" style="80" customWidth="1"/>
    <col min="4" max="4" width="32.375" style="80" customWidth="1"/>
    <col min="5" max="5" width="59.125" style="80" customWidth="1"/>
    <col min="6" max="16384" width="8.125" style="80"/>
  </cols>
  <sheetData>
    <row r="1" spans="1:5" ht="15" customHeight="1">
      <c r="A1" s="80" t="s">
        <v>125</v>
      </c>
      <c r="E1" s="161" t="s">
        <v>1954</v>
      </c>
    </row>
    <row r="3" spans="1:5" ht="15" customHeight="1">
      <c r="A3" s="178" t="s">
        <v>148</v>
      </c>
      <c r="B3" s="178"/>
      <c r="C3" s="178"/>
      <c r="D3" s="179"/>
      <c r="E3" s="180" t="s">
        <v>795</v>
      </c>
    </row>
    <row r="4" spans="1:5" ht="15" customHeight="1">
      <c r="A4" s="181" t="s">
        <v>1350</v>
      </c>
      <c r="B4" s="182"/>
      <c r="C4" s="183"/>
      <c r="D4" s="183"/>
      <c r="E4" s="184"/>
    </row>
    <row r="5" spans="1:5" ht="15" customHeight="1">
      <c r="A5" s="185" t="s">
        <v>1351</v>
      </c>
      <c r="B5" s="186"/>
      <c r="C5" s="183"/>
      <c r="D5" s="183"/>
      <c r="E5" s="184"/>
    </row>
    <row r="6" spans="1:5" ht="15" customHeight="1">
      <c r="A6" s="187"/>
      <c r="B6" s="188" t="s">
        <v>1358</v>
      </c>
      <c r="C6" s="189"/>
      <c r="D6" s="189"/>
      <c r="E6" s="184"/>
    </row>
    <row r="7" spans="1:5" ht="15" customHeight="1">
      <c r="A7" s="187"/>
      <c r="B7" s="188"/>
      <c r="C7" s="190" t="s">
        <v>1359</v>
      </c>
      <c r="D7" s="189"/>
      <c r="E7" s="184"/>
    </row>
    <row r="8" spans="1:5" ht="15" customHeight="1">
      <c r="A8" s="187"/>
      <c r="B8" s="188"/>
      <c r="C8" s="190" t="s">
        <v>1360</v>
      </c>
      <c r="D8" s="189"/>
      <c r="E8" s="184"/>
    </row>
    <row r="9" spans="1:5" ht="15" customHeight="1">
      <c r="A9" s="187"/>
      <c r="B9" s="188" t="s">
        <v>1352</v>
      </c>
      <c r="C9" s="189"/>
      <c r="D9" s="189"/>
      <c r="E9" s="184"/>
    </row>
    <row r="10" spans="1:5" ht="15" customHeight="1">
      <c r="A10" s="187"/>
      <c r="B10" s="188" t="s">
        <v>1353</v>
      </c>
      <c r="C10" s="189"/>
      <c r="D10" s="189"/>
      <c r="E10" s="184"/>
    </row>
    <row r="11" spans="1:5" ht="15" customHeight="1">
      <c r="A11" s="187"/>
      <c r="B11" s="188" t="s">
        <v>1354</v>
      </c>
      <c r="C11" s="189"/>
      <c r="D11" s="189"/>
      <c r="E11" s="184"/>
    </row>
    <row r="12" spans="1:5" ht="15" customHeight="1">
      <c r="A12" s="187"/>
      <c r="B12" s="188" t="s">
        <v>1355</v>
      </c>
      <c r="C12" s="189"/>
      <c r="D12" s="189"/>
      <c r="E12" s="184"/>
    </row>
    <row r="13" spans="1:5" ht="15" customHeight="1">
      <c r="A13" s="191"/>
      <c r="B13" s="188" t="s">
        <v>1356</v>
      </c>
      <c r="C13" s="189"/>
      <c r="D13" s="189"/>
      <c r="E13" s="184"/>
    </row>
    <row r="14" spans="1:5" s="192" customFormat="1" ht="15" customHeight="1">
      <c r="A14" s="1" t="s">
        <v>134</v>
      </c>
      <c r="B14" s="156"/>
      <c r="C14" s="156"/>
      <c r="D14" s="156"/>
      <c r="E14" s="82"/>
    </row>
    <row r="15" spans="1:5" s="192" customFormat="1" ht="15" customHeight="1">
      <c r="A15" s="149"/>
      <c r="B15" s="81" t="s">
        <v>144</v>
      </c>
      <c r="C15" s="156"/>
      <c r="D15" s="156"/>
      <c r="E15" s="172"/>
    </row>
    <row r="16" spans="1:5" s="192" customFormat="1" ht="15" customHeight="1">
      <c r="A16" s="149"/>
      <c r="B16" s="81" t="s">
        <v>135</v>
      </c>
      <c r="C16" s="156"/>
      <c r="D16" s="156"/>
      <c r="E16" s="172"/>
    </row>
    <row r="17" spans="1:5" s="192" customFormat="1" ht="15" customHeight="1">
      <c r="A17" s="149"/>
      <c r="B17" s="81" t="s">
        <v>136</v>
      </c>
      <c r="C17" s="156"/>
      <c r="D17" s="156"/>
      <c r="E17" s="172"/>
    </row>
    <row r="18" spans="1:5" s="192" customFormat="1" ht="15" customHeight="1">
      <c r="A18" s="149"/>
      <c r="B18" s="81" t="s">
        <v>839</v>
      </c>
      <c r="C18" s="156"/>
      <c r="D18" s="156"/>
      <c r="E18" s="193"/>
    </row>
    <row r="19" spans="1:5" s="192" customFormat="1" ht="15" customHeight="1">
      <c r="A19" s="152"/>
      <c r="B19" s="81" t="s">
        <v>822</v>
      </c>
      <c r="C19" s="156"/>
      <c r="D19" s="156"/>
      <c r="E19" s="194" t="s">
        <v>829</v>
      </c>
    </row>
    <row r="20" spans="1:5" s="192" customFormat="1" ht="15" customHeight="1">
      <c r="A20" s="1" t="s">
        <v>27</v>
      </c>
      <c r="B20" s="156"/>
      <c r="C20" s="156"/>
      <c r="D20" s="156"/>
      <c r="E20" s="195"/>
    </row>
    <row r="21" spans="1:5" s="192" customFormat="1" ht="15" customHeight="1">
      <c r="A21" s="149"/>
      <c r="B21" s="81" t="s">
        <v>137</v>
      </c>
      <c r="C21" s="156"/>
      <c r="D21" s="156"/>
      <c r="E21" s="82"/>
    </row>
    <row r="22" spans="1:5" s="192" customFormat="1" ht="15" customHeight="1">
      <c r="A22" s="149"/>
      <c r="B22" s="81" t="s">
        <v>138</v>
      </c>
      <c r="C22" s="156"/>
      <c r="D22" s="156"/>
      <c r="E22" s="82"/>
    </row>
    <row r="23" spans="1:5" s="192" customFormat="1" ht="15" customHeight="1">
      <c r="A23" s="149"/>
      <c r="B23" s="81" t="s">
        <v>28</v>
      </c>
      <c r="C23" s="156"/>
      <c r="D23" s="156"/>
      <c r="E23" s="82"/>
    </row>
    <row r="24" spans="1:5" ht="15" customHeight="1">
      <c r="A24" s="149"/>
      <c r="B24" s="81" t="s">
        <v>29</v>
      </c>
      <c r="C24" s="156"/>
      <c r="D24" s="156"/>
      <c r="E24" s="82"/>
    </row>
    <row r="25" spans="1:5" ht="15" customHeight="1">
      <c r="A25" s="149"/>
      <c r="B25" s="81" t="s">
        <v>31</v>
      </c>
      <c r="C25" s="156"/>
      <c r="D25" s="156"/>
      <c r="E25" s="82"/>
    </row>
    <row r="26" spans="1:5" ht="15" customHeight="1">
      <c r="A26" s="149"/>
      <c r="B26" s="81" t="s">
        <v>139</v>
      </c>
      <c r="C26" s="156"/>
      <c r="D26" s="156"/>
      <c r="E26" s="82"/>
    </row>
    <row r="27" spans="1:5" ht="15" customHeight="1">
      <c r="A27" s="149"/>
      <c r="B27" s="81" t="s">
        <v>30</v>
      </c>
      <c r="C27" s="156"/>
      <c r="D27" s="156"/>
      <c r="E27" s="82"/>
    </row>
    <row r="28" spans="1:5" s="192" customFormat="1" ht="15" customHeight="1">
      <c r="A28" s="149"/>
      <c r="B28" s="81" t="s">
        <v>839</v>
      </c>
      <c r="C28" s="156"/>
      <c r="D28" s="145"/>
      <c r="E28" s="193"/>
    </row>
    <row r="29" spans="1:5" s="192" customFormat="1" ht="15" customHeight="1">
      <c r="A29" s="152"/>
      <c r="B29" s="81" t="s">
        <v>822</v>
      </c>
      <c r="C29" s="156"/>
      <c r="D29" s="156"/>
      <c r="E29" s="195" t="s">
        <v>829</v>
      </c>
    </row>
    <row r="30" spans="1:5" ht="15" customHeight="1">
      <c r="A30" s="1" t="s">
        <v>141</v>
      </c>
      <c r="B30" s="156"/>
      <c r="C30" s="156"/>
      <c r="D30" s="156"/>
      <c r="E30" s="82"/>
    </row>
    <row r="31" spans="1:5" ht="15" customHeight="1">
      <c r="A31" s="149"/>
      <c r="B31" s="81" t="s">
        <v>142</v>
      </c>
      <c r="C31" s="156"/>
      <c r="D31" s="156"/>
      <c r="E31" s="172"/>
    </row>
    <row r="32" spans="1:5" ht="15" customHeight="1">
      <c r="A32" s="149"/>
      <c r="B32" s="81" t="s">
        <v>26</v>
      </c>
      <c r="C32" s="156"/>
      <c r="D32" s="156"/>
      <c r="E32" s="172"/>
    </row>
    <row r="33" spans="1:5" ht="15" customHeight="1">
      <c r="A33" s="149"/>
      <c r="B33" s="81" t="s">
        <v>143</v>
      </c>
      <c r="C33" s="156"/>
      <c r="D33" s="156"/>
      <c r="E33" s="172"/>
    </row>
    <row r="34" spans="1:5" ht="15" customHeight="1">
      <c r="A34" s="149"/>
      <c r="B34" s="81" t="s">
        <v>809</v>
      </c>
      <c r="C34" s="156"/>
      <c r="D34" s="156"/>
      <c r="E34" s="196"/>
    </row>
    <row r="35" spans="1:5" ht="15" customHeight="1">
      <c r="A35" s="149"/>
      <c r="B35" s="81" t="s">
        <v>810</v>
      </c>
      <c r="C35" s="156"/>
      <c r="D35" s="156"/>
      <c r="E35" s="196"/>
    </row>
    <row r="36" spans="1:5" ht="15" customHeight="1">
      <c r="A36" s="149"/>
      <c r="B36" s="81" t="s">
        <v>839</v>
      </c>
      <c r="C36" s="156"/>
      <c r="D36" s="156"/>
      <c r="E36" s="197"/>
    </row>
    <row r="37" spans="1:5" s="192" customFormat="1" ht="15" customHeight="1">
      <c r="A37" s="152"/>
      <c r="B37" s="81" t="s">
        <v>822</v>
      </c>
      <c r="C37" s="156"/>
      <c r="D37" s="156"/>
      <c r="E37" s="194" t="s">
        <v>829</v>
      </c>
    </row>
    <row r="38" spans="1:5" ht="15" customHeight="1">
      <c r="A38" s="81" t="s">
        <v>807</v>
      </c>
      <c r="B38" s="156"/>
      <c r="C38" s="156"/>
      <c r="D38" s="156"/>
      <c r="E38" s="82"/>
    </row>
    <row r="39" spans="1:5" ht="15" customHeight="1">
      <c r="A39" s="81" t="s">
        <v>44</v>
      </c>
      <c r="B39" s="156"/>
      <c r="C39" s="156"/>
      <c r="D39" s="156"/>
      <c r="E39" s="195"/>
    </row>
    <row r="40" spans="1:5" ht="15" customHeight="1">
      <c r="A40" s="155"/>
      <c r="B40" s="155"/>
      <c r="C40" s="155"/>
      <c r="D40" s="155"/>
      <c r="E40" s="198"/>
    </row>
    <row r="41" spans="1:5" ht="15" customHeight="1">
      <c r="A41" s="80" t="s">
        <v>107</v>
      </c>
      <c r="B41" s="92"/>
    </row>
    <row r="42" spans="1:5" ht="15" customHeight="1">
      <c r="A42" s="80" t="s">
        <v>121</v>
      </c>
    </row>
    <row r="43" spans="1:5" ht="15" customHeight="1">
      <c r="A43" s="80" t="s">
        <v>2040</v>
      </c>
    </row>
    <row r="44" spans="1:5" ht="15" customHeight="1">
      <c r="A44" s="80" t="s">
        <v>122</v>
      </c>
    </row>
    <row r="45" spans="1:5" ht="15" customHeight="1">
      <c r="A45" s="177" t="s">
        <v>123</v>
      </c>
      <c r="B45" s="199"/>
      <c r="C45" s="199"/>
      <c r="D45" s="199"/>
      <c r="E45" s="199"/>
    </row>
    <row r="46" spans="1:5" ht="15" customHeight="1">
      <c r="A46" s="80" t="s">
        <v>65</v>
      </c>
    </row>
    <row r="47" spans="1:5" ht="15" customHeight="1">
      <c r="A47" s="80" t="s">
        <v>124</v>
      </c>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3"/>
  <sheetViews>
    <sheetView showGridLines="0" view="pageBreakPreview" zoomScale="85" zoomScaleNormal="85" zoomScaleSheetLayoutView="85" workbookViewId="0">
      <pane ySplit="3" topLeftCell="A99" activePane="bottomLeft" state="frozen"/>
      <selection pane="bottomLeft" activeCell="F448" sqref="F448"/>
    </sheetView>
  </sheetViews>
  <sheetFormatPr defaultColWidth="8.75" defaultRowHeight="13.5"/>
  <cols>
    <col min="1" max="1" width="9.375" style="201" customWidth="1"/>
    <col min="2" max="2" width="11.375" style="201" customWidth="1"/>
    <col min="3" max="3" width="15.75" style="201" customWidth="1"/>
    <col min="4" max="4" width="20.875" style="201" customWidth="1"/>
    <col min="5" max="5" width="21.5" style="201" customWidth="1"/>
    <col min="6" max="6" width="86.25" style="201" customWidth="1"/>
    <col min="7" max="7" width="58.75" style="200" customWidth="1"/>
    <col min="8" max="8" width="15.875" style="200" customWidth="1"/>
    <col min="9" max="9" width="8.75" style="200" customWidth="1"/>
    <col min="10" max="16384" width="8.75" style="200"/>
  </cols>
  <sheetData>
    <row r="1" spans="1:8" ht="25.15" customHeight="1">
      <c r="A1" s="200" t="s">
        <v>324</v>
      </c>
      <c r="C1" s="202"/>
      <c r="H1" s="159" t="s">
        <v>796</v>
      </c>
    </row>
    <row r="2" spans="1:8">
      <c r="A2" s="508" t="s">
        <v>325</v>
      </c>
      <c r="B2" s="509"/>
      <c r="C2" s="509"/>
      <c r="D2" s="509"/>
      <c r="E2" s="509"/>
      <c r="F2" s="510"/>
      <c r="G2" s="508" t="s">
        <v>1554</v>
      </c>
      <c r="H2" s="510"/>
    </row>
    <row r="3" spans="1:8">
      <c r="A3" s="511" t="s">
        <v>1555</v>
      </c>
      <c r="B3" s="512"/>
      <c r="C3" s="512"/>
      <c r="D3" s="512"/>
      <c r="E3" s="512"/>
      <c r="F3" s="203" t="s">
        <v>1556</v>
      </c>
      <c r="G3" s="204" t="s">
        <v>326</v>
      </c>
      <c r="H3" s="204" t="s">
        <v>327</v>
      </c>
    </row>
    <row r="4" spans="1:8" ht="25.15" customHeight="1">
      <c r="A4" s="205" t="s">
        <v>328</v>
      </c>
      <c r="B4" s="206" t="s">
        <v>329</v>
      </c>
      <c r="C4" s="206" t="s">
        <v>330</v>
      </c>
      <c r="D4" s="206"/>
      <c r="E4" s="206"/>
      <c r="F4" s="207" t="s">
        <v>1557</v>
      </c>
      <c r="G4" s="208"/>
      <c r="H4" s="208"/>
    </row>
    <row r="5" spans="1:8" ht="32.25" customHeight="1">
      <c r="A5" s="205"/>
      <c r="B5" s="205"/>
      <c r="C5" s="205"/>
      <c r="D5" s="205"/>
      <c r="E5" s="205"/>
      <c r="F5" s="211" t="s">
        <v>1958</v>
      </c>
      <c r="G5" s="403"/>
      <c r="H5" s="403"/>
    </row>
    <row r="6" spans="1:8" ht="30" customHeight="1">
      <c r="A6" s="205"/>
      <c r="B6" s="205"/>
      <c r="C6" s="205"/>
      <c r="D6" s="205"/>
      <c r="E6" s="205"/>
      <c r="F6" s="209" t="s">
        <v>1957</v>
      </c>
      <c r="G6" s="210"/>
      <c r="H6" s="210"/>
    </row>
    <row r="7" spans="1:8" ht="30" customHeight="1">
      <c r="A7" s="205"/>
      <c r="B7" s="205"/>
      <c r="C7" s="205"/>
      <c r="D7" s="205"/>
      <c r="E7" s="205"/>
      <c r="F7" s="209" t="s">
        <v>1558</v>
      </c>
      <c r="G7" s="210"/>
      <c r="H7" s="210"/>
    </row>
    <row r="8" spans="1:8" ht="30" customHeight="1">
      <c r="A8" s="205"/>
      <c r="B8" s="205"/>
      <c r="C8" s="205"/>
      <c r="D8" s="205"/>
      <c r="E8" s="205"/>
      <c r="F8" s="209" t="s">
        <v>1959</v>
      </c>
      <c r="G8" s="210"/>
      <c r="H8" s="210"/>
    </row>
    <row r="9" spans="1:8" ht="30" customHeight="1">
      <c r="A9" s="205"/>
      <c r="B9" s="205"/>
      <c r="C9" s="205"/>
      <c r="D9" s="205"/>
      <c r="E9" s="205"/>
      <c r="F9" s="209" t="s">
        <v>1559</v>
      </c>
      <c r="G9" s="210"/>
      <c r="H9" s="210"/>
    </row>
    <row r="10" spans="1:8" ht="30" customHeight="1">
      <c r="A10" s="205"/>
      <c r="B10" s="205"/>
      <c r="C10" s="205"/>
      <c r="D10" s="205"/>
      <c r="E10" s="205"/>
      <c r="F10" s="209" t="s">
        <v>1560</v>
      </c>
      <c r="G10" s="210"/>
      <c r="H10" s="210"/>
    </row>
    <row r="11" spans="1:8" ht="63" customHeight="1">
      <c r="A11" s="205"/>
      <c r="B11" s="205"/>
      <c r="C11" s="211"/>
      <c r="D11" s="211"/>
      <c r="E11" s="211"/>
      <c r="F11" s="209" t="s">
        <v>2046</v>
      </c>
      <c r="G11" s="210"/>
      <c r="H11" s="210"/>
    </row>
    <row r="12" spans="1:8" ht="30" customHeight="1">
      <c r="A12" s="205"/>
      <c r="B12" s="205"/>
      <c r="C12" s="212" t="s">
        <v>331</v>
      </c>
      <c r="D12" s="212"/>
      <c r="E12" s="212"/>
      <c r="F12" s="209" t="s">
        <v>332</v>
      </c>
      <c r="G12" s="210"/>
      <c r="H12" s="210"/>
    </row>
    <row r="13" spans="1:8" ht="45" customHeight="1">
      <c r="A13" s="205"/>
      <c r="B13" s="205"/>
      <c r="C13" s="211"/>
      <c r="D13" s="211"/>
      <c r="E13" s="211"/>
      <c r="F13" s="209" t="s">
        <v>1561</v>
      </c>
      <c r="G13" s="210"/>
      <c r="H13" s="210"/>
    </row>
    <row r="14" spans="1:8" ht="25.15" customHeight="1">
      <c r="A14" s="205"/>
      <c r="B14" s="205"/>
      <c r="C14" s="212" t="s">
        <v>1873</v>
      </c>
      <c r="D14" s="212"/>
      <c r="E14" s="212"/>
      <c r="F14" s="209" t="s">
        <v>333</v>
      </c>
      <c r="G14" s="210"/>
      <c r="H14" s="210"/>
    </row>
    <row r="15" spans="1:8" ht="59.25" customHeight="1">
      <c r="A15" s="205"/>
      <c r="B15" s="205"/>
      <c r="C15" s="211"/>
      <c r="D15" s="211"/>
      <c r="E15" s="211"/>
      <c r="F15" s="209" t="s">
        <v>1562</v>
      </c>
      <c r="G15" s="210"/>
      <c r="H15" s="210"/>
    </row>
    <row r="16" spans="1:8" ht="45" customHeight="1">
      <c r="A16" s="205"/>
      <c r="B16" s="205"/>
      <c r="C16" s="212" t="s">
        <v>334</v>
      </c>
      <c r="D16" s="212"/>
      <c r="E16" s="212"/>
      <c r="F16" s="209" t="s">
        <v>1888</v>
      </c>
      <c r="G16" s="210"/>
      <c r="H16" s="210"/>
    </row>
    <row r="17" spans="1:9" ht="45" customHeight="1">
      <c r="A17" s="205"/>
      <c r="B17" s="205"/>
      <c r="C17" s="205"/>
      <c r="D17" s="205"/>
      <c r="E17" s="205"/>
      <c r="F17" s="209" t="s">
        <v>1563</v>
      </c>
      <c r="G17" s="210"/>
      <c r="H17" s="210"/>
    </row>
    <row r="18" spans="1:9" ht="25.15" customHeight="1">
      <c r="A18" s="213"/>
      <c r="B18" s="214" t="s">
        <v>335</v>
      </c>
      <c r="C18" s="214" t="s">
        <v>336</v>
      </c>
      <c r="D18" s="214" t="s">
        <v>337</v>
      </c>
      <c r="E18" s="214" t="s">
        <v>338</v>
      </c>
      <c r="F18" s="215" t="s">
        <v>339</v>
      </c>
      <c r="G18" s="216"/>
      <c r="H18" s="216"/>
      <c r="I18" s="217"/>
    </row>
    <row r="19" spans="1:9" ht="27">
      <c r="A19" s="205"/>
      <c r="B19" s="205"/>
      <c r="C19" s="205"/>
      <c r="D19" s="205"/>
      <c r="E19" s="212" t="s">
        <v>340</v>
      </c>
      <c r="F19" s="209" t="s">
        <v>1564</v>
      </c>
      <c r="G19" s="216"/>
      <c r="H19" s="210"/>
    </row>
    <row r="20" spans="1:9" ht="25.15" customHeight="1">
      <c r="A20" s="213"/>
      <c r="B20" s="213"/>
      <c r="C20" s="213"/>
      <c r="D20" s="213"/>
      <c r="E20" s="218"/>
      <c r="F20" s="215" t="s">
        <v>1565</v>
      </c>
      <c r="G20" s="216"/>
      <c r="H20" s="216"/>
      <c r="I20" s="217"/>
    </row>
    <row r="21" spans="1:9" ht="25.15" customHeight="1">
      <c r="A21" s="213"/>
      <c r="B21" s="213"/>
      <c r="C21" s="213"/>
      <c r="D21" s="213"/>
      <c r="E21" s="215" t="s">
        <v>341</v>
      </c>
      <c r="F21" s="215" t="s">
        <v>1566</v>
      </c>
      <c r="G21" s="216"/>
      <c r="H21" s="216"/>
      <c r="I21" s="217"/>
    </row>
    <row r="22" spans="1:9" ht="25.15" customHeight="1">
      <c r="A22" s="213"/>
      <c r="B22" s="213"/>
      <c r="C22" s="213"/>
      <c r="D22" s="218"/>
      <c r="E22" s="215" t="s">
        <v>342</v>
      </c>
      <c r="F22" s="215" t="s">
        <v>1566</v>
      </c>
      <c r="G22" s="216"/>
      <c r="H22" s="216"/>
      <c r="I22" s="217"/>
    </row>
    <row r="23" spans="1:9" ht="25.15" customHeight="1">
      <c r="A23" s="205"/>
      <c r="B23" s="205"/>
      <c r="C23" s="211"/>
      <c r="D23" s="209" t="s">
        <v>343</v>
      </c>
      <c r="E23" s="209"/>
      <c r="F23" s="209" t="s">
        <v>1567</v>
      </c>
      <c r="G23" s="210"/>
      <c r="H23" s="210"/>
    </row>
    <row r="24" spans="1:9" ht="45" customHeight="1">
      <c r="A24" s="205"/>
      <c r="B24" s="205"/>
      <c r="C24" s="212" t="s">
        <v>1568</v>
      </c>
      <c r="D24" s="212" t="s">
        <v>1569</v>
      </c>
      <c r="E24" s="212" t="s">
        <v>344</v>
      </c>
      <c r="F24" s="209" t="s">
        <v>1570</v>
      </c>
      <c r="G24" s="210"/>
      <c r="H24" s="210"/>
    </row>
    <row r="25" spans="1:9" ht="45" customHeight="1">
      <c r="A25" s="205"/>
      <c r="B25" s="205"/>
      <c r="C25" s="205"/>
      <c r="D25" s="205"/>
      <c r="E25" s="205"/>
      <c r="F25" s="209" t="s">
        <v>1571</v>
      </c>
      <c r="G25" s="210"/>
      <c r="H25" s="210"/>
    </row>
    <row r="26" spans="1:9" ht="27">
      <c r="A26" s="205"/>
      <c r="B26" s="205"/>
      <c r="C26" s="205"/>
      <c r="D26" s="205"/>
      <c r="E26" s="205"/>
      <c r="F26" s="209" t="s">
        <v>1572</v>
      </c>
      <c r="G26" s="210"/>
      <c r="H26" s="210"/>
    </row>
    <row r="27" spans="1:9" ht="27">
      <c r="A27" s="205"/>
      <c r="B27" s="205"/>
      <c r="C27" s="205"/>
      <c r="D27" s="205"/>
      <c r="E27" s="205"/>
      <c r="F27" s="209" t="s">
        <v>1573</v>
      </c>
      <c r="G27" s="210"/>
      <c r="H27" s="210"/>
    </row>
    <row r="28" spans="1:9" ht="40.5">
      <c r="A28" s="205"/>
      <c r="B28" s="205"/>
      <c r="C28" s="205"/>
      <c r="D28" s="205"/>
      <c r="E28" s="205"/>
      <c r="F28" s="209" t="s">
        <v>1574</v>
      </c>
      <c r="G28" s="210"/>
      <c r="H28" s="210"/>
    </row>
    <row r="29" spans="1:9" ht="40.5">
      <c r="A29" s="205"/>
      <c r="B29" s="205"/>
      <c r="C29" s="205"/>
      <c r="D29" s="205"/>
      <c r="E29" s="205"/>
      <c r="F29" s="209" t="s">
        <v>1575</v>
      </c>
      <c r="G29" s="210"/>
      <c r="H29" s="210"/>
    </row>
    <row r="30" spans="1:9" ht="43.5" customHeight="1">
      <c r="A30" s="205"/>
      <c r="B30" s="205"/>
      <c r="C30" s="205"/>
      <c r="D30" s="205"/>
      <c r="E30" s="205"/>
      <c r="F30" s="209" t="s">
        <v>1576</v>
      </c>
      <c r="G30" s="210"/>
      <c r="H30" s="210"/>
    </row>
    <row r="31" spans="1:9" ht="30" customHeight="1">
      <c r="A31" s="205"/>
      <c r="B31" s="205"/>
      <c r="C31" s="205"/>
      <c r="D31" s="205"/>
      <c r="E31" s="205"/>
      <c r="F31" s="209" t="s">
        <v>1577</v>
      </c>
      <c r="G31" s="210"/>
      <c r="H31" s="210"/>
    </row>
    <row r="32" spans="1:9" ht="27">
      <c r="A32" s="205"/>
      <c r="B32" s="205"/>
      <c r="C32" s="205"/>
      <c r="D32" s="205"/>
      <c r="E32" s="211"/>
      <c r="F32" s="209" t="s">
        <v>1578</v>
      </c>
      <c r="G32" s="210"/>
      <c r="H32" s="210"/>
    </row>
    <row r="33" spans="1:8" ht="45" customHeight="1">
      <c r="A33" s="205"/>
      <c r="B33" s="205"/>
      <c r="C33" s="205"/>
      <c r="D33" s="205"/>
      <c r="E33" s="212" t="s">
        <v>345</v>
      </c>
      <c r="F33" s="209" t="s">
        <v>1579</v>
      </c>
      <c r="G33" s="210"/>
      <c r="H33" s="210"/>
    </row>
    <row r="34" spans="1:8" ht="45" customHeight="1">
      <c r="A34" s="205"/>
      <c r="B34" s="205"/>
      <c r="C34" s="205"/>
      <c r="D34" s="205"/>
      <c r="E34" s="205"/>
      <c r="F34" s="209" t="s">
        <v>1580</v>
      </c>
      <c r="G34" s="210"/>
      <c r="H34" s="210"/>
    </row>
    <row r="35" spans="1:8" ht="25.15" customHeight="1">
      <c r="A35" s="205"/>
      <c r="B35" s="205"/>
      <c r="C35" s="205"/>
      <c r="D35" s="205"/>
      <c r="E35" s="211"/>
      <c r="F35" s="209" t="s">
        <v>346</v>
      </c>
      <c r="G35" s="210"/>
      <c r="H35" s="210"/>
    </row>
    <row r="36" spans="1:8" ht="40.5">
      <c r="A36" s="205"/>
      <c r="B36" s="205"/>
      <c r="C36" s="205"/>
      <c r="D36" s="205"/>
      <c r="E36" s="212" t="s">
        <v>347</v>
      </c>
      <c r="F36" s="209" t="s">
        <v>1581</v>
      </c>
      <c r="G36" s="210"/>
      <c r="H36" s="210"/>
    </row>
    <row r="37" spans="1:8" ht="31.5" customHeight="1">
      <c r="A37" s="205"/>
      <c r="B37" s="205"/>
      <c r="C37" s="205"/>
      <c r="D37" s="205"/>
      <c r="E37" s="205"/>
      <c r="F37" s="209" t="s">
        <v>2047</v>
      </c>
      <c r="G37" s="210"/>
      <c r="H37" s="210"/>
    </row>
    <row r="38" spans="1:8" ht="27">
      <c r="A38" s="205"/>
      <c r="B38" s="205"/>
      <c r="C38" s="205"/>
      <c r="D38" s="205"/>
      <c r="E38" s="205"/>
      <c r="F38" s="209" t="s">
        <v>1582</v>
      </c>
      <c r="G38" s="210"/>
      <c r="H38" s="210"/>
    </row>
    <row r="39" spans="1:8" ht="27">
      <c r="A39" s="205"/>
      <c r="B39" s="205"/>
      <c r="C39" s="205"/>
      <c r="D39" s="205"/>
      <c r="E39" s="205"/>
      <c r="F39" s="209" t="s">
        <v>1583</v>
      </c>
      <c r="G39" s="210"/>
      <c r="H39" s="210"/>
    </row>
    <row r="40" spans="1:8" ht="27">
      <c r="A40" s="205"/>
      <c r="B40" s="205"/>
      <c r="C40" s="205"/>
      <c r="D40" s="205"/>
      <c r="E40" s="205"/>
      <c r="F40" s="209" t="s">
        <v>1584</v>
      </c>
      <c r="G40" s="210"/>
      <c r="H40" s="210"/>
    </row>
    <row r="41" spans="1:8" ht="27">
      <c r="A41" s="205"/>
      <c r="B41" s="205"/>
      <c r="C41" s="205"/>
      <c r="D41" s="205"/>
      <c r="E41" s="205"/>
      <c r="F41" s="209" t="s">
        <v>1585</v>
      </c>
      <c r="G41" s="210"/>
      <c r="H41" s="210"/>
    </row>
    <row r="42" spans="1:8" ht="27">
      <c r="A42" s="205"/>
      <c r="B42" s="205"/>
      <c r="C42" s="205"/>
      <c r="D42" s="205"/>
      <c r="E42" s="205"/>
      <c r="F42" s="209" t="s">
        <v>1586</v>
      </c>
      <c r="G42" s="210"/>
      <c r="H42" s="210"/>
    </row>
    <row r="43" spans="1:8" ht="27">
      <c r="A43" s="205"/>
      <c r="B43" s="205"/>
      <c r="C43" s="205"/>
      <c r="D43" s="205"/>
      <c r="E43" s="211"/>
      <c r="F43" s="209" t="s">
        <v>1587</v>
      </c>
      <c r="G43" s="210"/>
      <c r="H43" s="210"/>
    </row>
    <row r="44" spans="1:8" ht="27">
      <c r="A44" s="205"/>
      <c r="B44" s="205"/>
      <c r="C44" s="205"/>
      <c r="D44" s="205"/>
      <c r="E44" s="212" t="s">
        <v>348</v>
      </c>
      <c r="F44" s="209" t="s">
        <v>1588</v>
      </c>
      <c r="G44" s="210"/>
      <c r="H44" s="210"/>
    </row>
    <row r="45" spans="1:8" ht="32.25" customHeight="1">
      <c r="A45" s="205"/>
      <c r="B45" s="205"/>
      <c r="C45" s="205"/>
      <c r="D45" s="205"/>
      <c r="E45" s="205"/>
      <c r="F45" s="209" t="s">
        <v>1589</v>
      </c>
      <c r="G45" s="210"/>
      <c r="H45" s="210"/>
    </row>
    <row r="46" spans="1:8" ht="34.5" customHeight="1">
      <c r="A46" s="205"/>
      <c r="B46" s="205"/>
      <c r="C46" s="205"/>
      <c r="D46" s="205"/>
      <c r="E46" s="205"/>
      <c r="F46" s="209" t="s">
        <v>2048</v>
      </c>
      <c r="G46" s="210"/>
      <c r="H46" s="210"/>
    </row>
    <row r="47" spans="1:8" ht="27">
      <c r="A47" s="205"/>
      <c r="B47" s="205"/>
      <c r="C47" s="205"/>
      <c r="D47" s="205"/>
      <c r="E47" s="205"/>
      <c r="F47" s="209" t="s">
        <v>1590</v>
      </c>
      <c r="G47" s="210"/>
      <c r="H47" s="210"/>
    </row>
    <row r="48" spans="1:8" ht="40.5">
      <c r="A48" s="205"/>
      <c r="B48" s="205"/>
      <c r="C48" s="205"/>
      <c r="D48" s="205"/>
      <c r="E48" s="205"/>
      <c r="F48" s="209" t="s">
        <v>1591</v>
      </c>
      <c r="G48" s="210"/>
      <c r="H48" s="210"/>
    </row>
    <row r="49" spans="1:8" ht="27">
      <c r="A49" s="205"/>
      <c r="B49" s="205"/>
      <c r="C49" s="205"/>
      <c r="D49" s="205"/>
      <c r="E49" s="205"/>
      <c r="F49" s="209" t="s">
        <v>1592</v>
      </c>
      <c r="G49" s="210"/>
      <c r="H49" s="210"/>
    </row>
    <row r="50" spans="1:8" ht="27">
      <c r="A50" s="205"/>
      <c r="B50" s="205"/>
      <c r="C50" s="205"/>
      <c r="D50" s="205"/>
      <c r="E50" s="205"/>
      <c r="F50" s="209" t="s">
        <v>1593</v>
      </c>
      <c r="G50" s="210"/>
      <c r="H50" s="210"/>
    </row>
    <row r="51" spans="1:8" ht="40.5">
      <c r="A51" s="205"/>
      <c r="B51" s="205"/>
      <c r="C51" s="205"/>
      <c r="D51" s="205"/>
      <c r="E51" s="205"/>
      <c r="F51" s="209" t="s">
        <v>1594</v>
      </c>
      <c r="G51" s="210"/>
      <c r="H51" s="210"/>
    </row>
    <row r="52" spans="1:8" ht="27">
      <c r="A52" s="205"/>
      <c r="B52" s="205"/>
      <c r="C52" s="205"/>
      <c r="D52" s="205"/>
      <c r="E52" s="205"/>
      <c r="F52" s="209" t="s">
        <v>1595</v>
      </c>
      <c r="G52" s="210"/>
      <c r="H52" s="210"/>
    </row>
    <row r="53" spans="1:8" ht="40.5">
      <c r="A53" s="205"/>
      <c r="B53" s="205"/>
      <c r="C53" s="205"/>
      <c r="D53" s="205"/>
      <c r="E53" s="205"/>
      <c r="F53" s="209" t="s">
        <v>2049</v>
      </c>
      <c r="G53" s="210"/>
      <c r="H53" s="210"/>
    </row>
    <row r="54" spans="1:8" ht="27">
      <c r="A54" s="205"/>
      <c r="B54" s="205"/>
      <c r="C54" s="205"/>
      <c r="D54" s="205"/>
      <c r="E54" s="205"/>
      <c r="F54" s="209" t="s">
        <v>2050</v>
      </c>
      <c r="G54" s="210"/>
      <c r="H54" s="210"/>
    </row>
    <row r="55" spans="1:8" ht="27">
      <c r="A55" s="205"/>
      <c r="B55" s="205"/>
      <c r="C55" s="205"/>
      <c r="D55" s="205"/>
      <c r="E55" s="205"/>
      <c r="F55" s="209" t="s">
        <v>1596</v>
      </c>
      <c r="G55" s="210"/>
      <c r="H55" s="210"/>
    </row>
    <row r="56" spans="1:8" ht="27">
      <c r="A56" s="205"/>
      <c r="B56" s="205"/>
      <c r="C56" s="205"/>
      <c r="D56" s="205"/>
      <c r="E56" s="205"/>
      <c r="F56" s="209" t="s">
        <v>1597</v>
      </c>
      <c r="G56" s="210"/>
      <c r="H56" s="210"/>
    </row>
    <row r="57" spans="1:8" ht="27">
      <c r="A57" s="205"/>
      <c r="B57" s="205"/>
      <c r="C57" s="205"/>
      <c r="D57" s="205"/>
      <c r="E57" s="205"/>
      <c r="F57" s="209" t="s">
        <v>1598</v>
      </c>
      <c r="G57" s="210"/>
      <c r="H57" s="210"/>
    </row>
    <row r="58" spans="1:8" ht="27">
      <c r="A58" s="205"/>
      <c r="B58" s="205"/>
      <c r="C58" s="205"/>
      <c r="D58" s="205"/>
      <c r="E58" s="211"/>
      <c r="F58" s="209" t="s">
        <v>1599</v>
      </c>
      <c r="G58" s="210"/>
      <c r="H58" s="210"/>
    </row>
    <row r="59" spans="1:8" ht="25.15" customHeight="1">
      <c r="A59" s="205"/>
      <c r="B59" s="205"/>
      <c r="C59" s="205"/>
      <c r="D59" s="205"/>
      <c r="E59" s="212" t="s">
        <v>349</v>
      </c>
      <c r="F59" s="209" t="s">
        <v>350</v>
      </c>
      <c r="G59" s="210"/>
      <c r="H59" s="210"/>
    </row>
    <row r="60" spans="1:8" ht="36" customHeight="1">
      <c r="A60" s="205"/>
      <c r="B60" s="205"/>
      <c r="C60" s="205"/>
      <c r="D60" s="211"/>
      <c r="E60" s="211"/>
      <c r="F60" s="209" t="s">
        <v>1600</v>
      </c>
      <c r="G60" s="210"/>
      <c r="H60" s="210"/>
    </row>
    <row r="61" spans="1:8" ht="27">
      <c r="A61" s="205"/>
      <c r="B61" s="205"/>
      <c r="C61" s="205"/>
      <c r="D61" s="212" t="s">
        <v>351</v>
      </c>
      <c r="E61" s="212" t="s">
        <v>352</v>
      </c>
      <c r="F61" s="209" t="s">
        <v>1961</v>
      </c>
      <c r="G61" s="210"/>
      <c r="H61" s="210"/>
    </row>
    <row r="62" spans="1:8" ht="27">
      <c r="A62" s="205"/>
      <c r="B62" s="205"/>
      <c r="C62" s="205"/>
      <c r="D62" s="205"/>
      <c r="E62" s="205"/>
      <c r="F62" s="209" t="s">
        <v>1960</v>
      </c>
      <c r="G62" s="210"/>
      <c r="H62" s="210"/>
    </row>
    <row r="63" spans="1:8" ht="27">
      <c r="A63" s="205"/>
      <c r="B63" s="205"/>
      <c r="C63" s="205"/>
      <c r="D63" s="205"/>
      <c r="E63" s="205"/>
      <c r="F63" s="209" t="s">
        <v>1601</v>
      </c>
      <c r="G63" s="210"/>
      <c r="H63" s="210"/>
    </row>
    <row r="64" spans="1:8" ht="27">
      <c r="A64" s="205"/>
      <c r="B64" s="205"/>
      <c r="C64" s="205"/>
      <c r="D64" s="205"/>
      <c r="E64" s="205"/>
      <c r="F64" s="209" t="s">
        <v>1602</v>
      </c>
      <c r="G64" s="210"/>
      <c r="H64" s="210"/>
    </row>
    <row r="65" spans="1:8" ht="27">
      <c r="A65" s="205"/>
      <c r="B65" s="205"/>
      <c r="C65" s="205"/>
      <c r="D65" s="205"/>
      <c r="E65" s="205"/>
      <c r="F65" s="209" t="s">
        <v>1603</v>
      </c>
      <c r="G65" s="210"/>
      <c r="H65" s="210"/>
    </row>
    <row r="66" spans="1:8" ht="27">
      <c r="A66" s="205"/>
      <c r="B66" s="205"/>
      <c r="C66" s="205"/>
      <c r="D66" s="205"/>
      <c r="E66" s="205"/>
      <c r="F66" s="209" t="s">
        <v>1604</v>
      </c>
      <c r="G66" s="210"/>
      <c r="H66" s="210"/>
    </row>
    <row r="67" spans="1:8" ht="27">
      <c r="A67" s="205"/>
      <c r="B67" s="205"/>
      <c r="C67" s="205"/>
      <c r="D67" s="205"/>
      <c r="E67" s="205"/>
      <c r="F67" s="209" t="s">
        <v>1605</v>
      </c>
      <c r="G67" s="210"/>
      <c r="H67" s="210"/>
    </row>
    <row r="68" spans="1:8" ht="27">
      <c r="A68" s="205"/>
      <c r="B68" s="205"/>
      <c r="C68" s="205"/>
      <c r="D68" s="205"/>
      <c r="E68" s="205"/>
      <c r="F68" s="209" t="s">
        <v>1606</v>
      </c>
      <c r="G68" s="210"/>
      <c r="H68" s="210"/>
    </row>
    <row r="69" spans="1:8" ht="27">
      <c r="A69" s="205"/>
      <c r="B69" s="205"/>
      <c r="C69" s="205"/>
      <c r="D69" s="205"/>
      <c r="E69" s="205"/>
      <c r="F69" s="209" t="s">
        <v>1607</v>
      </c>
      <c r="G69" s="210"/>
      <c r="H69" s="210"/>
    </row>
    <row r="70" spans="1:8" ht="27">
      <c r="A70" s="205"/>
      <c r="B70" s="205"/>
      <c r="C70" s="205"/>
      <c r="D70" s="205"/>
      <c r="E70" s="205"/>
      <c r="F70" s="209" t="s">
        <v>1608</v>
      </c>
      <c r="G70" s="210"/>
      <c r="H70" s="210"/>
    </row>
    <row r="71" spans="1:8" ht="27">
      <c r="A71" s="205"/>
      <c r="B71" s="205"/>
      <c r="C71" s="205"/>
      <c r="D71" s="205"/>
      <c r="E71" s="205"/>
      <c r="F71" s="209" t="s">
        <v>1609</v>
      </c>
      <c r="G71" s="210"/>
      <c r="H71" s="210"/>
    </row>
    <row r="72" spans="1:8" ht="27">
      <c r="A72" s="205"/>
      <c r="B72" s="205"/>
      <c r="C72" s="205"/>
      <c r="D72" s="205"/>
      <c r="E72" s="211"/>
      <c r="F72" s="209" t="s">
        <v>1610</v>
      </c>
      <c r="G72" s="210"/>
      <c r="H72" s="210"/>
    </row>
    <row r="73" spans="1:8" ht="54">
      <c r="A73" s="205"/>
      <c r="B73" s="205"/>
      <c r="C73" s="205"/>
      <c r="D73" s="205"/>
      <c r="E73" s="212" t="s">
        <v>353</v>
      </c>
      <c r="F73" s="209" t="s">
        <v>1611</v>
      </c>
      <c r="G73" s="210"/>
      <c r="H73" s="210"/>
    </row>
    <row r="74" spans="1:8" ht="27">
      <c r="A74" s="205"/>
      <c r="B74" s="205"/>
      <c r="C74" s="205"/>
      <c r="D74" s="205"/>
      <c r="E74" s="205"/>
      <c r="F74" s="209" t="s">
        <v>1612</v>
      </c>
      <c r="G74" s="210"/>
      <c r="H74" s="210"/>
    </row>
    <row r="75" spans="1:8" ht="25.15" customHeight="1">
      <c r="A75" s="205"/>
      <c r="B75" s="205"/>
      <c r="C75" s="205"/>
      <c r="D75" s="205"/>
      <c r="E75" s="205"/>
      <c r="F75" s="209" t="s">
        <v>354</v>
      </c>
      <c r="G75" s="210"/>
      <c r="H75" s="210"/>
    </row>
    <row r="76" spans="1:8" ht="25.15" customHeight="1">
      <c r="A76" s="205"/>
      <c r="B76" s="205"/>
      <c r="C76" s="205"/>
      <c r="D76" s="205"/>
      <c r="E76" s="205"/>
      <c r="F76" s="209" t="s">
        <v>355</v>
      </c>
      <c r="G76" s="210"/>
      <c r="H76" s="210"/>
    </row>
    <row r="77" spans="1:8" ht="40.5">
      <c r="A77" s="205"/>
      <c r="B77" s="205"/>
      <c r="C77" s="205"/>
      <c r="D77" s="205"/>
      <c r="E77" s="205"/>
      <c r="F77" s="209" t="s">
        <v>1613</v>
      </c>
      <c r="G77" s="210"/>
      <c r="H77" s="210"/>
    </row>
    <row r="78" spans="1:8" ht="25.15" customHeight="1">
      <c r="A78" s="205"/>
      <c r="B78" s="205"/>
      <c r="C78" s="205"/>
      <c r="D78" s="205"/>
      <c r="E78" s="205"/>
      <c r="F78" s="209" t="s">
        <v>356</v>
      </c>
      <c r="G78" s="210"/>
      <c r="H78" s="210"/>
    </row>
    <row r="79" spans="1:8" ht="25.15" customHeight="1">
      <c r="A79" s="205"/>
      <c r="B79" s="205"/>
      <c r="C79" s="205"/>
      <c r="D79" s="205"/>
      <c r="E79" s="205"/>
      <c r="F79" s="209" t="s">
        <v>1614</v>
      </c>
      <c r="G79" s="210"/>
      <c r="H79" s="210"/>
    </row>
    <row r="80" spans="1:8" ht="25.15" customHeight="1">
      <c r="A80" s="205"/>
      <c r="B80" s="205"/>
      <c r="C80" s="205"/>
      <c r="D80" s="205"/>
      <c r="E80" s="205"/>
      <c r="F80" s="209" t="s">
        <v>357</v>
      </c>
      <c r="G80" s="210"/>
      <c r="H80" s="210"/>
    </row>
    <row r="81" spans="1:8" ht="25.15" customHeight="1">
      <c r="A81" s="205"/>
      <c r="B81" s="205"/>
      <c r="C81" s="205"/>
      <c r="D81" s="205"/>
      <c r="E81" s="205"/>
      <c r="F81" s="209" t="s">
        <v>358</v>
      </c>
      <c r="G81" s="210"/>
      <c r="H81" s="210"/>
    </row>
    <row r="82" spans="1:8" ht="25.15" customHeight="1">
      <c r="A82" s="205"/>
      <c r="B82" s="205"/>
      <c r="C82" s="205"/>
      <c r="D82" s="205"/>
      <c r="E82" s="211"/>
      <c r="F82" s="209" t="s">
        <v>359</v>
      </c>
      <c r="G82" s="210"/>
      <c r="H82" s="210"/>
    </row>
    <row r="83" spans="1:8" ht="25.15" customHeight="1">
      <c r="A83" s="205"/>
      <c r="B83" s="205"/>
      <c r="C83" s="205"/>
      <c r="D83" s="205"/>
      <c r="E83" s="212" t="s">
        <v>360</v>
      </c>
      <c r="F83" s="209" t="s">
        <v>1615</v>
      </c>
      <c r="G83" s="210"/>
      <c r="H83" s="210"/>
    </row>
    <row r="84" spans="1:8" ht="25.15" customHeight="1">
      <c r="A84" s="205"/>
      <c r="B84" s="205"/>
      <c r="C84" s="205"/>
      <c r="D84" s="205"/>
      <c r="E84" s="205"/>
      <c r="F84" s="209" t="s">
        <v>361</v>
      </c>
      <c r="G84" s="210"/>
      <c r="H84" s="210"/>
    </row>
    <row r="85" spans="1:8" ht="25.15" customHeight="1">
      <c r="A85" s="205"/>
      <c r="B85" s="205"/>
      <c r="C85" s="205"/>
      <c r="D85" s="205"/>
      <c r="E85" s="205"/>
      <c r="F85" s="209" t="s">
        <v>1616</v>
      </c>
      <c r="G85" s="210"/>
      <c r="H85" s="210"/>
    </row>
    <row r="86" spans="1:8" ht="25.15" customHeight="1">
      <c r="A86" s="205"/>
      <c r="B86" s="205"/>
      <c r="C86" s="205"/>
      <c r="D86" s="205"/>
      <c r="E86" s="205"/>
      <c r="F86" s="215" t="s">
        <v>1962</v>
      </c>
      <c r="G86" s="210"/>
      <c r="H86" s="210"/>
    </row>
    <row r="87" spans="1:8" ht="48" customHeight="1">
      <c r="A87" s="205"/>
      <c r="B87" s="205"/>
      <c r="C87" s="205"/>
      <c r="D87" s="205"/>
      <c r="E87" s="205"/>
      <c r="F87" s="209" t="s">
        <v>1963</v>
      </c>
      <c r="G87" s="210"/>
      <c r="H87" s="210"/>
    </row>
    <row r="88" spans="1:8" ht="25.15" customHeight="1">
      <c r="A88" s="205"/>
      <c r="B88" s="205"/>
      <c r="C88" s="205"/>
      <c r="D88" s="205"/>
      <c r="E88" s="211"/>
      <c r="F88" s="209" t="s">
        <v>359</v>
      </c>
      <c r="G88" s="210"/>
      <c r="H88" s="210"/>
    </row>
    <row r="89" spans="1:8" ht="25.15" customHeight="1">
      <c r="A89" s="205"/>
      <c r="B89" s="205"/>
      <c r="C89" s="205"/>
      <c r="D89" s="205"/>
      <c r="E89" s="212" t="s">
        <v>362</v>
      </c>
      <c r="F89" s="209" t="s">
        <v>1964</v>
      </c>
      <c r="G89" s="210"/>
      <c r="H89" s="210"/>
    </row>
    <row r="90" spans="1:8" ht="40.5">
      <c r="A90" s="205"/>
      <c r="B90" s="205"/>
      <c r="C90" s="205"/>
      <c r="D90" s="205"/>
      <c r="E90" s="211"/>
      <c r="F90" s="209" t="s">
        <v>1965</v>
      </c>
      <c r="G90" s="210"/>
      <c r="H90" s="210"/>
    </row>
    <row r="91" spans="1:8" ht="25.15" customHeight="1">
      <c r="A91" s="205"/>
      <c r="B91" s="205"/>
      <c r="C91" s="205"/>
      <c r="D91" s="205"/>
      <c r="E91" s="212" t="s">
        <v>363</v>
      </c>
      <c r="F91" s="209" t="s">
        <v>1617</v>
      </c>
      <c r="G91" s="210"/>
      <c r="H91" s="210"/>
    </row>
    <row r="92" spans="1:8" ht="25.15" customHeight="1">
      <c r="A92" s="205"/>
      <c r="B92" s="205"/>
      <c r="C92" s="205"/>
      <c r="D92" s="205"/>
      <c r="E92" s="205"/>
      <c r="F92" s="209" t="s">
        <v>1618</v>
      </c>
      <c r="G92" s="210"/>
      <c r="H92" s="210"/>
    </row>
    <row r="93" spans="1:8" ht="25.15" customHeight="1">
      <c r="A93" s="205"/>
      <c r="B93" s="205"/>
      <c r="C93" s="205"/>
      <c r="D93" s="205"/>
      <c r="E93" s="211"/>
      <c r="F93" s="209" t="s">
        <v>1619</v>
      </c>
      <c r="G93" s="210"/>
      <c r="H93" s="210"/>
    </row>
    <row r="94" spans="1:8" ht="54">
      <c r="A94" s="205"/>
      <c r="B94" s="205"/>
      <c r="C94" s="205"/>
      <c r="D94" s="205"/>
      <c r="E94" s="212" t="s">
        <v>364</v>
      </c>
      <c r="F94" s="209" t="s">
        <v>2051</v>
      </c>
      <c r="G94" s="210"/>
      <c r="H94" s="210"/>
    </row>
    <row r="95" spans="1:8" ht="52.15" customHeight="1">
      <c r="A95" s="205"/>
      <c r="B95" s="205"/>
      <c r="C95" s="205"/>
      <c r="D95" s="205"/>
      <c r="E95" s="211"/>
      <c r="F95" s="209" t="s">
        <v>1620</v>
      </c>
      <c r="G95" s="210"/>
      <c r="H95" s="210"/>
    </row>
    <row r="96" spans="1:8" ht="27">
      <c r="A96" s="205"/>
      <c r="B96" s="205"/>
      <c r="C96" s="205"/>
      <c r="D96" s="205"/>
      <c r="E96" s="212" t="s">
        <v>365</v>
      </c>
      <c r="F96" s="209" t="s">
        <v>2032</v>
      </c>
      <c r="G96" s="210"/>
      <c r="H96" s="210"/>
    </row>
    <row r="97" spans="1:8" ht="27">
      <c r="A97" s="205"/>
      <c r="B97" s="205"/>
      <c r="C97" s="205"/>
      <c r="D97" s="205"/>
      <c r="E97" s="205"/>
      <c r="F97" s="209" t="s">
        <v>1966</v>
      </c>
      <c r="G97" s="210"/>
      <c r="H97" s="210"/>
    </row>
    <row r="98" spans="1:8" ht="91.9" customHeight="1">
      <c r="A98" s="211"/>
      <c r="B98" s="211"/>
      <c r="C98" s="211"/>
      <c r="D98" s="211"/>
      <c r="E98" s="211"/>
      <c r="F98" s="209" t="s">
        <v>2052</v>
      </c>
      <c r="G98" s="210"/>
      <c r="H98" s="210"/>
    </row>
    <row r="99" spans="1:8" ht="54">
      <c r="A99" s="212" t="s">
        <v>1967</v>
      </c>
      <c r="B99" s="212" t="s">
        <v>366</v>
      </c>
      <c r="C99" s="212" t="s">
        <v>367</v>
      </c>
      <c r="D99" s="212"/>
      <c r="E99" s="212"/>
      <c r="F99" s="209" t="s">
        <v>368</v>
      </c>
      <c r="G99" s="210"/>
      <c r="H99" s="210"/>
    </row>
    <row r="100" spans="1:8" ht="25.15" customHeight="1">
      <c r="A100" s="205"/>
      <c r="B100" s="205"/>
      <c r="C100" s="205"/>
      <c r="D100" s="205"/>
      <c r="E100" s="205"/>
      <c r="F100" s="209" t="s">
        <v>369</v>
      </c>
      <c r="G100" s="210"/>
      <c r="H100" s="210"/>
    </row>
    <row r="101" spans="1:8" ht="27">
      <c r="A101" s="205"/>
      <c r="B101" s="205"/>
      <c r="C101" s="212" t="s">
        <v>370</v>
      </c>
      <c r="D101" s="212" t="s">
        <v>371</v>
      </c>
      <c r="E101" s="212"/>
      <c r="F101" s="209" t="s">
        <v>2053</v>
      </c>
      <c r="G101" s="210"/>
      <c r="H101" s="210"/>
    </row>
    <row r="102" spans="1:8" ht="25.15" customHeight="1">
      <c r="A102" s="205"/>
      <c r="B102" s="205"/>
      <c r="C102" s="205"/>
      <c r="D102" s="205"/>
      <c r="E102" s="205"/>
      <c r="F102" s="209" t="s">
        <v>372</v>
      </c>
      <c r="G102" s="210"/>
      <c r="H102" s="210"/>
    </row>
    <row r="103" spans="1:8" ht="27">
      <c r="A103" s="205"/>
      <c r="B103" s="205"/>
      <c r="C103" s="205"/>
      <c r="D103" s="205"/>
      <c r="E103" s="205"/>
      <c r="F103" s="209" t="s">
        <v>373</v>
      </c>
      <c r="G103" s="210"/>
      <c r="H103" s="210"/>
    </row>
    <row r="104" spans="1:8" ht="25.15" customHeight="1">
      <c r="A104" s="205"/>
      <c r="B104" s="205"/>
      <c r="C104" s="205"/>
      <c r="D104" s="205"/>
      <c r="E104" s="205"/>
      <c r="F104" s="209" t="s">
        <v>374</v>
      </c>
      <c r="G104" s="210"/>
      <c r="H104" s="210"/>
    </row>
    <row r="105" spans="1:8" ht="25.15" customHeight="1">
      <c r="A105" s="205"/>
      <c r="B105" s="205"/>
      <c r="C105" s="205"/>
      <c r="D105" s="205"/>
      <c r="E105" s="205"/>
      <c r="F105" s="209" t="s">
        <v>375</v>
      </c>
      <c r="G105" s="210"/>
      <c r="H105" s="210"/>
    </row>
    <row r="106" spans="1:8" ht="25.15" customHeight="1">
      <c r="A106" s="205"/>
      <c r="B106" s="205"/>
      <c r="C106" s="205"/>
      <c r="D106" s="205"/>
      <c r="E106" s="205"/>
      <c r="F106" s="209" t="s">
        <v>376</v>
      </c>
      <c r="G106" s="210"/>
      <c r="H106" s="210"/>
    </row>
    <row r="107" spans="1:8" ht="25.15" customHeight="1">
      <c r="A107" s="205"/>
      <c r="B107" s="205"/>
      <c r="C107" s="205"/>
      <c r="D107" s="205"/>
      <c r="E107" s="205"/>
      <c r="F107" s="209" t="s">
        <v>377</v>
      </c>
      <c r="G107" s="210"/>
      <c r="H107" s="210"/>
    </row>
    <row r="108" spans="1:8" ht="27">
      <c r="A108" s="205"/>
      <c r="B108" s="205"/>
      <c r="C108" s="205"/>
      <c r="D108" s="205"/>
      <c r="E108" s="205"/>
      <c r="F108" s="209" t="s">
        <v>378</v>
      </c>
      <c r="G108" s="210"/>
      <c r="H108" s="210"/>
    </row>
    <row r="109" spans="1:8" ht="27">
      <c r="A109" s="205"/>
      <c r="B109" s="205"/>
      <c r="C109" s="205"/>
      <c r="D109" s="205"/>
      <c r="E109" s="205"/>
      <c r="F109" s="209" t="s">
        <v>379</v>
      </c>
      <c r="G109" s="210"/>
      <c r="H109" s="210"/>
    </row>
    <row r="110" spans="1:8" ht="25.15" customHeight="1">
      <c r="A110" s="205"/>
      <c r="B110" s="205"/>
      <c r="C110" s="205"/>
      <c r="D110" s="205"/>
      <c r="E110" s="205"/>
      <c r="F110" s="209" t="s">
        <v>380</v>
      </c>
      <c r="G110" s="210"/>
      <c r="H110" s="210"/>
    </row>
    <row r="111" spans="1:8" ht="27">
      <c r="A111" s="205"/>
      <c r="B111" s="205"/>
      <c r="C111" s="205"/>
      <c r="D111" s="205"/>
      <c r="E111" s="205"/>
      <c r="F111" s="209" t="s">
        <v>381</v>
      </c>
      <c r="G111" s="210"/>
      <c r="H111" s="210"/>
    </row>
    <row r="112" spans="1:8" ht="25.15" customHeight="1">
      <c r="A112" s="205"/>
      <c r="B112" s="211"/>
      <c r="C112" s="211"/>
      <c r="D112" s="211"/>
      <c r="E112" s="211"/>
      <c r="F112" s="209" t="s">
        <v>382</v>
      </c>
      <c r="G112" s="210"/>
      <c r="H112" s="210"/>
    </row>
    <row r="113" spans="1:8" ht="25.15" customHeight="1">
      <c r="A113" s="205"/>
      <c r="B113" s="212" t="s">
        <v>383</v>
      </c>
      <c r="C113" s="212" t="s">
        <v>384</v>
      </c>
      <c r="D113" s="212" t="s">
        <v>371</v>
      </c>
      <c r="E113" s="212"/>
      <c r="F113" s="209" t="s">
        <v>385</v>
      </c>
      <c r="G113" s="210"/>
      <c r="H113" s="210"/>
    </row>
    <row r="114" spans="1:8" ht="25.15" customHeight="1">
      <c r="A114" s="205"/>
      <c r="B114" s="205"/>
      <c r="C114" s="205"/>
      <c r="D114" s="205"/>
      <c r="E114" s="205"/>
      <c r="F114" s="209" t="s">
        <v>386</v>
      </c>
      <c r="G114" s="210"/>
      <c r="H114" s="210"/>
    </row>
    <row r="115" spans="1:8" ht="59.25" customHeight="1">
      <c r="A115" s="205"/>
      <c r="B115" s="205"/>
      <c r="C115" s="205"/>
      <c r="D115" s="205"/>
      <c r="E115" s="205"/>
      <c r="F115" s="209" t="s">
        <v>1968</v>
      </c>
      <c r="G115" s="210"/>
      <c r="H115" s="210"/>
    </row>
    <row r="116" spans="1:8" ht="45" customHeight="1">
      <c r="A116" s="205"/>
      <c r="B116" s="205"/>
      <c r="C116" s="205"/>
      <c r="D116" s="205"/>
      <c r="E116" s="205"/>
      <c r="F116" s="209" t="s">
        <v>1969</v>
      </c>
      <c r="G116" s="210"/>
      <c r="H116" s="210"/>
    </row>
    <row r="117" spans="1:8" ht="27">
      <c r="A117" s="205"/>
      <c r="B117" s="205"/>
      <c r="C117" s="205"/>
      <c r="D117" s="211"/>
      <c r="E117" s="211"/>
      <c r="F117" s="209" t="s">
        <v>387</v>
      </c>
      <c r="G117" s="210"/>
      <c r="H117" s="210"/>
    </row>
    <row r="118" spans="1:8" ht="27">
      <c r="A118" s="205"/>
      <c r="B118" s="205"/>
      <c r="C118" s="205"/>
      <c r="D118" s="212" t="s">
        <v>388</v>
      </c>
      <c r="E118" s="212"/>
      <c r="F118" s="209" t="s">
        <v>389</v>
      </c>
      <c r="G118" s="210"/>
      <c r="H118" s="210"/>
    </row>
    <row r="119" spans="1:8" ht="27">
      <c r="A119" s="205"/>
      <c r="B119" s="205"/>
      <c r="C119" s="205"/>
      <c r="D119" s="211"/>
      <c r="E119" s="211"/>
      <c r="F119" s="209" t="s">
        <v>1970</v>
      </c>
      <c r="G119" s="210"/>
      <c r="H119" s="210"/>
    </row>
    <row r="120" spans="1:8" ht="25.15" customHeight="1">
      <c r="A120" s="205"/>
      <c r="B120" s="205"/>
      <c r="C120" s="205"/>
      <c r="D120" s="212" t="s">
        <v>390</v>
      </c>
      <c r="E120" s="212"/>
      <c r="F120" s="209" t="s">
        <v>391</v>
      </c>
      <c r="G120" s="210"/>
      <c r="H120" s="210"/>
    </row>
    <row r="121" spans="1:8" ht="25.15" customHeight="1">
      <c r="A121" s="205"/>
      <c r="B121" s="205"/>
      <c r="C121" s="205"/>
      <c r="D121" s="205"/>
      <c r="E121" s="205"/>
      <c r="F121" s="209" t="s">
        <v>392</v>
      </c>
      <c r="G121" s="210"/>
      <c r="H121" s="210"/>
    </row>
    <row r="122" spans="1:8" ht="27">
      <c r="A122" s="205"/>
      <c r="B122" s="205"/>
      <c r="C122" s="205"/>
      <c r="D122" s="211"/>
      <c r="E122" s="211"/>
      <c r="F122" s="209" t="s">
        <v>393</v>
      </c>
      <c r="G122" s="210"/>
      <c r="H122" s="210"/>
    </row>
    <row r="123" spans="1:8" ht="25.15" customHeight="1">
      <c r="A123" s="205"/>
      <c r="B123" s="205"/>
      <c r="C123" s="205"/>
      <c r="D123" s="212" t="s">
        <v>394</v>
      </c>
      <c r="E123" s="209"/>
      <c r="F123" s="209" t="s">
        <v>395</v>
      </c>
      <c r="G123" s="210"/>
      <c r="H123" s="210"/>
    </row>
    <row r="124" spans="1:8" ht="25.15" customHeight="1">
      <c r="A124" s="205"/>
      <c r="B124" s="205"/>
      <c r="C124" s="205"/>
      <c r="D124" s="205"/>
      <c r="E124" s="209" t="s">
        <v>396</v>
      </c>
      <c r="F124" s="209" t="s">
        <v>397</v>
      </c>
      <c r="G124" s="210"/>
      <c r="H124" s="210"/>
    </row>
    <row r="125" spans="1:8" ht="25.15" customHeight="1">
      <c r="A125" s="205"/>
      <c r="B125" s="205"/>
      <c r="C125" s="205"/>
      <c r="D125" s="205"/>
      <c r="E125" s="209" t="s">
        <v>398</v>
      </c>
      <c r="F125" s="209" t="s">
        <v>399</v>
      </c>
      <c r="G125" s="210"/>
      <c r="H125" s="210"/>
    </row>
    <row r="126" spans="1:8" ht="25.15" customHeight="1">
      <c r="A126" s="205"/>
      <c r="B126" s="205"/>
      <c r="C126" s="205"/>
      <c r="D126" s="205"/>
      <c r="E126" s="209" t="s">
        <v>400</v>
      </c>
      <c r="F126" s="209" t="s">
        <v>401</v>
      </c>
      <c r="G126" s="210"/>
      <c r="H126" s="210"/>
    </row>
    <row r="127" spans="1:8" ht="25.15" customHeight="1">
      <c r="A127" s="205"/>
      <c r="B127" s="205"/>
      <c r="C127" s="205"/>
      <c r="D127" s="205"/>
      <c r="E127" s="209" t="s">
        <v>402</v>
      </c>
      <c r="F127" s="209" t="s">
        <v>403</v>
      </c>
      <c r="G127" s="210"/>
      <c r="H127" s="210"/>
    </row>
    <row r="128" spans="1:8" ht="27">
      <c r="A128" s="205"/>
      <c r="B128" s="205"/>
      <c r="C128" s="211"/>
      <c r="D128" s="211"/>
      <c r="E128" s="209" t="s">
        <v>404</v>
      </c>
      <c r="F128" s="209" t="s">
        <v>405</v>
      </c>
      <c r="G128" s="210"/>
      <c r="H128" s="210"/>
    </row>
    <row r="129" spans="1:8" ht="27">
      <c r="A129" s="205"/>
      <c r="B129" s="205"/>
      <c r="C129" s="212" t="s">
        <v>406</v>
      </c>
      <c r="D129" s="212" t="s">
        <v>407</v>
      </c>
      <c r="E129" s="212"/>
      <c r="F129" s="209" t="s">
        <v>408</v>
      </c>
      <c r="G129" s="210"/>
      <c r="H129" s="210"/>
    </row>
    <row r="130" spans="1:8" ht="25.15" customHeight="1">
      <c r="A130" s="205"/>
      <c r="B130" s="205"/>
      <c r="C130" s="205"/>
      <c r="D130" s="211"/>
      <c r="E130" s="211"/>
      <c r="F130" s="209" t="s">
        <v>409</v>
      </c>
      <c r="G130" s="210"/>
      <c r="H130" s="210"/>
    </row>
    <row r="131" spans="1:8" ht="25.15" customHeight="1">
      <c r="A131" s="205"/>
      <c r="B131" s="205"/>
      <c r="C131" s="205"/>
      <c r="D131" s="212" t="s">
        <v>410</v>
      </c>
      <c r="E131" s="212"/>
      <c r="F131" s="209" t="s">
        <v>1621</v>
      </c>
      <c r="G131" s="210"/>
      <c r="H131" s="210"/>
    </row>
    <row r="132" spans="1:8" ht="25.15" customHeight="1">
      <c r="A132" s="205"/>
      <c r="B132" s="211"/>
      <c r="C132" s="211"/>
      <c r="D132" s="211"/>
      <c r="E132" s="211"/>
      <c r="F132" s="209" t="s">
        <v>411</v>
      </c>
      <c r="G132" s="210"/>
      <c r="H132" s="210"/>
    </row>
    <row r="133" spans="1:8" ht="54">
      <c r="A133" s="205"/>
      <c r="B133" s="212" t="s">
        <v>412</v>
      </c>
      <c r="C133" s="212" t="s">
        <v>413</v>
      </c>
      <c r="D133" s="212" t="s">
        <v>414</v>
      </c>
      <c r="E133" s="212"/>
      <c r="F133" s="209" t="s">
        <v>1971</v>
      </c>
      <c r="G133" s="210"/>
      <c r="H133" s="210"/>
    </row>
    <row r="134" spans="1:8" ht="54">
      <c r="A134" s="205"/>
      <c r="B134" s="205"/>
      <c r="C134" s="205"/>
      <c r="D134" s="211"/>
      <c r="E134" s="211"/>
      <c r="F134" s="209" t="s">
        <v>1622</v>
      </c>
      <c r="G134" s="210"/>
      <c r="H134" s="210"/>
    </row>
    <row r="135" spans="1:8" ht="25.15" customHeight="1">
      <c r="A135" s="205"/>
      <c r="B135" s="205"/>
      <c r="C135" s="205"/>
      <c r="D135" s="212" t="s">
        <v>415</v>
      </c>
      <c r="E135" s="212"/>
      <c r="F135" s="209" t="s">
        <v>416</v>
      </c>
      <c r="G135" s="210"/>
      <c r="H135" s="210"/>
    </row>
    <row r="136" spans="1:8" ht="25.15" customHeight="1">
      <c r="A136" s="205"/>
      <c r="B136" s="205"/>
      <c r="C136" s="205"/>
      <c r="D136" s="205"/>
      <c r="E136" s="211"/>
      <c r="F136" s="209" t="s">
        <v>417</v>
      </c>
      <c r="G136" s="210"/>
      <c r="H136" s="210"/>
    </row>
    <row r="137" spans="1:8" ht="27">
      <c r="A137" s="205"/>
      <c r="B137" s="205"/>
      <c r="C137" s="205"/>
      <c r="D137" s="205"/>
      <c r="E137" s="212" t="s">
        <v>418</v>
      </c>
      <c r="F137" s="209" t="s">
        <v>419</v>
      </c>
      <c r="G137" s="210"/>
      <c r="H137" s="210"/>
    </row>
    <row r="138" spans="1:8" ht="40.5">
      <c r="A138" s="205"/>
      <c r="B138" s="205"/>
      <c r="C138" s="205"/>
      <c r="D138" s="211"/>
      <c r="E138" s="211"/>
      <c r="F138" s="209" t="s">
        <v>1972</v>
      </c>
      <c r="G138" s="210"/>
      <c r="H138" s="210"/>
    </row>
    <row r="139" spans="1:8" ht="27">
      <c r="A139" s="205"/>
      <c r="B139" s="205"/>
      <c r="C139" s="205"/>
      <c r="D139" s="212" t="s">
        <v>420</v>
      </c>
      <c r="E139" s="212" t="s">
        <v>421</v>
      </c>
      <c r="F139" s="209" t="s">
        <v>1623</v>
      </c>
      <c r="G139" s="210"/>
      <c r="H139" s="210"/>
    </row>
    <row r="140" spans="1:8" ht="27">
      <c r="A140" s="205"/>
      <c r="B140" s="205"/>
      <c r="C140" s="205"/>
      <c r="D140" s="211"/>
      <c r="E140" s="211"/>
      <c r="F140" s="209" t="s">
        <v>422</v>
      </c>
      <c r="G140" s="210"/>
      <c r="H140" s="210"/>
    </row>
    <row r="141" spans="1:8" ht="25.15" customHeight="1">
      <c r="A141" s="205"/>
      <c r="B141" s="205"/>
      <c r="C141" s="205"/>
      <c r="D141" s="212" t="s">
        <v>423</v>
      </c>
      <c r="E141" s="212" t="s">
        <v>421</v>
      </c>
      <c r="F141" s="209" t="s">
        <v>424</v>
      </c>
      <c r="G141" s="210"/>
      <c r="H141" s="210"/>
    </row>
    <row r="142" spans="1:8" ht="25.15" customHeight="1">
      <c r="A142" s="205"/>
      <c r="B142" s="205"/>
      <c r="C142" s="205"/>
      <c r="D142" s="205"/>
      <c r="E142" s="211"/>
      <c r="F142" s="209" t="s">
        <v>425</v>
      </c>
      <c r="G142" s="210"/>
      <c r="H142" s="210"/>
    </row>
    <row r="143" spans="1:8" ht="27">
      <c r="A143" s="205"/>
      <c r="B143" s="205"/>
      <c r="C143" s="205"/>
      <c r="D143" s="205"/>
      <c r="E143" s="209" t="s">
        <v>426</v>
      </c>
      <c r="F143" s="209" t="s">
        <v>1624</v>
      </c>
      <c r="G143" s="210"/>
      <c r="H143" s="210"/>
    </row>
    <row r="144" spans="1:8" ht="27">
      <c r="A144" s="205"/>
      <c r="B144" s="205"/>
      <c r="C144" s="205"/>
      <c r="D144" s="211"/>
      <c r="E144" s="209" t="s">
        <v>427</v>
      </c>
      <c r="F144" s="209" t="s">
        <v>1973</v>
      </c>
      <c r="G144" s="210"/>
      <c r="H144" s="210"/>
    </row>
    <row r="145" spans="1:8" ht="25.15" customHeight="1">
      <c r="A145" s="205"/>
      <c r="B145" s="205"/>
      <c r="C145" s="205"/>
      <c r="D145" s="212" t="s">
        <v>428</v>
      </c>
      <c r="E145" s="212" t="s">
        <v>421</v>
      </c>
      <c r="F145" s="209" t="s">
        <v>1974</v>
      </c>
      <c r="G145" s="210"/>
      <c r="H145" s="210"/>
    </row>
    <row r="146" spans="1:8" ht="27">
      <c r="A146" s="205"/>
      <c r="B146" s="205"/>
      <c r="C146" s="205"/>
      <c r="D146" s="205"/>
      <c r="E146" s="211"/>
      <c r="F146" s="209" t="s">
        <v>1975</v>
      </c>
      <c r="G146" s="210"/>
      <c r="H146" s="210"/>
    </row>
    <row r="147" spans="1:8" ht="27">
      <c r="A147" s="205"/>
      <c r="B147" s="205"/>
      <c r="C147" s="205"/>
      <c r="D147" s="205"/>
      <c r="E147" s="209" t="s">
        <v>429</v>
      </c>
      <c r="F147" s="209" t="s">
        <v>430</v>
      </c>
      <c r="G147" s="210"/>
      <c r="H147" s="210"/>
    </row>
    <row r="148" spans="1:8" ht="27">
      <c r="A148" s="205"/>
      <c r="B148" s="205"/>
      <c r="C148" s="205"/>
      <c r="D148" s="205"/>
      <c r="E148" s="209" t="s">
        <v>431</v>
      </c>
      <c r="F148" s="209" t="s">
        <v>1976</v>
      </c>
      <c r="G148" s="210"/>
      <c r="H148" s="210"/>
    </row>
    <row r="149" spans="1:8" ht="27">
      <c r="A149" s="205"/>
      <c r="B149" s="205"/>
      <c r="C149" s="205"/>
      <c r="D149" s="205"/>
      <c r="E149" s="212" t="s">
        <v>432</v>
      </c>
      <c r="F149" s="209" t="s">
        <v>433</v>
      </c>
      <c r="G149" s="210"/>
      <c r="H149" s="210"/>
    </row>
    <row r="150" spans="1:8" ht="27">
      <c r="A150" s="205"/>
      <c r="B150" s="205"/>
      <c r="C150" s="205"/>
      <c r="D150" s="205"/>
      <c r="E150" s="205"/>
      <c r="F150" s="209" t="s">
        <v>1977</v>
      </c>
      <c r="G150" s="210"/>
      <c r="H150" s="210"/>
    </row>
    <row r="151" spans="1:8" ht="25.15" customHeight="1">
      <c r="A151" s="205"/>
      <c r="B151" s="205"/>
      <c r="C151" s="205"/>
      <c r="D151" s="205"/>
      <c r="E151" s="211"/>
      <c r="F151" s="209" t="s">
        <v>434</v>
      </c>
      <c r="G151" s="210"/>
      <c r="H151" s="210"/>
    </row>
    <row r="152" spans="1:8" ht="45" customHeight="1">
      <c r="A152" s="205"/>
      <c r="B152" s="205"/>
      <c r="C152" s="205"/>
      <c r="D152" s="205"/>
      <c r="E152" s="212" t="s">
        <v>435</v>
      </c>
      <c r="F152" s="209" t="s">
        <v>1978</v>
      </c>
      <c r="G152" s="210"/>
      <c r="H152" s="210"/>
    </row>
    <row r="153" spans="1:8" ht="25.15" customHeight="1">
      <c r="A153" s="205"/>
      <c r="B153" s="205"/>
      <c r="C153" s="205"/>
      <c r="D153" s="205"/>
      <c r="E153" s="205"/>
      <c r="F153" s="209" t="s">
        <v>436</v>
      </c>
      <c r="G153" s="210"/>
      <c r="H153" s="210"/>
    </row>
    <row r="154" spans="1:8" ht="25.15" customHeight="1">
      <c r="A154" s="205"/>
      <c r="B154" s="205"/>
      <c r="C154" s="205"/>
      <c r="D154" s="205"/>
      <c r="E154" s="211"/>
      <c r="F154" s="209" t="s">
        <v>437</v>
      </c>
      <c r="G154" s="210"/>
      <c r="H154" s="210"/>
    </row>
    <row r="155" spans="1:8" ht="25.15" customHeight="1">
      <c r="A155" s="205"/>
      <c r="B155" s="205"/>
      <c r="C155" s="205"/>
      <c r="D155" s="211"/>
      <c r="E155" s="209" t="s">
        <v>438</v>
      </c>
      <c r="F155" s="209" t="s">
        <v>439</v>
      </c>
      <c r="G155" s="210"/>
      <c r="H155" s="210"/>
    </row>
    <row r="156" spans="1:8" ht="27">
      <c r="A156" s="205"/>
      <c r="B156" s="205"/>
      <c r="C156" s="205"/>
      <c r="D156" s="209" t="s">
        <v>440</v>
      </c>
      <c r="E156" s="209" t="s">
        <v>421</v>
      </c>
      <c r="F156" s="209" t="s">
        <v>1979</v>
      </c>
      <c r="G156" s="210"/>
      <c r="H156" s="210"/>
    </row>
    <row r="157" spans="1:8" ht="25.15" customHeight="1">
      <c r="A157" s="205"/>
      <c r="B157" s="205"/>
      <c r="C157" s="205"/>
      <c r="D157" s="212" t="s">
        <v>441</v>
      </c>
      <c r="E157" s="209" t="s">
        <v>421</v>
      </c>
      <c r="F157" s="209" t="s">
        <v>442</v>
      </c>
      <c r="G157" s="210"/>
      <c r="H157" s="210"/>
    </row>
    <row r="158" spans="1:8" ht="27">
      <c r="A158" s="205"/>
      <c r="B158" s="205"/>
      <c r="C158" s="205"/>
      <c r="D158" s="205"/>
      <c r="E158" s="212" t="s">
        <v>443</v>
      </c>
      <c r="F158" s="209" t="s">
        <v>1625</v>
      </c>
      <c r="G158" s="210"/>
      <c r="H158" s="210"/>
    </row>
    <row r="159" spans="1:8" ht="25.15" customHeight="1">
      <c r="A159" s="205"/>
      <c r="B159" s="205"/>
      <c r="C159" s="205"/>
      <c r="D159" s="205"/>
      <c r="E159" s="211"/>
      <c r="F159" s="209" t="s">
        <v>444</v>
      </c>
      <c r="G159" s="210"/>
      <c r="H159" s="210"/>
    </row>
    <row r="160" spans="1:8" ht="27">
      <c r="A160" s="205"/>
      <c r="B160" s="205"/>
      <c r="C160" s="205"/>
      <c r="D160" s="205"/>
      <c r="E160" s="209" t="s">
        <v>445</v>
      </c>
      <c r="F160" s="209" t="s">
        <v>446</v>
      </c>
      <c r="G160" s="210"/>
      <c r="H160" s="210"/>
    </row>
    <row r="161" spans="1:8" ht="27">
      <c r="A161" s="205"/>
      <c r="B161" s="205"/>
      <c r="C161" s="211"/>
      <c r="D161" s="211"/>
      <c r="E161" s="209" t="s">
        <v>447</v>
      </c>
      <c r="F161" s="209" t="s">
        <v>448</v>
      </c>
      <c r="G161" s="210"/>
      <c r="H161" s="210"/>
    </row>
    <row r="162" spans="1:8" ht="27">
      <c r="A162" s="205"/>
      <c r="B162" s="205"/>
      <c r="C162" s="212" t="s">
        <v>449</v>
      </c>
      <c r="D162" s="212" t="s">
        <v>450</v>
      </c>
      <c r="E162" s="212"/>
      <c r="F162" s="209" t="s">
        <v>451</v>
      </c>
      <c r="G162" s="210"/>
      <c r="H162" s="210"/>
    </row>
    <row r="163" spans="1:8" ht="25.15" customHeight="1">
      <c r="A163" s="205"/>
      <c r="B163" s="205"/>
      <c r="C163" s="205"/>
      <c r="D163" s="211"/>
      <c r="E163" s="211"/>
      <c r="F163" s="209" t="s">
        <v>452</v>
      </c>
      <c r="G163" s="210"/>
      <c r="H163" s="210"/>
    </row>
    <row r="164" spans="1:8" ht="45" customHeight="1">
      <c r="A164" s="205"/>
      <c r="B164" s="205"/>
      <c r="C164" s="205"/>
      <c r="D164" s="209" t="s">
        <v>453</v>
      </c>
      <c r="E164" s="209"/>
      <c r="F164" s="209" t="s">
        <v>1980</v>
      </c>
      <c r="G164" s="210"/>
      <c r="H164" s="210"/>
    </row>
    <row r="165" spans="1:8" ht="27">
      <c r="A165" s="205"/>
      <c r="B165" s="205"/>
      <c r="C165" s="205"/>
      <c r="D165" s="209" t="s">
        <v>454</v>
      </c>
      <c r="E165" s="209"/>
      <c r="F165" s="209" t="s">
        <v>1981</v>
      </c>
      <c r="G165" s="210"/>
      <c r="H165" s="210"/>
    </row>
    <row r="166" spans="1:8" ht="25.15" customHeight="1">
      <c r="A166" s="205"/>
      <c r="B166" s="205"/>
      <c r="C166" s="205"/>
      <c r="D166" s="209" t="s">
        <v>455</v>
      </c>
      <c r="E166" s="209"/>
      <c r="F166" s="209" t="s">
        <v>456</v>
      </c>
      <c r="G166" s="210"/>
      <c r="H166" s="210"/>
    </row>
    <row r="167" spans="1:8" ht="25.15" customHeight="1">
      <c r="A167" s="205"/>
      <c r="B167" s="205"/>
      <c r="C167" s="205"/>
      <c r="D167" s="209" t="s">
        <v>457</v>
      </c>
      <c r="E167" s="209"/>
      <c r="F167" s="209" t="s">
        <v>458</v>
      </c>
      <c r="G167" s="210"/>
      <c r="H167" s="210"/>
    </row>
    <row r="168" spans="1:8" ht="40.5">
      <c r="A168" s="205"/>
      <c r="B168" s="205"/>
      <c r="C168" s="211"/>
      <c r="D168" s="209" t="s">
        <v>459</v>
      </c>
      <c r="E168" s="209"/>
      <c r="F168" s="209" t="s">
        <v>1982</v>
      </c>
      <c r="G168" s="210"/>
      <c r="H168" s="210"/>
    </row>
    <row r="169" spans="1:8" ht="25.15" customHeight="1">
      <c r="A169" s="205"/>
      <c r="B169" s="205"/>
      <c r="C169" s="212" t="s">
        <v>460</v>
      </c>
      <c r="D169" s="212"/>
      <c r="E169" s="212"/>
      <c r="F169" s="209" t="s">
        <v>461</v>
      </c>
      <c r="G169" s="210"/>
      <c r="H169" s="210"/>
    </row>
    <row r="170" spans="1:8" ht="25.15" customHeight="1">
      <c r="A170" s="205"/>
      <c r="B170" s="205"/>
      <c r="C170" s="205"/>
      <c r="D170" s="205"/>
      <c r="E170" s="205"/>
      <c r="F170" s="209" t="s">
        <v>462</v>
      </c>
      <c r="G170" s="210"/>
      <c r="H170" s="210"/>
    </row>
    <row r="171" spans="1:8" ht="40.5">
      <c r="A171" s="205"/>
      <c r="B171" s="205"/>
      <c r="C171" s="205"/>
      <c r="D171" s="205"/>
      <c r="E171" s="205"/>
      <c r="F171" s="209" t="s">
        <v>1626</v>
      </c>
      <c r="G171" s="210"/>
      <c r="H171" s="210"/>
    </row>
    <row r="172" spans="1:8" ht="25.15" customHeight="1">
      <c r="A172" s="205"/>
      <c r="B172" s="211"/>
      <c r="C172" s="211"/>
      <c r="D172" s="211"/>
      <c r="E172" s="211"/>
      <c r="F172" s="209" t="s">
        <v>1627</v>
      </c>
      <c r="G172" s="210"/>
      <c r="H172" s="210"/>
    </row>
    <row r="173" spans="1:8" ht="27">
      <c r="A173" s="205"/>
      <c r="B173" s="212" t="s">
        <v>463</v>
      </c>
      <c r="C173" s="212" t="s">
        <v>464</v>
      </c>
      <c r="D173" s="212" t="s">
        <v>450</v>
      </c>
      <c r="E173" s="212"/>
      <c r="F173" s="209" t="s">
        <v>1628</v>
      </c>
      <c r="G173" s="210"/>
      <c r="H173" s="210"/>
    </row>
    <row r="174" spans="1:8" ht="25.15" customHeight="1">
      <c r="A174" s="205"/>
      <c r="B174" s="205"/>
      <c r="C174" s="205"/>
      <c r="D174" s="205"/>
      <c r="E174" s="205"/>
      <c r="F174" s="209" t="s">
        <v>465</v>
      </c>
      <c r="G174" s="210"/>
      <c r="H174" s="210"/>
    </row>
    <row r="175" spans="1:8" ht="27">
      <c r="A175" s="205"/>
      <c r="B175" s="205"/>
      <c r="C175" s="205"/>
      <c r="D175" s="205"/>
      <c r="E175" s="205"/>
      <c r="F175" s="209" t="s">
        <v>1629</v>
      </c>
      <c r="G175" s="210"/>
      <c r="H175" s="210"/>
    </row>
    <row r="176" spans="1:8" ht="25.15" customHeight="1">
      <c r="A176" s="205"/>
      <c r="B176" s="205"/>
      <c r="C176" s="205"/>
      <c r="D176" s="205"/>
      <c r="E176" s="205"/>
      <c r="F176" s="209" t="s">
        <v>1630</v>
      </c>
      <c r="G176" s="210"/>
      <c r="H176" s="210"/>
    </row>
    <row r="177" spans="1:8" ht="25.15" customHeight="1">
      <c r="A177" s="205"/>
      <c r="B177" s="205"/>
      <c r="C177" s="205"/>
      <c r="D177" s="205"/>
      <c r="E177" s="205"/>
      <c r="F177" s="209" t="s">
        <v>466</v>
      </c>
      <c r="G177" s="210"/>
      <c r="H177" s="210"/>
    </row>
    <row r="178" spans="1:8" ht="25.15" customHeight="1">
      <c r="A178" s="205"/>
      <c r="B178" s="205"/>
      <c r="C178" s="205"/>
      <c r="D178" s="205"/>
      <c r="E178" s="205"/>
      <c r="F178" s="209" t="s">
        <v>467</v>
      </c>
      <c r="G178" s="210"/>
      <c r="H178" s="210"/>
    </row>
    <row r="179" spans="1:8" ht="27">
      <c r="A179" s="205"/>
      <c r="B179" s="205"/>
      <c r="C179" s="205"/>
      <c r="D179" s="211"/>
      <c r="E179" s="211"/>
      <c r="F179" s="209" t="s">
        <v>1631</v>
      </c>
      <c r="G179" s="210"/>
      <c r="H179" s="210"/>
    </row>
    <row r="180" spans="1:8" ht="25.15" customHeight="1">
      <c r="A180" s="205"/>
      <c r="B180" s="205"/>
      <c r="C180" s="205"/>
      <c r="D180" s="209" t="s">
        <v>468</v>
      </c>
      <c r="E180" s="209"/>
      <c r="F180" s="209" t="s">
        <v>469</v>
      </c>
      <c r="G180" s="210"/>
      <c r="H180" s="210"/>
    </row>
    <row r="181" spans="1:8" ht="27">
      <c r="A181" s="205"/>
      <c r="B181" s="205"/>
      <c r="C181" s="205"/>
      <c r="D181" s="209" t="s">
        <v>470</v>
      </c>
      <c r="E181" s="209"/>
      <c r="F181" s="209" t="s">
        <v>1632</v>
      </c>
      <c r="G181" s="210"/>
      <c r="H181" s="210"/>
    </row>
    <row r="182" spans="1:8" ht="27">
      <c r="A182" s="205"/>
      <c r="B182" s="205"/>
      <c r="C182" s="205"/>
      <c r="D182" s="209" t="s">
        <v>471</v>
      </c>
      <c r="E182" s="209"/>
      <c r="F182" s="209" t="s">
        <v>1633</v>
      </c>
      <c r="G182" s="210"/>
      <c r="H182" s="210"/>
    </row>
    <row r="183" spans="1:8" ht="27">
      <c r="A183" s="205"/>
      <c r="B183" s="205"/>
      <c r="C183" s="211"/>
      <c r="D183" s="209" t="s">
        <v>472</v>
      </c>
      <c r="E183" s="209"/>
      <c r="F183" s="209" t="s">
        <v>1983</v>
      </c>
      <c r="G183" s="210"/>
      <c r="H183" s="210"/>
    </row>
    <row r="184" spans="1:8" ht="27">
      <c r="A184" s="205"/>
      <c r="B184" s="205"/>
      <c r="C184" s="212" t="s">
        <v>473</v>
      </c>
      <c r="D184" s="212"/>
      <c r="E184" s="212"/>
      <c r="F184" s="209" t="s">
        <v>1984</v>
      </c>
      <c r="G184" s="210"/>
      <c r="H184" s="210"/>
    </row>
    <row r="185" spans="1:8" ht="15.75" customHeight="1">
      <c r="A185" s="205"/>
      <c r="B185" s="205"/>
      <c r="C185" s="205"/>
      <c r="D185" s="205"/>
      <c r="E185" s="205"/>
      <c r="F185" s="209" t="s">
        <v>1985</v>
      </c>
      <c r="G185" s="210"/>
      <c r="H185" s="210"/>
    </row>
    <row r="186" spans="1:8">
      <c r="A186" s="205"/>
      <c r="B186" s="205"/>
      <c r="C186" s="211"/>
      <c r="D186" s="211"/>
      <c r="E186" s="211"/>
      <c r="F186" s="209" t="s">
        <v>461</v>
      </c>
      <c r="G186" s="210"/>
      <c r="H186" s="210"/>
    </row>
    <row r="187" spans="1:8" ht="25.15" customHeight="1">
      <c r="A187" s="205"/>
      <c r="B187" s="205"/>
      <c r="C187" s="212" t="s">
        <v>474</v>
      </c>
      <c r="D187" s="212" t="s">
        <v>475</v>
      </c>
      <c r="E187" s="212" t="s">
        <v>421</v>
      </c>
      <c r="F187" s="209" t="s">
        <v>476</v>
      </c>
      <c r="G187" s="210"/>
      <c r="H187" s="210"/>
    </row>
    <row r="188" spans="1:8" ht="25.15" customHeight="1">
      <c r="A188" s="205"/>
      <c r="B188" s="205"/>
      <c r="C188" s="205"/>
      <c r="D188" s="205"/>
      <c r="E188" s="205"/>
      <c r="F188" s="209" t="s">
        <v>477</v>
      </c>
      <c r="G188" s="210"/>
      <c r="H188" s="210"/>
    </row>
    <row r="189" spans="1:8" ht="25.15" customHeight="1">
      <c r="A189" s="205"/>
      <c r="B189" s="205"/>
      <c r="C189" s="205"/>
      <c r="D189" s="205"/>
      <c r="E189" s="211"/>
      <c r="F189" s="209" t="s">
        <v>478</v>
      </c>
      <c r="G189" s="210"/>
      <c r="H189" s="210"/>
    </row>
    <row r="190" spans="1:8" ht="27">
      <c r="A190" s="205"/>
      <c r="B190" s="205"/>
      <c r="C190" s="205"/>
      <c r="D190" s="205"/>
      <c r="E190" s="212" t="s">
        <v>479</v>
      </c>
      <c r="F190" s="209" t="s">
        <v>480</v>
      </c>
      <c r="G190" s="210"/>
      <c r="H190" s="210"/>
    </row>
    <row r="191" spans="1:8" ht="54">
      <c r="A191" s="205"/>
      <c r="B191" s="205"/>
      <c r="C191" s="205"/>
      <c r="D191" s="205"/>
      <c r="E191" s="205"/>
      <c r="F191" s="209" t="s">
        <v>1986</v>
      </c>
      <c r="G191" s="210"/>
      <c r="H191" s="210"/>
    </row>
    <row r="192" spans="1:8" ht="27">
      <c r="A192" s="205"/>
      <c r="B192" s="205"/>
      <c r="C192" s="205"/>
      <c r="D192" s="205"/>
      <c r="E192" s="211"/>
      <c r="F192" s="209" t="s">
        <v>481</v>
      </c>
      <c r="G192" s="210"/>
      <c r="H192" s="210"/>
    </row>
    <row r="193" spans="1:8" ht="27">
      <c r="A193" s="205"/>
      <c r="B193" s="205"/>
      <c r="C193" s="211"/>
      <c r="D193" s="211"/>
      <c r="E193" s="209" t="s">
        <v>482</v>
      </c>
      <c r="F193" s="209" t="s">
        <v>1634</v>
      </c>
      <c r="G193" s="210"/>
      <c r="H193" s="210"/>
    </row>
    <row r="194" spans="1:8" ht="27">
      <c r="A194" s="205"/>
      <c r="B194" s="205"/>
      <c r="C194" s="212" t="s">
        <v>483</v>
      </c>
      <c r="D194" s="209" t="s">
        <v>484</v>
      </c>
      <c r="E194" s="209"/>
      <c r="F194" s="209" t="s">
        <v>1635</v>
      </c>
      <c r="G194" s="210"/>
      <c r="H194" s="210"/>
    </row>
    <row r="195" spans="1:8" ht="25.15" customHeight="1">
      <c r="A195" s="205"/>
      <c r="B195" s="205"/>
      <c r="C195" s="205"/>
      <c r="D195" s="212" t="s">
        <v>485</v>
      </c>
      <c r="E195" s="212" t="s">
        <v>421</v>
      </c>
      <c r="F195" s="209" t="s">
        <v>486</v>
      </c>
      <c r="G195" s="210"/>
      <c r="H195" s="210"/>
    </row>
    <row r="196" spans="1:8" ht="25.15" customHeight="1">
      <c r="A196" s="205"/>
      <c r="B196" s="205"/>
      <c r="C196" s="205"/>
      <c r="D196" s="205"/>
      <c r="E196" s="205"/>
      <c r="F196" s="209" t="s">
        <v>487</v>
      </c>
      <c r="G196" s="210"/>
      <c r="H196" s="210"/>
    </row>
    <row r="197" spans="1:8" ht="25.15" customHeight="1">
      <c r="A197" s="205"/>
      <c r="B197" s="205"/>
      <c r="C197" s="205"/>
      <c r="D197" s="205"/>
      <c r="E197" s="205"/>
      <c r="F197" s="209" t="s">
        <v>488</v>
      </c>
      <c r="G197" s="210"/>
      <c r="H197" s="210"/>
    </row>
    <row r="198" spans="1:8" ht="25.15" customHeight="1">
      <c r="A198" s="205"/>
      <c r="B198" s="205"/>
      <c r="C198" s="205"/>
      <c r="D198" s="205"/>
      <c r="E198" s="205"/>
      <c r="F198" s="209" t="s">
        <v>489</v>
      </c>
      <c r="G198" s="210"/>
      <c r="H198" s="210"/>
    </row>
    <row r="199" spans="1:8" ht="25.15" customHeight="1">
      <c r="A199" s="205"/>
      <c r="B199" s="205"/>
      <c r="C199" s="205"/>
      <c r="D199" s="205"/>
      <c r="E199" s="211"/>
      <c r="F199" s="209" t="s">
        <v>490</v>
      </c>
      <c r="G199" s="210"/>
      <c r="H199" s="210"/>
    </row>
    <row r="200" spans="1:8" ht="25.15" customHeight="1">
      <c r="A200" s="205"/>
      <c r="B200" s="205"/>
      <c r="C200" s="205"/>
      <c r="D200" s="205"/>
      <c r="E200" s="212" t="s">
        <v>491</v>
      </c>
      <c r="F200" s="209" t="s">
        <v>492</v>
      </c>
      <c r="G200" s="210"/>
      <c r="H200" s="210"/>
    </row>
    <row r="201" spans="1:8" ht="25.15" customHeight="1">
      <c r="A201" s="205"/>
      <c r="B201" s="205"/>
      <c r="C201" s="205"/>
      <c r="D201" s="211"/>
      <c r="E201" s="211"/>
      <c r="F201" s="209" t="s">
        <v>493</v>
      </c>
      <c r="G201" s="210"/>
      <c r="H201" s="210"/>
    </row>
    <row r="202" spans="1:8" ht="25.15" customHeight="1">
      <c r="A202" s="205"/>
      <c r="B202" s="205"/>
      <c r="C202" s="205"/>
      <c r="D202" s="212" t="s">
        <v>494</v>
      </c>
      <c r="E202" s="212" t="s">
        <v>421</v>
      </c>
      <c r="F202" s="209" t="s">
        <v>495</v>
      </c>
      <c r="G202" s="210"/>
      <c r="H202" s="210"/>
    </row>
    <row r="203" spans="1:8" ht="25.15" customHeight="1">
      <c r="A203" s="205"/>
      <c r="B203" s="205"/>
      <c r="C203" s="205"/>
      <c r="D203" s="205"/>
      <c r="E203" s="205"/>
      <c r="F203" s="209" t="s">
        <v>496</v>
      </c>
      <c r="G203" s="210"/>
      <c r="H203" s="210"/>
    </row>
    <row r="204" spans="1:8" ht="25.15" customHeight="1">
      <c r="A204" s="205"/>
      <c r="B204" s="205"/>
      <c r="C204" s="205"/>
      <c r="D204" s="205"/>
      <c r="E204" s="205"/>
      <c r="F204" s="209" t="s">
        <v>497</v>
      </c>
      <c r="G204" s="210"/>
      <c r="H204" s="210"/>
    </row>
    <row r="205" spans="1:8" ht="27">
      <c r="A205" s="205"/>
      <c r="B205" s="205"/>
      <c r="C205" s="205"/>
      <c r="D205" s="205"/>
      <c r="E205" s="205"/>
      <c r="F205" s="209" t="s">
        <v>1636</v>
      </c>
      <c r="G205" s="210"/>
      <c r="H205" s="210"/>
    </row>
    <row r="206" spans="1:8" ht="25.15" customHeight="1">
      <c r="A206" s="205"/>
      <c r="B206" s="205"/>
      <c r="C206" s="205"/>
      <c r="D206" s="205"/>
      <c r="E206" s="211"/>
      <c r="F206" s="209" t="s">
        <v>490</v>
      </c>
      <c r="G206" s="210"/>
      <c r="H206" s="210"/>
    </row>
    <row r="207" spans="1:8" ht="25.15" customHeight="1">
      <c r="A207" s="205"/>
      <c r="B207" s="205"/>
      <c r="C207" s="205"/>
      <c r="D207" s="205"/>
      <c r="E207" s="212" t="s">
        <v>498</v>
      </c>
      <c r="F207" s="209" t="s">
        <v>1637</v>
      </c>
      <c r="G207" s="210"/>
      <c r="H207" s="210"/>
    </row>
    <row r="208" spans="1:8" ht="25.15" customHeight="1">
      <c r="A208" s="205"/>
      <c r="B208" s="205"/>
      <c r="C208" s="205"/>
      <c r="D208" s="205"/>
      <c r="E208" s="211"/>
      <c r="F208" s="209" t="s">
        <v>499</v>
      </c>
      <c r="G208" s="210"/>
      <c r="H208" s="210"/>
    </row>
    <row r="209" spans="1:8" ht="27">
      <c r="A209" s="205"/>
      <c r="B209" s="205"/>
      <c r="C209" s="205"/>
      <c r="D209" s="205"/>
      <c r="E209" s="212" t="s">
        <v>500</v>
      </c>
      <c r="F209" s="209" t="s">
        <v>1638</v>
      </c>
      <c r="G209" s="210"/>
      <c r="H209" s="210"/>
    </row>
    <row r="210" spans="1:8" ht="27">
      <c r="A210" s="205"/>
      <c r="B210" s="205"/>
      <c r="C210" s="205"/>
      <c r="D210" s="205"/>
      <c r="E210" s="211"/>
      <c r="F210" s="209" t="s">
        <v>1639</v>
      </c>
      <c r="G210" s="210"/>
      <c r="H210" s="210"/>
    </row>
    <row r="211" spans="1:8" ht="25.15" customHeight="1">
      <c r="A211" s="205"/>
      <c r="B211" s="205"/>
      <c r="C211" s="205"/>
      <c r="D211" s="211"/>
      <c r="E211" s="209" t="s">
        <v>501</v>
      </c>
      <c r="F211" s="209" t="s">
        <v>1640</v>
      </c>
      <c r="G211" s="210"/>
      <c r="H211" s="210"/>
    </row>
    <row r="212" spans="1:8" ht="27">
      <c r="A212" s="205"/>
      <c r="B212" s="205"/>
      <c r="C212" s="205"/>
      <c r="D212" s="212" t="s">
        <v>502</v>
      </c>
      <c r="E212" s="212" t="s">
        <v>421</v>
      </c>
      <c r="F212" s="209" t="s">
        <v>1641</v>
      </c>
      <c r="G212" s="210"/>
      <c r="H212" s="210"/>
    </row>
    <row r="213" spans="1:8" ht="25.15" customHeight="1">
      <c r="A213" s="205"/>
      <c r="B213" s="205"/>
      <c r="C213" s="205"/>
      <c r="D213" s="205"/>
      <c r="E213" s="205"/>
      <c r="F213" s="209" t="s">
        <v>1642</v>
      </c>
      <c r="G213" s="210"/>
      <c r="H213" s="210"/>
    </row>
    <row r="214" spans="1:8" ht="25.15" customHeight="1">
      <c r="A214" s="205"/>
      <c r="B214" s="205"/>
      <c r="C214" s="205"/>
      <c r="D214" s="205"/>
      <c r="E214" s="211"/>
      <c r="F214" s="209" t="s">
        <v>503</v>
      </c>
      <c r="G214" s="210"/>
      <c r="H214" s="210"/>
    </row>
    <row r="215" spans="1:8" ht="25.15" customHeight="1">
      <c r="A215" s="205"/>
      <c r="B215" s="205"/>
      <c r="C215" s="205"/>
      <c r="D215" s="205"/>
      <c r="E215" s="212" t="s">
        <v>504</v>
      </c>
      <c r="F215" s="209" t="s">
        <v>505</v>
      </c>
      <c r="G215" s="210"/>
      <c r="H215" s="210"/>
    </row>
    <row r="216" spans="1:8" ht="25.15" customHeight="1">
      <c r="A216" s="205"/>
      <c r="B216" s="205"/>
      <c r="C216" s="205"/>
      <c r="D216" s="205"/>
      <c r="E216" s="211"/>
      <c r="F216" s="209" t="s">
        <v>1643</v>
      </c>
      <c r="G216" s="210"/>
      <c r="H216" s="210"/>
    </row>
    <row r="217" spans="1:8" ht="25.15" customHeight="1">
      <c r="A217" s="205"/>
      <c r="B217" s="205"/>
      <c r="C217" s="205"/>
      <c r="D217" s="205"/>
      <c r="E217" s="212" t="s">
        <v>506</v>
      </c>
      <c r="F217" s="209" t="s">
        <v>507</v>
      </c>
      <c r="G217" s="210"/>
      <c r="H217" s="210"/>
    </row>
    <row r="218" spans="1:8" ht="27">
      <c r="A218" s="205"/>
      <c r="B218" s="205"/>
      <c r="C218" s="205"/>
      <c r="D218" s="205"/>
      <c r="E218" s="211"/>
      <c r="F218" s="209" t="s">
        <v>1644</v>
      </c>
      <c r="G218" s="210"/>
      <c r="H218" s="210"/>
    </row>
    <row r="219" spans="1:8" ht="25.15" customHeight="1">
      <c r="A219" s="205"/>
      <c r="B219" s="205"/>
      <c r="C219" s="205"/>
      <c r="D219" s="205"/>
      <c r="E219" s="212" t="s">
        <v>508</v>
      </c>
      <c r="F219" s="209" t="s">
        <v>1987</v>
      </c>
      <c r="G219" s="210"/>
      <c r="H219" s="210"/>
    </row>
    <row r="220" spans="1:8" ht="25.15" customHeight="1">
      <c r="A220" s="205"/>
      <c r="B220" s="205"/>
      <c r="C220" s="205"/>
      <c r="D220" s="205"/>
      <c r="E220" s="211"/>
      <c r="F220" s="209" t="s">
        <v>1645</v>
      </c>
      <c r="G220" s="210"/>
      <c r="H220" s="210"/>
    </row>
    <row r="221" spans="1:8" ht="25.15" customHeight="1">
      <c r="A221" s="205"/>
      <c r="B221" s="205"/>
      <c r="C221" s="205"/>
      <c r="D221" s="211"/>
      <c r="E221" s="209" t="s">
        <v>509</v>
      </c>
      <c r="F221" s="209" t="s">
        <v>510</v>
      </c>
      <c r="G221" s="210"/>
      <c r="H221" s="210"/>
    </row>
    <row r="222" spans="1:8" ht="27">
      <c r="A222" s="205"/>
      <c r="B222" s="205"/>
      <c r="C222" s="205"/>
      <c r="D222" s="212" t="s">
        <v>511</v>
      </c>
      <c r="E222" s="209" t="s">
        <v>421</v>
      </c>
      <c r="F222" s="209" t="s">
        <v>1646</v>
      </c>
      <c r="G222" s="210"/>
      <c r="H222" s="210"/>
    </row>
    <row r="223" spans="1:8" ht="25.15" customHeight="1">
      <c r="A223" s="205"/>
      <c r="B223" s="205"/>
      <c r="C223" s="205"/>
      <c r="D223" s="205"/>
      <c r="E223" s="212" t="s">
        <v>512</v>
      </c>
      <c r="F223" s="209" t="s">
        <v>513</v>
      </c>
      <c r="G223" s="210"/>
      <c r="H223" s="210"/>
    </row>
    <row r="224" spans="1:8" ht="25.15" customHeight="1">
      <c r="A224" s="205"/>
      <c r="B224" s="205"/>
      <c r="C224" s="205"/>
      <c r="D224" s="205"/>
      <c r="E224" s="211"/>
      <c r="F224" s="209" t="s">
        <v>514</v>
      </c>
      <c r="G224" s="210"/>
      <c r="H224" s="210"/>
    </row>
    <row r="225" spans="1:8" ht="25.15" customHeight="1">
      <c r="A225" s="205"/>
      <c r="B225" s="205"/>
      <c r="C225" s="205"/>
      <c r="D225" s="205"/>
      <c r="E225" s="209" t="s">
        <v>515</v>
      </c>
      <c r="F225" s="209" t="s">
        <v>1647</v>
      </c>
      <c r="G225" s="210"/>
      <c r="H225" s="210"/>
    </row>
    <row r="226" spans="1:8" ht="25.15" customHeight="1">
      <c r="A226" s="205"/>
      <c r="B226" s="205"/>
      <c r="C226" s="205"/>
      <c r="D226" s="205"/>
      <c r="E226" s="212" t="s">
        <v>516</v>
      </c>
      <c r="F226" s="209" t="s">
        <v>517</v>
      </c>
      <c r="G226" s="210"/>
      <c r="H226" s="210"/>
    </row>
    <row r="227" spans="1:8" ht="25.15" customHeight="1">
      <c r="A227" s="205"/>
      <c r="B227" s="205"/>
      <c r="C227" s="205"/>
      <c r="D227" s="205"/>
      <c r="E227" s="211"/>
      <c r="F227" s="209" t="s">
        <v>518</v>
      </c>
      <c r="G227" s="210"/>
      <c r="H227" s="210"/>
    </row>
    <row r="228" spans="1:8" ht="25.15" customHeight="1">
      <c r="A228" s="205"/>
      <c r="B228" s="205"/>
      <c r="C228" s="205"/>
      <c r="D228" s="205"/>
      <c r="E228" s="212" t="s">
        <v>519</v>
      </c>
      <c r="F228" s="209" t="s">
        <v>1648</v>
      </c>
      <c r="G228" s="210"/>
      <c r="H228" s="210"/>
    </row>
    <row r="229" spans="1:8" ht="25.15" customHeight="1">
      <c r="A229" s="205"/>
      <c r="B229" s="205"/>
      <c r="C229" s="205"/>
      <c r="D229" s="205"/>
      <c r="E229" s="211"/>
      <c r="F229" s="209" t="s">
        <v>1649</v>
      </c>
      <c r="G229" s="210"/>
      <c r="H229" s="210"/>
    </row>
    <row r="230" spans="1:8" ht="25.15" customHeight="1">
      <c r="A230" s="205"/>
      <c r="B230" s="205"/>
      <c r="C230" s="205"/>
      <c r="D230" s="205"/>
      <c r="E230" s="209" t="s">
        <v>520</v>
      </c>
      <c r="F230" s="209" t="s">
        <v>1650</v>
      </c>
      <c r="G230" s="210"/>
      <c r="H230" s="210"/>
    </row>
    <row r="231" spans="1:8" ht="25.15" customHeight="1">
      <c r="A231" s="205"/>
      <c r="B231" s="205"/>
      <c r="C231" s="205"/>
      <c r="D231" s="211"/>
      <c r="E231" s="209" t="s">
        <v>521</v>
      </c>
      <c r="F231" s="209" t="s">
        <v>1651</v>
      </c>
      <c r="G231" s="210"/>
      <c r="H231" s="210"/>
    </row>
    <row r="232" spans="1:8" ht="45" customHeight="1">
      <c r="A232" s="205"/>
      <c r="B232" s="205"/>
      <c r="C232" s="205"/>
      <c r="D232" s="212" t="s">
        <v>522</v>
      </c>
      <c r="E232" s="209" t="s">
        <v>421</v>
      </c>
      <c r="F232" s="209" t="s">
        <v>1988</v>
      </c>
      <c r="G232" s="210"/>
      <c r="H232" s="210"/>
    </row>
    <row r="233" spans="1:8" ht="25.15" customHeight="1">
      <c r="A233" s="205"/>
      <c r="B233" s="205"/>
      <c r="C233" s="205"/>
      <c r="D233" s="205"/>
      <c r="E233" s="209" t="s">
        <v>523</v>
      </c>
      <c r="F233" s="209" t="s">
        <v>524</v>
      </c>
      <c r="G233" s="210"/>
      <c r="H233" s="210"/>
    </row>
    <row r="234" spans="1:8" ht="45" customHeight="1">
      <c r="A234" s="205"/>
      <c r="B234" s="205"/>
      <c r="C234" s="205"/>
      <c r="D234" s="205"/>
      <c r="E234" s="209" t="s">
        <v>525</v>
      </c>
      <c r="F234" s="209" t="s">
        <v>1652</v>
      </c>
      <c r="G234" s="210"/>
      <c r="H234" s="210"/>
    </row>
    <row r="235" spans="1:8" ht="45" customHeight="1">
      <c r="A235" s="205"/>
      <c r="B235" s="205"/>
      <c r="C235" s="205"/>
      <c r="D235" s="205"/>
      <c r="E235" s="212" t="s">
        <v>526</v>
      </c>
      <c r="F235" s="209" t="s">
        <v>1653</v>
      </c>
      <c r="G235" s="210"/>
      <c r="H235" s="210"/>
    </row>
    <row r="236" spans="1:8" ht="25.15" customHeight="1">
      <c r="A236" s="205"/>
      <c r="B236" s="205"/>
      <c r="C236" s="211"/>
      <c r="D236" s="211"/>
      <c r="E236" s="211"/>
      <c r="F236" s="209" t="s">
        <v>490</v>
      </c>
      <c r="G236" s="210"/>
      <c r="H236" s="210"/>
    </row>
    <row r="237" spans="1:8" ht="27">
      <c r="A237" s="205"/>
      <c r="B237" s="205"/>
      <c r="C237" s="212" t="s">
        <v>527</v>
      </c>
      <c r="D237" s="212"/>
      <c r="E237" s="212"/>
      <c r="F237" s="209" t="s">
        <v>1654</v>
      </c>
      <c r="G237" s="210"/>
      <c r="H237" s="210"/>
    </row>
    <row r="238" spans="1:8" ht="25.15" customHeight="1">
      <c r="A238" s="205"/>
      <c r="B238" s="205"/>
      <c r="C238" s="211"/>
      <c r="D238" s="211"/>
      <c r="E238" s="211"/>
      <c r="F238" s="209" t="s">
        <v>1655</v>
      </c>
      <c r="G238" s="210"/>
      <c r="H238" s="210"/>
    </row>
    <row r="239" spans="1:8" ht="27">
      <c r="A239" s="205"/>
      <c r="B239" s="205"/>
      <c r="C239" s="212" t="s">
        <v>528</v>
      </c>
      <c r="D239" s="212"/>
      <c r="E239" s="212"/>
      <c r="F239" s="209" t="s">
        <v>1989</v>
      </c>
      <c r="G239" s="210"/>
      <c r="H239" s="210"/>
    </row>
    <row r="240" spans="1:8" ht="25.15" customHeight="1">
      <c r="A240" s="205"/>
      <c r="B240" s="211"/>
      <c r="C240" s="211"/>
      <c r="D240" s="211"/>
      <c r="E240" s="211"/>
      <c r="F240" s="209" t="s">
        <v>1990</v>
      </c>
      <c r="G240" s="210"/>
      <c r="H240" s="210"/>
    </row>
    <row r="241" spans="1:8" ht="27">
      <c r="A241" s="205"/>
      <c r="B241" s="212" t="s">
        <v>529</v>
      </c>
      <c r="C241" s="212" t="s">
        <v>530</v>
      </c>
      <c r="D241" s="212" t="s">
        <v>531</v>
      </c>
      <c r="E241" s="212"/>
      <c r="F241" s="209" t="s">
        <v>1656</v>
      </c>
      <c r="G241" s="210"/>
      <c r="H241" s="210"/>
    </row>
    <row r="242" spans="1:8" ht="27" customHeight="1">
      <c r="A242" s="205"/>
      <c r="B242" s="205"/>
      <c r="C242" s="205"/>
      <c r="D242" s="205"/>
      <c r="E242" s="205"/>
      <c r="F242" s="209" t="s">
        <v>1657</v>
      </c>
      <c r="G242" s="210"/>
      <c r="H242" s="210"/>
    </row>
    <row r="243" spans="1:8" ht="27" customHeight="1">
      <c r="A243" s="205"/>
      <c r="B243" s="205"/>
      <c r="C243" s="205"/>
      <c r="D243" s="205"/>
      <c r="E243" s="205"/>
      <c r="F243" s="209" t="s">
        <v>1658</v>
      </c>
      <c r="G243" s="210"/>
      <c r="H243" s="210"/>
    </row>
    <row r="244" spans="1:8" ht="27">
      <c r="A244" s="205"/>
      <c r="B244" s="205"/>
      <c r="C244" s="205"/>
      <c r="D244" s="205"/>
      <c r="E244" s="205"/>
      <c r="F244" s="209" t="s">
        <v>1659</v>
      </c>
      <c r="G244" s="210"/>
      <c r="H244" s="210"/>
    </row>
    <row r="245" spans="1:8" ht="27">
      <c r="A245" s="205"/>
      <c r="B245" s="205"/>
      <c r="C245" s="205"/>
      <c r="D245" s="211"/>
      <c r="E245" s="211"/>
      <c r="F245" s="209" t="s">
        <v>1660</v>
      </c>
      <c r="G245" s="210"/>
      <c r="H245" s="210"/>
    </row>
    <row r="246" spans="1:8" ht="45" customHeight="1">
      <c r="A246" s="205"/>
      <c r="B246" s="205"/>
      <c r="C246" s="205"/>
      <c r="D246" s="212" t="s">
        <v>532</v>
      </c>
      <c r="E246" s="209" t="s">
        <v>421</v>
      </c>
      <c r="F246" s="209" t="s">
        <v>1661</v>
      </c>
      <c r="G246" s="210"/>
      <c r="H246" s="210"/>
    </row>
    <row r="247" spans="1:8" ht="27">
      <c r="A247" s="205"/>
      <c r="B247" s="205"/>
      <c r="C247" s="205"/>
      <c r="D247" s="205"/>
      <c r="E247" s="209" t="s">
        <v>533</v>
      </c>
      <c r="F247" s="209" t="s">
        <v>534</v>
      </c>
      <c r="G247" s="210"/>
      <c r="H247" s="210"/>
    </row>
    <row r="248" spans="1:8" ht="27">
      <c r="A248" s="205"/>
      <c r="B248" s="205"/>
      <c r="C248" s="205"/>
      <c r="D248" s="205"/>
      <c r="E248" s="209" t="s">
        <v>535</v>
      </c>
      <c r="F248" s="209" t="s">
        <v>536</v>
      </c>
      <c r="G248" s="210"/>
      <c r="H248" s="210"/>
    </row>
    <row r="249" spans="1:8" ht="27">
      <c r="A249" s="205"/>
      <c r="B249" s="205"/>
      <c r="C249" s="205"/>
      <c r="D249" s="211"/>
      <c r="E249" s="209" t="s">
        <v>537</v>
      </c>
      <c r="F249" s="209" t="s">
        <v>538</v>
      </c>
      <c r="G249" s="210"/>
      <c r="H249" s="210"/>
    </row>
    <row r="250" spans="1:8" ht="54">
      <c r="A250" s="205"/>
      <c r="B250" s="205"/>
      <c r="C250" s="205"/>
      <c r="D250" s="212" t="s">
        <v>539</v>
      </c>
      <c r="E250" s="209" t="s">
        <v>421</v>
      </c>
      <c r="F250" s="209" t="s">
        <v>1991</v>
      </c>
      <c r="G250" s="210"/>
      <c r="H250" s="210"/>
    </row>
    <row r="251" spans="1:8" ht="27">
      <c r="A251" s="205"/>
      <c r="B251" s="205"/>
      <c r="C251" s="205"/>
      <c r="D251" s="205"/>
      <c r="E251" s="209" t="s">
        <v>540</v>
      </c>
      <c r="F251" s="209" t="s">
        <v>1662</v>
      </c>
      <c r="G251" s="210"/>
      <c r="H251" s="210"/>
    </row>
    <row r="252" spans="1:8" ht="27">
      <c r="A252" s="205"/>
      <c r="B252" s="205"/>
      <c r="C252" s="205"/>
      <c r="D252" s="211"/>
      <c r="E252" s="209" t="s">
        <v>541</v>
      </c>
      <c r="F252" s="209" t="s">
        <v>1992</v>
      </c>
      <c r="G252" s="210"/>
      <c r="H252" s="210"/>
    </row>
    <row r="253" spans="1:8" ht="25.15" customHeight="1">
      <c r="A253" s="205"/>
      <c r="B253" s="205"/>
      <c r="C253" s="205"/>
      <c r="D253" s="212" t="s">
        <v>542</v>
      </c>
      <c r="E253" s="212"/>
      <c r="F253" s="209" t="s">
        <v>1663</v>
      </c>
      <c r="G253" s="210"/>
      <c r="H253" s="210"/>
    </row>
    <row r="254" spans="1:8" ht="25.15" customHeight="1">
      <c r="A254" s="205"/>
      <c r="B254" s="205"/>
      <c r="C254" s="211"/>
      <c r="D254" s="211"/>
      <c r="E254" s="211"/>
      <c r="F254" s="209" t="s">
        <v>1664</v>
      </c>
      <c r="G254" s="210"/>
      <c r="H254" s="210"/>
    </row>
    <row r="255" spans="1:8" ht="25.15" customHeight="1">
      <c r="A255" s="205"/>
      <c r="B255" s="205"/>
      <c r="C255" s="212" t="s">
        <v>543</v>
      </c>
      <c r="D255" s="212" t="s">
        <v>544</v>
      </c>
      <c r="E255" s="212"/>
      <c r="F255" s="209" t="s">
        <v>1665</v>
      </c>
      <c r="G255" s="210"/>
      <c r="H255" s="210"/>
    </row>
    <row r="256" spans="1:8" ht="25.15" customHeight="1">
      <c r="A256" s="205"/>
      <c r="B256" s="205"/>
      <c r="C256" s="205"/>
      <c r="D256" s="205"/>
      <c r="E256" s="205"/>
      <c r="F256" s="209" t="s">
        <v>1666</v>
      </c>
      <c r="G256" s="210"/>
      <c r="H256" s="210"/>
    </row>
    <row r="257" spans="1:8" ht="25.15" customHeight="1">
      <c r="A257" s="205"/>
      <c r="B257" s="205"/>
      <c r="C257" s="205"/>
      <c r="D257" s="211"/>
      <c r="E257" s="211"/>
      <c r="F257" s="209" t="s">
        <v>1667</v>
      </c>
      <c r="G257" s="210"/>
      <c r="H257" s="210"/>
    </row>
    <row r="258" spans="1:8" ht="25.15" customHeight="1">
      <c r="A258" s="205"/>
      <c r="B258" s="205"/>
      <c r="C258" s="205"/>
      <c r="D258" s="212" t="s">
        <v>545</v>
      </c>
      <c r="E258" s="212"/>
      <c r="F258" s="209" t="s">
        <v>1668</v>
      </c>
      <c r="G258" s="210"/>
      <c r="H258" s="210"/>
    </row>
    <row r="259" spans="1:8" ht="25.15" customHeight="1">
      <c r="A259" s="205"/>
      <c r="B259" s="205"/>
      <c r="C259" s="205"/>
      <c r="D259" s="211"/>
      <c r="E259" s="211"/>
      <c r="F259" s="209" t="s">
        <v>1669</v>
      </c>
      <c r="G259" s="210"/>
      <c r="H259" s="210"/>
    </row>
    <row r="260" spans="1:8" ht="27">
      <c r="A260" s="205"/>
      <c r="B260" s="211"/>
      <c r="C260" s="211"/>
      <c r="D260" s="209" t="s">
        <v>546</v>
      </c>
      <c r="E260" s="209"/>
      <c r="F260" s="209" t="s">
        <v>1670</v>
      </c>
      <c r="G260" s="210"/>
      <c r="H260" s="210"/>
    </row>
    <row r="261" spans="1:8" ht="81">
      <c r="A261" s="205"/>
      <c r="B261" s="212" t="s">
        <v>547</v>
      </c>
      <c r="C261" s="212" t="s">
        <v>548</v>
      </c>
      <c r="D261" s="212" t="s">
        <v>450</v>
      </c>
      <c r="E261" s="212"/>
      <c r="F261" s="209" t="s">
        <v>1993</v>
      </c>
      <c r="G261" s="210"/>
      <c r="H261" s="210"/>
    </row>
    <row r="262" spans="1:8" ht="25.15" customHeight="1">
      <c r="A262" s="205"/>
      <c r="B262" s="205"/>
      <c r="C262" s="211"/>
      <c r="D262" s="209" t="s">
        <v>549</v>
      </c>
      <c r="E262" s="209"/>
      <c r="F262" s="209" t="s">
        <v>550</v>
      </c>
      <c r="G262" s="210"/>
      <c r="H262" s="210"/>
    </row>
    <row r="263" spans="1:8" ht="54">
      <c r="A263" s="211"/>
      <c r="B263" s="211"/>
      <c r="C263" s="209" t="s">
        <v>551</v>
      </c>
      <c r="D263" s="209"/>
      <c r="E263" s="209"/>
      <c r="F263" s="209" t="s">
        <v>1671</v>
      </c>
      <c r="G263" s="210"/>
      <c r="H263" s="210"/>
    </row>
    <row r="264" spans="1:8" ht="54">
      <c r="A264" s="212" t="s">
        <v>552</v>
      </c>
      <c r="B264" s="212" t="s">
        <v>553</v>
      </c>
      <c r="C264" s="212" t="s">
        <v>554</v>
      </c>
      <c r="D264" s="212"/>
      <c r="E264" s="212"/>
      <c r="F264" s="209" t="s">
        <v>555</v>
      </c>
      <c r="G264" s="210"/>
      <c r="H264" s="210"/>
    </row>
    <row r="265" spans="1:8" ht="27">
      <c r="A265" s="205"/>
      <c r="B265" s="205"/>
      <c r="C265" s="205"/>
      <c r="D265" s="205"/>
      <c r="E265" s="205"/>
      <c r="F265" s="209" t="s">
        <v>1672</v>
      </c>
      <c r="G265" s="210"/>
      <c r="H265" s="210"/>
    </row>
    <row r="266" spans="1:8" ht="25.15" customHeight="1">
      <c r="A266" s="205"/>
      <c r="B266" s="205"/>
      <c r="C266" s="205"/>
      <c r="D266" s="205"/>
      <c r="E266" s="205"/>
      <c r="F266" s="209" t="s">
        <v>1673</v>
      </c>
      <c r="G266" s="210"/>
      <c r="H266" s="210"/>
    </row>
    <row r="267" spans="1:8" ht="67.5">
      <c r="A267" s="205"/>
      <c r="B267" s="205"/>
      <c r="C267" s="211" t="s">
        <v>556</v>
      </c>
      <c r="D267" s="211"/>
      <c r="E267" s="211"/>
      <c r="F267" s="209" t="s">
        <v>1674</v>
      </c>
      <c r="G267" s="210"/>
      <c r="H267" s="210"/>
    </row>
    <row r="268" spans="1:8" ht="48" customHeight="1">
      <c r="A268" s="205"/>
      <c r="B268" s="205"/>
      <c r="C268" s="212" t="s">
        <v>557</v>
      </c>
      <c r="D268" s="212" t="s">
        <v>558</v>
      </c>
      <c r="E268" s="212"/>
      <c r="F268" s="209" t="s">
        <v>1995</v>
      </c>
      <c r="G268" s="210"/>
      <c r="H268" s="210"/>
    </row>
    <row r="269" spans="1:8" ht="41.25" customHeight="1">
      <c r="A269" s="205"/>
      <c r="B269" s="205"/>
      <c r="C269" s="205"/>
      <c r="D269" s="205"/>
      <c r="E269" s="205"/>
      <c r="F269" s="209" t="s">
        <v>1994</v>
      </c>
      <c r="G269" s="210"/>
      <c r="H269" s="210"/>
    </row>
    <row r="270" spans="1:8" ht="25.15" customHeight="1">
      <c r="A270" s="205"/>
      <c r="B270" s="205"/>
      <c r="C270" s="205"/>
      <c r="D270" s="205"/>
      <c r="E270" s="205"/>
      <c r="F270" s="209" t="s">
        <v>559</v>
      </c>
      <c r="G270" s="210"/>
      <c r="H270" s="210"/>
    </row>
    <row r="271" spans="1:8" ht="27">
      <c r="A271" s="205"/>
      <c r="B271" s="205"/>
      <c r="C271" s="205"/>
      <c r="D271" s="205"/>
      <c r="E271" s="205"/>
      <c r="F271" s="209" t="s">
        <v>1675</v>
      </c>
      <c r="G271" s="210"/>
      <c r="H271" s="210"/>
    </row>
    <row r="272" spans="1:8" ht="25.15" customHeight="1">
      <c r="A272" s="205"/>
      <c r="B272" s="205"/>
      <c r="C272" s="205"/>
      <c r="D272" s="205"/>
      <c r="E272" s="205"/>
      <c r="F272" s="209" t="s">
        <v>560</v>
      </c>
      <c r="G272" s="210"/>
      <c r="H272" s="210"/>
    </row>
    <row r="273" spans="1:8" ht="27">
      <c r="A273" s="205"/>
      <c r="B273" s="205"/>
      <c r="C273" s="205"/>
      <c r="D273" s="205"/>
      <c r="E273" s="205"/>
      <c r="F273" s="209" t="s">
        <v>1676</v>
      </c>
      <c r="G273" s="210"/>
      <c r="H273" s="210"/>
    </row>
    <row r="274" spans="1:8" ht="27">
      <c r="A274" s="205"/>
      <c r="B274" s="205"/>
      <c r="C274" s="205"/>
      <c r="D274" s="211"/>
      <c r="E274" s="211"/>
      <c r="F274" s="209" t="s">
        <v>1897</v>
      </c>
      <c r="G274" s="210"/>
      <c r="H274" s="210"/>
    </row>
    <row r="275" spans="1:8" ht="25.15" customHeight="1">
      <c r="A275" s="205"/>
      <c r="B275" s="205"/>
      <c r="C275" s="205"/>
      <c r="D275" s="212" t="s">
        <v>561</v>
      </c>
      <c r="E275" s="212"/>
      <c r="F275" s="209" t="s">
        <v>1677</v>
      </c>
      <c r="G275" s="210"/>
      <c r="H275" s="210"/>
    </row>
    <row r="276" spans="1:8" ht="25.15" customHeight="1">
      <c r="A276" s="205"/>
      <c r="B276" s="205"/>
      <c r="C276" s="205"/>
      <c r="D276" s="211"/>
      <c r="E276" s="211"/>
      <c r="F276" s="209" t="s">
        <v>562</v>
      </c>
      <c r="G276" s="210"/>
      <c r="H276" s="210"/>
    </row>
    <row r="277" spans="1:8" ht="25.15" customHeight="1">
      <c r="A277" s="205"/>
      <c r="B277" s="205"/>
      <c r="C277" s="205"/>
      <c r="D277" s="212" t="s">
        <v>563</v>
      </c>
      <c r="E277" s="212"/>
      <c r="F277" s="209" t="s">
        <v>1678</v>
      </c>
      <c r="G277" s="210"/>
      <c r="H277" s="210"/>
    </row>
    <row r="278" spans="1:8" ht="25.15" customHeight="1">
      <c r="A278" s="205"/>
      <c r="B278" s="211"/>
      <c r="C278" s="211"/>
      <c r="D278" s="211"/>
      <c r="E278" s="211"/>
      <c r="F278" s="209" t="s">
        <v>564</v>
      </c>
      <c r="G278" s="210"/>
      <c r="H278" s="210"/>
    </row>
    <row r="279" spans="1:8" ht="67.5">
      <c r="A279" s="205"/>
      <c r="B279" s="212" t="s">
        <v>565</v>
      </c>
      <c r="C279" s="209"/>
      <c r="D279" s="209"/>
      <c r="E279" s="209"/>
      <c r="F279" s="209" t="s">
        <v>1679</v>
      </c>
      <c r="G279" s="210"/>
      <c r="H279" s="210"/>
    </row>
    <row r="280" spans="1:8" ht="25.15" customHeight="1">
      <c r="A280" s="205"/>
      <c r="B280" s="205"/>
      <c r="C280" s="212" t="s">
        <v>566</v>
      </c>
      <c r="D280" s="212"/>
      <c r="E280" s="212"/>
      <c r="F280" s="209" t="s">
        <v>1680</v>
      </c>
      <c r="G280" s="210"/>
      <c r="H280" s="210"/>
    </row>
    <row r="281" spans="1:8" ht="25.15" customHeight="1">
      <c r="A281" s="205"/>
      <c r="B281" s="205"/>
      <c r="C281" s="205"/>
      <c r="D281" s="205"/>
      <c r="E281" s="205"/>
      <c r="F281" s="209" t="s">
        <v>567</v>
      </c>
      <c r="G281" s="210"/>
      <c r="H281" s="210"/>
    </row>
    <row r="282" spans="1:8" ht="25.15" customHeight="1">
      <c r="A282" s="205"/>
      <c r="B282" s="205"/>
      <c r="C282" s="205"/>
      <c r="D282" s="205"/>
      <c r="E282" s="205"/>
      <c r="F282" s="209" t="s">
        <v>568</v>
      </c>
      <c r="G282" s="210"/>
      <c r="H282" s="210"/>
    </row>
    <row r="283" spans="1:8" ht="25.15" customHeight="1">
      <c r="A283" s="205"/>
      <c r="B283" s="205"/>
      <c r="C283" s="205"/>
      <c r="D283" s="205"/>
      <c r="E283" s="205"/>
      <c r="F283" s="209" t="s">
        <v>1681</v>
      </c>
      <c r="G283" s="210"/>
      <c r="H283" s="210"/>
    </row>
    <row r="284" spans="1:8" ht="52.9" customHeight="1">
      <c r="A284" s="205"/>
      <c r="B284" s="205"/>
      <c r="C284" s="211"/>
      <c r="D284" s="211"/>
      <c r="E284" s="211"/>
      <c r="F284" s="209" t="s">
        <v>1682</v>
      </c>
      <c r="G284" s="210"/>
      <c r="H284" s="210"/>
    </row>
    <row r="285" spans="1:8" ht="25.15" customHeight="1">
      <c r="A285" s="205"/>
      <c r="B285" s="205"/>
      <c r="C285" s="209" t="s">
        <v>569</v>
      </c>
      <c r="D285" s="209"/>
      <c r="E285" s="209"/>
      <c r="F285" s="209" t="s">
        <v>570</v>
      </c>
      <c r="G285" s="210"/>
      <c r="H285" s="210"/>
    </row>
    <row r="286" spans="1:8" ht="29.25" customHeight="1">
      <c r="A286" s="205"/>
      <c r="B286" s="205"/>
      <c r="C286" s="212" t="s">
        <v>571</v>
      </c>
      <c r="D286" s="212"/>
      <c r="E286" s="212"/>
      <c r="F286" s="209" t="s">
        <v>1683</v>
      </c>
      <c r="G286" s="210"/>
      <c r="H286" s="210"/>
    </row>
    <row r="287" spans="1:8" ht="25.15" customHeight="1">
      <c r="A287" s="205"/>
      <c r="B287" s="205"/>
      <c r="C287" s="211"/>
      <c r="D287" s="211"/>
      <c r="E287" s="211"/>
      <c r="F287" s="209" t="s">
        <v>572</v>
      </c>
      <c r="G287" s="210"/>
      <c r="H287" s="210"/>
    </row>
    <row r="288" spans="1:8" ht="25.15" customHeight="1">
      <c r="A288" s="205"/>
      <c r="B288" s="205"/>
      <c r="C288" s="212" t="s">
        <v>573</v>
      </c>
      <c r="D288" s="212"/>
      <c r="E288" s="212"/>
      <c r="F288" s="209" t="s">
        <v>574</v>
      </c>
      <c r="G288" s="210"/>
      <c r="H288" s="210"/>
    </row>
    <row r="289" spans="1:8" ht="25.15" customHeight="1">
      <c r="A289" s="205"/>
      <c r="B289" s="205"/>
      <c r="C289" s="205"/>
      <c r="D289" s="205"/>
      <c r="E289" s="205"/>
      <c r="F289" s="209" t="s">
        <v>575</v>
      </c>
      <c r="G289" s="210"/>
      <c r="H289" s="210"/>
    </row>
    <row r="290" spans="1:8" ht="25.15" customHeight="1">
      <c r="A290" s="205"/>
      <c r="B290" s="205"/>
      <c r="C290" s="205"/>
      <c r="D290" s="205"/>
      <c r="E290" s="205"/>
      <c r="F290" s="209" t="s">
        <v>576</v>
      </c>
      <c r="G290" s="210"/>
      <c r="H290" s="210"/>
    </row>
    <row r="291" spans="1:8" ht="25.15" customHeight="1">
      <c r="A291" s="205"/>
      <c r="B291" s="211"/>
      <c r="C291" s="211"/>
      <c r="D291" s="211"/>
      <c r="E291" s="211"/>
      <c r="F291" s="209" t="s">
        <v>1684</v>
      </c>
      <c r="G291" s="210"/>
      <c r="H291" s="210"/>
    </row>
    <row r="292" spans="1:8" ht="25.15" customHeight="1">
      <c r="A292" s="205"/>
      <c r="B292" s="212" t="s">
        <v>577</v>
      </c>
      <c r="C292" s="212" t="s">
        <v>578</v>
      </c>
      <c r="D292" s="212" t="s">
        <v>579</v>
      </c>
      <c r="E292" s="212"/>
      <c r="F292" s="209" t="s">
        <v>1685</v>
      </c>
      <c r="G292" s="210"/>
      <c r="H292" s="210"/>
    </row>
    <row r="293" spans="1:8" ht="25.15" customHeight="1">
      <c r="A293" s="205"/>
      <c r="B293" s="205"/>
      <c r="C293" s="205"/>
      <c r="D293" s="205"/>
      <c r="E293" s="205"/>
      <c r="F293" s="209" t="s">
        <v>580</v>
      </c>
      <c r="G293" s="210"/>
      <c r="H293" s="210"/>
    </row>
    <row r="294" spans="1:8" ht="54">
      <c r="A294" s="205"/>
      <c r="B294" s="205"/>
      <c r="C294" s="205"/>
      <c r="D294" s="205"/>
      <c r="E294" s="205"/>
      <c r="F294" s="209" t="s">
        <v>1686</v>
      </c>
      <c r="G294" s="210"/>
      <c r="H294" s="210"/>
    </row>
    <row r="295" spans="1:8" ht="27">
      <c r="A295" s="205"/>
      <c r="B295" s="205"/>
      <c r="C295" s="205"/>
      <c r="D295" s="205"/>
      <c r="E295" s="205"/>
      <c r="F295" s="209" t="s">
        <v>1687</v>
      </c>
      <c r="G295" s="210"/>
      <c r="H295" s="210"/>
    </row>
    <row r="296" spans="1:8" ht="27">
      <c r="A296" s="205"/>
      <c r="B296" s="205"/>
      <c r="C296" s="205"/>
      <c r="D296" s="205"/>
      <c r="E296" s="205"/>
      <c r="F296" s="209" t="s">
        <v>1688</v>
      </c>
      <c r="G296" s="210"/>
      <c r="H296" s="210"/>
    </row>
    <row r="297" spans="1:8" ht="25.5" customHeight="1">
      <c r="A297" s="205"/>
      <c r="B297" s="205"/>
      <c r="C297" s="205"/>
      <c r="D297" s="205"/>
      <c r="E297" s="205"/>
      <c r="F297" s="209" t="s">
        <v>581</v>
      </c>
      <c r="G297" s="210"/>
      <c r="H297" s="210"/>
    </row>
    <row r="298" spans="1:8" ht="27">
      <c r="A298" s="205"/>
      <c r="B298" s="205"/>
      <c r="C298" s="205"/>
      <c r="D298" s="205"/>
      <c r="E298" s="205"/>
      <c r="F298" s="209" t="s">
        <v>1689</v>
      </c>
      <c r="G298" s="210"/>
      <c r="H298" s="210"/>
    </row>
    <row r="299" spans="1:8" ht="27">
      <c r="A299" s="205"/>
      <c r="B299" s="205"/>
      <c r="C299" s="205"/>
      <c r="D299" s="211"/>
      <c r="E299" s="211"/>
      <c r="F299" s="209" t="s">
        <v>1690</v>
      </c>
      <c r="G299" s="210"/>
      <c r="H299" s="210"/>
    </row>
    <row r="300" spans="1:8" ht="25.15" customHeight="1">
      <c r="A300" s="205"/>
      <c r="B300" s="205"/>
      <c r="C300" s="205"/>
      <c r="D300" s="212" t="s">
        <v>582</v>
      </c>
      <c r="E300" s="212"/>
      <c r="F300" s="209" t="s">
        <v>1691</v>
      </c>
      <c r="G300" s="210"/>
      <c r="H300" s="210"/>
    </row>
    <row r="301" spans="1:8" ht="25.15" customHeight="1">
      <c r="A301" s="205"/>
      <c r="B301" s="205"/>
      <c r="C301" s="205"/>
      <c r="D301" s="205"/>
      <c r="E301" s="205"/>
      <c r="F301" s="209" t="s">
        <v>583</v>
      </c>
      <c r="G301" s="210"/>
      <c r="H301" s="210"/>
    </row>
    <row r="302" spans="1:8" ht="25.15" customHeight="1">
      <c r="A302" s="205"/>
      <c r="B302" s="205"/>
      <c r="C302" s="211"/>
      <c r="D302" s="211"/>
      <c r="E302" s="211"/>
      <c r="F302" s="209" t="s">
        <v>1692</v>
      </c>
      <c r="G302" s="210"/>
      <c r="H302" s="210"/>
    </row>
    <row r="303" spans="1:8" ht="27">
      <c r="A303" s="205"/>
      <c r="B303" s="205"/>
      <c r="C303" s="212" t="s">
        <v>584</v>
      </c>
      <c r="D303" s="212" t="s">
        <v>585</v>
      </c>
      <c r="E303" s="212"/>
      <c r="F303" s="209" t="s">
        <v>1693</v>
      </c>
      <c r="G303" s="210"/>
      <c r="H303" s="210"/>
    </row>
    <row r="304" spans="1:8" ht="40.5">
      <c r="A304" s="205"/>
      <c r="B304" s="205"/>
      <c r="C304" s="205"/>
      <c r="D304" s="205"/>
      <c r="E304" s="205"/>
      <c r="F304" s="209" t="s">
        <v>1694</v>
      </c>
      <c r="G304" s="210"/>
      <c r="H304" s="210"/>
    </row>
    <row r="305" spans="1:8" ht="25.15" customHeight="1">
      <c r="A305" s="205"/>
      <c r="B305" s="205"/>
      <c r="C305" s="205"/>
      <c r="D305" s="205"/>
      <c r="E305" s="205"/>
      <c r="F305" s="209" t="s">
        <v>1695</v>
      </c>
      <c r="G305" s="210"/>
      <c r="H305" s="210"/>
    </row>
    <row r="306" spans="1:8" ht="25.15" customHeight="1">
      <c r="A306" s="205"/>
      <c r="B306" s="205"/>
      <c r="C306" s="205"/>
      <c r="D306" s="205"/>
      <c r="E306" s="205"/>
      <c r="F306" s="209" t="s">
        <v>586</v>
      </c>
      <c r="G306" s="210"/>
      <c r="H306" s="210"/>
    </row>
    <row r="307" spans="1:8" ht="25.15" customHeight="1">
      <c r="A307" s="205"/>
      <c r="B307" s="205"/>
      <c r="C307" s="205"/>
      <c r="D307" s="205"/>
      <c r="E307" s="205"/>
      <c r="F307" s="209" t="s">
        <v>1696</v>
      </c>
      <c r="G307" s="210"/>
      <c r="H307" s="210"/>
    </row>
    <row r="308" spans="1:8" ht="25.15" customHeight="1">
      <c r="A308" s="205"/>
      <c r="B308" s="205"/>
      <c r="C308" s="205"/>
      <c r="D308" s="205"/>
      <c r="E308" s="205"/>
      <c r="F308" s="209" t="s">
        <v>1697</v>
      </c>
      <c r="G308" s="210"/>
      <c r="H308" s="210"/>
    </row>
    <row r="309" spans="1:8" ht="25.15" customHeight="1">
      <c r="A309" s="205"/>
      <c r="B309" s="205"/>
      <c r="C309" s="205"/>
      <c r="D309" s="205"/>
      <c r="E309" s="205"/>
      <c r="F309" s="209" t="s">
        <v>1698</v>
      </c>
      <c r="G309" s="210"/>
      <c r="H309" s="210"/>
    </row>
    <row r="310" spans="1:8" ht="25.15" customHeight="1">
      <c r="A310" s="205"/>
      <c r="B310" s="205"/>
      <c r="C310" s="205"/>
      <c r="D310" s="205"/>
      <c r="E310" s="205"/>
      <c r="F310" s="209" t="s">
        <v>1699</v>
      </c>
      <c r="G310" s="210"/>
      <c r="H310" s="210"/>
    </row>
    <row r="311" spans="1:8" ht="25.15" customHeight="1">
      <c r="A311" s="205"/>
      <c r="B311" s="205"/>
      <c r="C311" s="205"/>
      <c r="D311" s="211"/>
      <c r="E311" s="211"/>
      <c r="F311" s="209" t="s">
        <v>587</v>
      </c>
      <c r="G311" s="210"/>
      <c r="H311" s="210"/>
    </row>
    <row r="312" spans="1:8" ht="25.15" customHeight="1">
      <c r="A312" s="205"/>
      <c r="B312" s="205"/>
      <c r="C312" s="205"/>
      <c r="D312" s="212" t="s">
        <v>588</v>
      </c>
      <c r="E312" s="212"/>
      <c r="F312" s="209" t="s">
        <v>589</v>
      </c>
      <c r="G312" s="210"/>
      <c r="H312" s="210"/>
    </row>
    <row r="313" spans="1:8" ht="25.15" customHeight="1">
      <c r="A313" s="205"/>
      <c r="B313" s="205"/>
      <c r="C313" s="211"/>
      <c r="D313" s="211"/>
      <c r="E313" s="211"/>
      <c r="F313" s="209" t="s">
        <v>590</v>
      </c>
      <c r="G313" s="210"/>
      <c r="H313" s="210"/>
    </row>
    <row r="314" spans="1:8" ht="25.15" customHeight="1">
      <c r="A314" s="205"/>
      <c r="B314" s="205"/>
      <c r="C314" s="212" t="s">
        <v>591</v>
      </c>
      <c r="D314" s="212" t="s">
        <v>585</v>
      </c>
      <c r="E314" s="212"/>
      <c r="F314" s="209" t="s">
        <v>592</v>
      </c>
      <c r="G314" s="210"/>
      <c r="H314" s="210"/>
    </row>
    <row r="315" spans="1:8" ht="25.15" customHeight="1">
      <c r="A315" s="205"/>
      <c r="B315" s="205"/>
      <c r="C315" s="205"/>
      <c r="D315" s="205"/>
      <c r="E315" s="205"/>
      <c r="F315" s="209" t="s">
        <v>593</v>
      </c>
      <c r="G315" s="210"/>
      <c r="H315" s="210"/>
    </row>
    <row r="316" spans="1:8" ht="27">
      <c r="A316" s="205"/>
      <c r="B316" s="205"/>
      <c r="C316" s="205"/>
      <c r="D316" s="205"/>
      <c r="E316" s="205"/>
      <c r="F316" s="209" t="s">
        <v>1700</v>
      </c>
      <c r="G316" s="210"/>
      <c r="H316" s="210"/>
    </row>
    <row r="317" spans="1:8" ht="27">
      <c r="A317" s="205"/>
      <c r="B317" s="205"/>
      <c r="C317" s="211"/>
      <c r="D317" s="211"/>
      <c r="E317" s="211"/>
      <c r="F317" s="209" t="s">
        <v>1701</v>
      </c>
      <c r="G317" s="210"/>
      <c r="H317" s="210"/>
    </row>
    <row r="318" spans="1:8" ht="25.15" customHeight="1">
      <c r="A318" s="205"/>
      <c r="B318" s="205"/>
      <c r="C318" s="212" t="s">
        <v>594</v>
      </c>
      <c r="D318" s="212"/>
      <c r="E318" s="212"/>
      <c r="F318" s="209" t="s">
        <v>595</v>
      </c>
      <c r="G318" s="210"/>
      <c r="H318" s="210"/>
    </row>
    <row r="319" spans="1:8" ht="25.15" customHeight="1">
      <c r="A319" s="205"/>
      <c r="B319" s="205"/>
      <c r="C319" s="211"/>
      <c r="D319" s="211"/>
      <c r="E319" s="211"/>
      <c r="F319" s="209" t="s">
        <v>596</v>
      </c>
      <c r="G319" s="210"/>
      <c r="H319" s="210"/>
    </row>
    <row r="320" spans="1:8" ht="27">
      <c r="A320" s="205"/>
      <c r="B320" s="205"/>
      <c r="C320" s="209" t="s">
        <v>597</v>
      </c>
      <c r="D320" s="209"/>
      <c r="E320" s="209"/>
      <c r="F320" s="209" t="s">
        <v>1702</v>
      </c>
      <c r="G320" s="210"/>
      <c r="H320" s="210"/>
    </row>
    <row r="321" spans="1:8" ht="25.15" customHeight="1">
      <c r="A321" s="205"/>
      <c r="B321" s="205"/>
      <c r="C321" s="212" t="s">
        <v>598</v>
      </c>
      <c r="D321" s="212"/>
      <c r="E321" s="212"/>
      <c r="F321" s="209" t="s">
        <v>1703</v>
      </c>
      <c r="G321" s="210"/>
      <c r="H321" s="210"/>
    </row>
    <row r="322" spans="1:8" ht="27">
      <c r="A322" s="205"/>
      <c r="B322" s="205"/>
      <c r="C322" s="205"/>
      <c r="D322" s="205"/>
      <c r="E322" s="205"/>
      <c r="F322" s="209" t="s">
        <v>1704</v>
      </c>
      <c r="G322" s="210"/>
      <c r="H322" s="210"/>
    </row>
    <row r="323" spans="1:8" ht="27">
      <c r="A323" s="205"/>
      <c r="B323" s="211"/>
      <c r="C323" s="211"/>
      <c r="D323" s="211"/>
      <c r="E323" s="211"/>
      <c r="F323" s="209" t="s">
        <v>1705</v>
      </c>
      <c r="G323" s="210"/>
      <c r="H323" s="210"/>
    </row>
    <row r="324" spans="1:8" ht="27">
      <c r="A324" s="205"/>
      <c r="B324" s="212" t="s">
        <v>599</v>
      </c>
      <c r="C324" s="212" t="s">
        <v>600</v>
      </c>
      <c r="D324" s="212"/>
      <c r="E324" s="212"/>
      <c r="F324" s="209" t="s">
        <v>1706</v>
      </c>
      <c r="G324" s="210"/>
      <c r="H324" s="210"/>
    </row>
    <row r="325" spans="1:8" ht="25.15" customHeight="1">
      <c r="A325" s="205"/>
      <c r="B325" s="205"/>
      <c r="C325" s="205"/>
      <c r="D325" s="205"/>
      <c r="E325" s="205"/>
      <c r="F325" s="209" t="s">
        <v>601</v>
      </c>
      <c r="G325" s="210"/>
      <c r="H325" s="210"/>
    </row>
    <row r="326" spans="1:8" ht="25.15" customHeight="1">
      <c r="A326" s="205"/>
      <c r="B326" s="205"/>
      <c r="C326" s="205"/>
      <c r="D326" s="205"/>
      <c r="E326" s="205"/>
      <c r="F326" s="209" t="s">
        <v>1874</v>
      </c>
      <c r="G326" s="210"/>
      <c r="H326" s="210"/>
    </row>
    <row r="327" spans="1:8" ht="27">
      <c r="A327" s="205"/>
      <c r="B327" s="205"/>
      <c r="C327" s="205"/>
      <c r="D327" s="205"/>
      <c r="E327" s="205"/>
      <c r="F327" s="209" t="s">
        <v>1707</v>
      </c>
      <c r="G327" s="210"/>
      <c r="H327" s="210"/>
    </row>
    <row r="328" spans="1:8" ht="25.15" customHeight="1">
      <c r="A328" s="205"/>
      <c r="B328" s="205"/>
      <c r="C328" s="205"/>
      <c r="D328" s="205"/>
      <c r="E328" s="205"/>
      <c r="F328" s="209" t="s">
        <v>602</v>
      </c>
      <c r="G328" s="210"/>
      <c r="H328" s="210"/>
    </row>
    <row r="329" spans="1:8" ht="40.5">
      <c r="A329" s="205"/>
      <c r="B329" s="205"/>
      <c r="C329" s="211"/>
      <c r="D329" s="211"/>
      <c r="E329" s="211"/>
      <c r="F329" s="209" t="s">
        <v>1708</v>
      </c>
      <c r="G329" s="210"/>
      <c r="H329" s="210"/>
    </row>
    <row r="330" spans="1:8" ht="25.15" customHeight="1">
      <c r="A330" s="205"/>
      <c r="B330" s="205"/>
      <c r="C330" s="212" t="s">
        <v>603</v>
      </c>
      <c r="D330" s="212"/>
      <c r="E330" s="212"/>
      <c r="F330" s="209" t="s">
        <v>604</v>
      </c>
      <c r="G330" s="210"/>
      <c r="H330" s="210"/>
    </row>
    <row r="331" spans="1:8" ht="25.15" customHeight="1">
      <c r="A331" s="205"/>
      <c r="B331" s="205"/>
      <c r="C331" s="205"/>
      <c r="D331" s="205"/>
      <c r="E331" s="205"/>
      <c r="F331" s="209" t="s">
        <v>605</v>
      </c>
      <c r="G331" s="210"/>
      <c r="H331" s="210"/>
    </row>
    <row r="332" spans="1:8" ht="27.75" customHeight="1">
      <c r="A332" s="205"/>
      <c r="B332" s="205"/>
      <c r="C332" s="205"/>
      <c r="D332" s="205"/>
      <c r="E332" s="205"/>
      <c r="F332" s="209" t="s">
        <v>1709</v>
      </c>
      <c r="G332" s="210"/>
      <c r="H332" s="210"/>
    </row>
    <row r="333" spans="1:8" ht="25.15" customHeight="1">
      <c r="A333" s="205"/>
      <c r="B333" s="205"/>
      <c r="C333" s="205"/>
      <c r="D333" s="205"/>
      <c r="E333" s="205"/>
      <c r="F333" s="209" t="s">
        <v>606</v>
      </c>
      <c r="G333" s="210"/>
      <c r="H333" s="210"/>
    </row>
    <row r="334" spans="1:8" ht="25.15" customHeight="1">
      <c r="A334" s="205"/>
      <c r="B334" s="205"/>
      <c r="C334" s="205"/>
      <c r="D334" s="205"/>
      <c r="E334" s="205"/>
      <c r="F334" s="209" t="s">
        <v>1710</v>
      </c>
      <c r="G334" s="210"/>
      <c r="H334" s="210"/>
    </row>
    <row r="335" spans="1:8" ht="25.15" customHeight="1">
      <c r="A335" s="205"/>
      <c r="B335" s="205"/>
      <c r="C335" s="205"/>
      <c r="D335" s="205"/>
      <c r="E335" s="205"/>
      <c r="F335" s="209" t="s">
        <v>607</v>
      </c>
      <c r="G335" s="210"/>
      <c r="H335" s="210"/>
    </row>
    <row r="336" spans="1:8" ht="25.15" customHeight="1">
      <c r="A336" s="205"/>
      <c r="B336" s="205"/>
      <c r="C336" s="205"/>
      <c r="D336" s="205"/>
      <c r="E336" s="205"/>
      <c r="F336" s="209" t="s">
        <v>608</v>
      </c>
      <c r="G336" s="210"/>
      <c r="H336" s="210"/>
    </row>
    <row r="337" spans="1:8" ht="25.15" customHeight="1">
      <c r="A337" s="205"/>
      <c r="B337" s="205"/>
      <c r="C337" s="205"/>
      <c r="D337" s="205"/>
      <c r="E337" s="205"/>
      <c r="F337" s="209" t="s">
        <v>609</v>
      </c>
      <c r="G337" s="210"/>
      <c r="H337" s="210"/>
    </row>
    <row r="338" spans="1:8" ht="25.15" customHeight="1">
      <c r="A338" s="205"/>
      <c r="B338" s="205"/>
      <c r="C338" s="205"/>
      <c r="D338" s="205"/>
      <c r="E338" s="205"/>
      <c r="F338" s="209" t="s">
        <v>610</v>
      </c>
      <c r="G338" s="210"/>
      <c r="H338" s="210"/>
    </row>
    <row r="339" spans="1:8" ht="25.15" customHeight="1">
      <c r="A339" s="205"/>
      <c r="B339" s="205"/>
      <c r="C339" s="205"/>
      <c r="D339" s="205"/>
      <c r="E339" s="205"/>
      <c r="F339" s="209" t="s">
        <v>611</v>
      </c>
      <c r="G339" s="210"/>
      <c r="H339" s="210"/>
    </row>
    <row r="340" spans="1:8" ht="64.900000000000006" customHeight="1">
      <c r="A340" s="205"/>
      <c r="B340" s="205"/>
      <c r="C340" s="211"/>
      <c r="D340" s="211"/>
      <c r="E340" s="211"/>
      <c r="F340" s="209" t="s">
        <v>1889</v>
      </c>
      <c r="G340" s="210"/>
      <c r="H340" s="210"/>
    </row>
    <row r="341" spans="1:8" ht="25.15" customHeight="1">
      <c r="A341" s="205"/>
      <c r="B341" s="205"/>
      <c r="C341" s="212" t="s">
        <v>612</v>
      </c>
      <c r="D341" s="212"/>
      <c r="E341" s="212"/>
      <c r="F341" s="209" t="s">
        <v>1711</v>
      </c>
      <c r="G341" s="210"/>
      <c r="H341" s="210"/>
    </row>
    <row r="342" spans="1:8" ht="25.15" customHeight="1">
      <c r="A342" s="205"/>
      <c r="B342" s="205"/>
      <c r="C342" s="211"/>
      <c r="D342" s="211"/>
      <c r="E342" s="211"/>
      <c r="F342" s="209" t="s">
        <v>613</v>
      </c>
      <c r="G342" s="210"/>
      <c r="H342" s="210"/>
    </row>
    <row r="343" spans="1:8" ht="25.15" customHeight="1">
      <c r="A343" s="205"/>
      <c r="B343" s="205"/>
      <c r="C343" s="209" t="s">
        <v>614</v>
      </c>
      <c r="D343" s="209"/>
      <c r="E343" s="209"/>
      <c r="F343" s="209" t="s">
        <v>1712</v>
      </c>
      <c r="G343" s="210"/>
      <c r="H343" s="210"/>
    </row>
    <row r="344" spans="1:8" ht="25.15" customHeight="1">
      <c r="A344" s="205"/>
      <c r="B344" s="205"/>
      <c r="C344" s="212" t="s">
        <v>615</v>
      </c>
      <c r="D344" s="212"/>
      <c r="E344" s="212"/>
      <c r="F344" s="209" t="s">
        <v>616</v>
      </c>
      <c r="G344" s="210"/>
      <c r="H344" s="210"/>
    </row>
    <row r="345" spans="1:8" ht="25.15" customHeight="1">
      <c r="A345" s="205"/>
      <c r="B345" s="205"/>
      <c r="C345" s="205"/>
      <c r="D345" s="205"/>
      <c r="E345" s="205"/>
      <c r="F345" s="209" t="s">
        <v>617</v>
      </c>
      <c r="G345" s="210"/>
      <c r="H345" s="210"/>
    </row>
    <row r="346" spans="1:8" ht="25.15" customHeight="1">
      <c r="A346" s="205"/>
      <c r="B346" s="205"/>
      <c r="C346" s="205"/>
      <c r="D346" s="205"/>
      <c r="E346" s="205"/>
      <c r="F346" s="209" t="s">
        <v>618</v>
      </c>
      <c r="G346" s="210"/>
      <c r="H346" s="210"/>
    </row>
    <row r="347" spans="1:8" ht="25.15" customHeight="1">
      <c r="A347" s="205"/>
      <c r="B347" s="205"/>
      <c r="C347" s="205"/>
      <c r="D347" s="205"/>
      <c r="E347" s="205"/>
      <c r="F347" s="209" t="s">
        <v>619</v>
      </c>
      <c r="G347" s="210"/>
      <c r="H347" s="210"/>
    </row>
    <row r="348" spans="1:8" ht="25.15" customHeight="1">
      <c r="A348" s="205"/>
      <c r="B348" s="205"/>
      <c r="C348" s="211"/>
      <c r="D348" s="211"/>
      <c r="E348" s="211"/>
      <c r="F348" s="209" t="s">
        <v>620</v>
      </c>
      <c r="G348" s="210"/>
      <c r="H348" s="210"/>
    </row>
    <row r="349" spans="1:8" ht="25.15" customHeight="1">
      <c r="A349" s="205"/>
      <c r="B349" s="205"/>
      <c r="C349" s="212" t="s">
        <v>621</v>
      </c>
      <c r="D349" s="212"/>
      <c r="E349" s="212"/>
      <c r="F349" s="209" t="s">
        <v>622</v>
      </c>
      <c r="G349" s="210"/>
      <c r="H349" s="210"/>
    </row>
    <row r="350" spans="1:8" ht="25.15" customHeight="1">
      <c r="A350" s="205"/>
      <c r="B350" s="205"/>
      <c r="C350" s="211"/>
      <c r="D350" s="211"/>
      <c r="E350" s="211"/>
      <c r="F350" s="209" t="s">
        <v>623</v>
      </c>
      <c r="G350" s="210"/>
      <c r="H350" s="210"/>
    </row>
    <row r="351" spans="1:8" ht="25.15" customHeight="1">
      <c r="A351" s="205"/>
      <c r="B351" s="205"/>
      <c r="C351" s="212" t="s">
        <v>624</v>
      </c>
      <c r="D351" s="212" t="s">
        <v>625</v>
      </c>
      <c r="E351" s="212"/>
      <c r="F351" s="209" t="s">
        <v>626</v>
      </c>
      <c r="G351" s="210"/>
      <c r="H351" s="210"/>
    </row>
    <row r="352" spans="1:8" ht="47.25" customHeight="1">
      <c r="A352" s="205"/>
      <c r="B352" s="205"/>
      <c r="C352" s="205"/>
      <c r="D352" s="205"/>
      <c r="E352" s="205"/>
      <c r="F352" s="209" t="s">
        <v>1996</v>
      </c>
      <c r="G352" s="210"/>
      <c r="H352" s="210"/>
    </row>
    <row r="353" spans="1:8">
      <c r="A353" s="205"/>
      <c r="B353" s="205"/>
      <c r="C353" s="205"/>
      <c r="D353" s="205"/>
      <c r="E353" s="205"/>
      <c r="F353" s="209" t="s">
        <v>1997</v>
      </c>
      <c r="G353" s="210"/>
      <c r="H353" s="210"/>
    </row>
    <row r="354" spans="1:8" ht="25.15" customHeight="1">
      <c r="A354" s="205"/>
      <c r="B354" s="205"/>
      <c r="C354" s="205"/>
      <c r="D354" s="205"/>
      <c r="E354" s="205"/>
      <c r="F354" s="209" t="s">
        <v>627</v>
      </c>
      <c r="G354" s="210"/>
      <c r="H354" s="210"/>
    </row>
    <row r="355" spans="1:8" ht="25.15" customHeight="1">
      <c r="A355" s="205"/>
      <c r="B355" s="205"/>
      <c r="C355" s="205"/>
      <c r="D355" s="211"/>
      <c r="E355" s="211"/>
      <c r="F355" s="209" t="s">
        <v>628</v>
      </c>
      <c r="G355" s="210"/>
      <c r="H355" s="210"/>
    </row>
    <row r="356" spans="1:8" ht="27">
      <c r="A356" s="205"/>
      <c r="B356" s="205"/>
      <c r="C356" s="205"/>
      <c r="D356" s="212" t="s">
        <v>629</v>
      </c>
      <c r="E356" s="212"/>
      <c r="F356" s="209" t="s">
        <v>1875</v>
      </c>
      <c r="G356" s="210"/>
      <c r="H356" s="210"/>
    </row>
    <row r="357" spans="1:8" ht="25.15" customHeight="1">
      <c r="A357" s="205"/>
      <c r="B357" s="205"/>
      <c r="C357" s="212" t="s">
        <v>630</v>
      </c>
      <c r="D357" s="212" t="s">
        <v>585</v>
      </c>
      <c r="E357" s="212"/>
      <c r="F357" s="209" t="s">
        <v>631</v>
      </c>
      <c r="G357" s="210"/>
      <c r="H357" s="210"/>
    </row>
    <row r="358" spans="1:8" ht="25.15" customHeight="1">
      <c r="A358" s="205"/>
      <c r="B358" s="205"/>
      <c r="C358" s="205"/>
      <c r="D358" s="205"/>
      <c r="E358" s="205"/>
      <c r="F358" s="209" t="s">
        <v>632</v>
      </c>
      <c r="G358" s="210"/>
      <c r="H358" s="210"/>
    </row>
    <row r="359" spans="1:8" ht="25.15" customHeight="1">
      <c r="A359" s="205"/>
      <c r="B359" s="205"/>
      <c r="C359" s="205"/>
      <c r="D359" s="205"/>
      <c r="E359" s="205"/>
      <c r="F359" s="209" t="s">
        <v>1713</v>
      </c>
      <c r="G359" s="210"/>
      <c r="H359" s="210"/>
    </row>
    <row r="360" spans="1:8" ht="25.15" customHeight="1">
      <c r="A360" s="205"/>
      <c r="B360" s="205"/>
      <c r="C360" s="205"/>
      <c r="D360" s="205"/>
      <c r="E360" s="205"/>
      <c r="F360" s="209" t="s">
        <v>1714</v>
      </c>
      <c r="G360" s="210"/>
      <c r="H360" s="210"/>
    </row>
    <row r="361" spans="1:8" ht="25.15" customHeight="1">
      <c r="A361" s="205"/>
      <c r="B361" s="205"/>
      <c r="C361" s="205"/>
      <c r="D361" s="205"/>
      <c r="E361" s="205"/>
      <c r="F361" s="209" t="s">
        <v>633</v>
      </c>
      <c r="G361" s="210"/>
      <c r="H361" s="210"/>
    </row>
    <row r="362" spans="1:8" ht="25.15" customHeight="1">
      <c r="A362" s="205"/>
      <c r="B362" s="205"/>
      <c r="C362" s="205"/>
      <c r="D362" s="211"/>
      <c r="E362" s="211"/>
      <c r="F362" s="209" t="s">
        <v>634</v>
      </c>
      <c r="G362" s="210"/>
      <c r="H362" s="210"/>
    </row>
    <row r="363" spans="1:8" ht="27">
      <c r="A363" s="205"/>
      <c r="B363" s="205"/>
      <c r="C363" s="205"/>
      <c r="D363" s="209" t="s">
        <v>635</v>
      </c>
      <c r="E363" s="209"/>
      <c r="F363" s="209" t="s">
        <v>1715</v>
      </c>
      <c r="G363" s="210"/>
      <c r="H363" s="210"/>
    </row>
    <row r="364" spans="1:8" ht="27">
      <c r="A364" s="205"/>
      <c r="B364" s="205"/>
      <c r="C364" s="205"/>
      <c r="D364" s="209" t="s">
        <v>636</v>
      </c>
      <c r="E364" s="209"/>
      <c r="F364" s="209" t="s">
        <v>1716</v>
      </c>
      <c r="G364" s="210"/>
      <c r="H364" s="210"/>
    </row>
    <row r="365" spans="1:8">
      <c r="A365" s="205"/>
      <c r="B365" s="205"/>
      <c r="C365" s="205"/>
      <c r="D365" s="212" t="s">
        <v>1898</v>
      </c>
      <c r="E365" s="212"/>
      <c r="F365" s="209" t="s">
        <v>1899</v>
      </c>
      <c r="G365" s="210"/>
      <c r="H365" s="210"/>
    </row>
    <row r="366" spans="1:8">
      <c r="A366" s="205"/>
      <c r="B366" s="205"/>
      <c r="C366" s="205"/>
      <c r="D366" s="205"/>
      <c r="E366" s="205"/>
      <c r="F366" s="209" t="s">
        <v>1900</v>
      </c>
      <c r="G366" s="210"/>
      <c r="H366" s="210"/>
    </row>
    <row r="367" spans="1:8" ht="108">
      <c r="A367" s="205"/>
      <c r="B367" s="205"/>
      <c r="C367" s="211"/>
      <c r="D367" s="211"/>
      <c r="E367" s="211"/>
      <c r="F367" s="209" t="s">
        <v>1901</v>
      </c>
      <c r="G367" s="210"/>
      <c r="H367" s="210"/>
    </row>
    <row r="368" spans="1:8" ht="25.15" customHeight="1">
      <c r="A368" s="205"/>
      <c r="B368" s="205"/>
      <c r="C368" s="209" t="s">
        <v>637</v>
      </c>
      <c r="D368" s="209"/>
      <c r="E368" s="209"/>
      <c r="F368" s="209" t="s">
        <v>1717</v>
      </c>
      <c r="G368" s="210"/>
      <c r="H368" s="210"/>
    </row>
    <row r="369" spans="1:8" ht="25.15" customHeight="1">
      <c r="A369" s="205"/>
      <c r="B369" s="205"/>
      <c r="C369" s="212" t="s">
        <v>638</v>
      </c>
      <c r="D369" s="212"/>
      <c r="E369" s="212"/>
      <c r="F369" s="209" t="s">
        <v>639</v>
      </c>
      <c r="G369" s="210"/>
      <c r="H369" s="210"/>
    </row>
    <row r="370" spans="1:8" ht="25.15" customHeight="1">
      <c r="A370" s="205"/>
      <c r="B370" s="205"/>
      <c r="C370" s="205"/>
      <c r="D370" s="205"/>
      <c r="E370" s="205"/>
      <c r="F370" s="209" t="s">
        <v>640</v>
      </c>
      <c r="G370" s="210"/>
      <c r="H370" s="210"/>
    </row>
    <row r="371" spans="1:8" ht="25.15" customHeight="1">
      <c r="A371" s="205"/>
      <c r="B371" s="205"/>
      <c r="C371" s="205"/>
      <c r="D371" s="205"/>
      <c r="E371" s="205"/>
      <c r="F371" s="209" t="s">
        <v>641</v>
      </c>
      <c r="G371" s="210"/>
      <c r="H371" s="210"/>
    </row>
    <row r="372" spans="1:8" ht="25.15" customHeight="1">
      <c r="A372" s="205"/>
      <c r="B372" s="205"/>
      <c r="C372" s="205"/>
      <c r="D372" s="205"/>
      <c r="E372" s="205"/>
      <c r="F372" s="209" t="s">
        <v>642</v>
      </c>
      <c r="G372" s="210"/>
      <c r="H372" s="210"/>
    </row>
    <row r="373" spans="1:8" ht="25.15" customHeight="1">
      <c r="A373" s="205"/>
      <c r="B373" s="205"/>
      <c r="C373" s="211"/>
      <c r="D373" s="211"/>
      <c r="E373" s="211"/>
      <c r="F373" s="209" t="s">
        <v>643</v>
      </c>
      <c r="G373" s="210"/>
      <c r="H373" s="210"/>
    </row>
    <row r="374" spans="1:8" ht="27">
      <c r="A374" s="205"/>
      <c r="B374" s="205"/>
      <c r="C374" s="212" t="s">
        <v>644</v>
      </c>
      <c r="D374" s="212" t="s">
        <v>645</v>
      </c>
      <c r="E374" s="212"/>
      <c r="F374" s="209" t="s">
        <v>1718</v>
      </c>
      <c r="G374" s="210"/>
      <c r="H374" s="210"/>
    </row>
    <row r="375" spans="1:8" ht="27">
      <c r="A375" s="205"/>
      <c r="B375" s="205"/>
      <c r="C375" s="205"/>
      <c r="D375" s="211"/>
      <c r="E375" s="211"/>
      <c r="F375" s="209" t="s">
        <v>1719</v>
      </c>
      <c r="G375" s="210"/>
      <c r="H375" s="210"/>
    </row>
    <row r="376" spans="1:8" ht="27">
      <c r="A376" s="205"/>
      <c r="B376" s="205"/>
      <c r="C376" s="211"/>
      <c r="D376" s="209" t="s">
        <v>646</v>
      </c>
      <c r="E376" s="209"/>
      <c r="F376" s="209" t="s">
        <v>1720</v>
      </c>
      <c r="G376" s="210"/>
      <c r="H376" s="210"/>
    </row>
    <row r="377" spans="1:8" ht="25.15" customHeight="1">
      <c r="A377" s="205"/>
      <c r="B377" s="205"/>
      <c r="C377" s="212" t="s">
        <v>647</v>
      </c>
      <c r="D377" s="212"/>
      <c r="E377" s="212"/>
      <c r="F377" s="209" t="s">
        <v>1721</v>
      </c>
      <c r="G377" s="210"/>
      <c r="H377" s="210"/>
    </row>
    <row r="378" spans="1:8" ht="25.15" customHeight="1">
      <c r="A378" s="205"/>
      <c r="B378" s="205"/>
      <c r="C378" s="211"/>
      <c r="D378" s="211"/>
      <c r="E378" s="211"/>
      <c r="F378" s="209" t="s">
        <v>1722</v>
      </c>
      <c r="G378" s="210"/>
      <c r="H378" s="210"/>
    </row>
    <row r="379" spans="1:8" ht="54">
      <c r="A379" s="205"/>
      <c r="B379" s="205"/>
      <c r="C379" s="212" t="s">
        <v>648</v>
      </c>
      <c r="D379" s="212"/>
      <c r="E379" s="212"/>
      <c r="F379" s="209" t="s">
        <v>1723</v>
      </c>
      <c r="G379" s="210"/>
      <c r="H379" s="210"/>
    </row>
    <row r="380" spans="1:8" ht="25.15" customHeight="1">
      <c r="A380" s="205"/>
      <c r="B380" s="205"/>
      <c r="C380" s="205"/>
      <c r="D380" s="205"/>
      <c r="E380" s="205"/>
      <c r="F380" s="209" t="s">
        <v>649</v>
      </c>
      <c r="G380" s="210"/>
      <c r="H380" s="210"/>
    </row>
    <row r="381" spans="1:8" ht="27">
      <c r="A381" s="205"/>
      <c r="B381" s="205"/>
      <c r="C381" s="205"/>
      <c r="D381" s="211"/>
      <c r="E381" s="211"/>
      <c r="F381" s="209" t="s">
        <v>1724</v>
      </c>
      <c r="G381" s="210"/>
      <c r="H381" s="210"/>
    </row>
    <row r="382" spans="1:8" ht="25.15" customHeight="1">
      <c r="A382" s="205"/>
      <c r="B382" s="205"/>
      <c r="C382" s="205"/>
      <c r="D382" s="212" t="s">
        <v>650</v>
      </c>
      <c r="E382" s="212"/>
      <c r="F382" s="209" t="s">
        <v>651</v>
      </c>
      <c r="G382" s="210"/>
      <c r="H382" s="210"/>
    </row>
    <row r="383" spans="1:8" ht="25.15" customHeight="1">
      <c r="A383" s="205"/>
      <c r="B383" s="205"/>
      <c r="C383" s="205"/>
      <c r="D383" s="205"/>
      <c r="E383" s="205"/>
      <c r="F383" s="209" t="s">
        <v>652</v>
      </c>
      <c r="G383" s="210"/>
      <c r="H383" s="210"/>
    </row>
    <row r="384" spans="1:8" ht="25.15" customHeight="1">
      <c r="A384" s="205"/>
      <c r="B384" s="205"/>
      <c r="C384" s="205"/>
      <c r="D384" s="205"/>
      <c r="E384" s="205"/>
      <c r="F384" s="209" t="s">
        <v>653</v>
      </c>
      <c r="G384" s="210"/>
      <c r="H384" s="210"/>
    </row>
    <row r="385" spans="1:8" ht="25.15" customHeight="1">
      <c r="A385" s="205"/>
      <c r="B385" s="205"/>
      <c r="C385" s="205"/>
      <c r="D385" s="205"/>
      <c r="E385" s="205"/>
      <c r="F385" s="209" t="s">
        <v>654</v>
      </c>
      <c r="G385" s="210"/>
      <c r="H385" s="210"/>
    </row>
    <row r="386" spans="1:8" ht="25.15" customHeight="1">
      <c r="A386" s="205"/>
      <c r="B386" s="205"/>
      <c r="C386" s="205"/>
      <c r="D386" s="205"/>
      <c r="E386" s="205"/>
      <c r="F386" s="209" t="s">
        <v>655</v>
      </c>
      <c r="G386" s="210"/>
      <c r="H386" s="210"/>
    </row>
    <row r="387" spans="1:8" ht="25.15" customHeight="1">
      <c r="A387" s="205"/>
      <c r="B387" s="205"/>
      <c r="C387" s="205"/>
      <c r="D387" s="211"/>
      <c r="E387" s="211"/>
      <c r="F387" s="209" t="s">
        <v>656</v>
      </c>
      <c r="G387" s="210"/>
      <c r="H387" s="210"/>
    </row>
    <row r="388" spans="1:8" ht="25.15" customHeight="1">
      <c r="A388" s="205"/>
      <c r="B388" s="205"/>
      <c r="C388" s="205"/>
      <c r="D388" s="212" t="s">
        <v>657</v>
      </c>
      <c r="E388" s="212"/>
      <c r="F388" s="209" t="s">
        <v>652</v>
      </c>
      <c r="G388" s="210"/>
      <c r="H388" s="210"/>
    </row>
    <row r="389" spans="1:8" ht="25.15" customHeight="1">
      <c r="A389" s="205"/>
      <c r="B389" s="205"/>
      <c r="C389" s="205"/>
      <c r="D389" s="205"/>
      <c r="E389" s="205"/>
      <c r="F389" s="209" t="s">
        <v>658</v>
      </c>
      <c r="G389" s="210"/>
      <c r="H389" s="210"/>
    </row>
    <row r="390" spans="1:8" ht="25.15" customHeight="1">
      <c r="A390" s="205"/>
      <c r="B390" s="205"/>
      <c r="C390" s="205"/>
      <c r="D390" s="205"/>
      <c r="E390" s="205"/>
      <c r="F390" s="209" t="s">
        <v>1725</v>
      </c>
      <c r="G390" s="210"/>
      <c r="H390" s="210"/>
    </row>
    <row r="391" spans="1:8" ht="25.15" customHeight="1">
      <c r="A391" s="205"/>
      <c r="B391" s="205"/>
      <c r="C391" s="205"/>
      <c r="D391" s="205"/>
      <c r="E391" s="205"/>
      <c r="F391" s="209" t="s">
        <v>659</v>
      </c>
      <c r="G391" s="210"/>
      <c r="H391" s="210"/>
    </row>
    <row r="392" spans="1:8" ht="25.15" customHeight="1">
      <c r="A392" s="205"/>
      <c r="B392" s="205"/>
      <c r="C392" s="205"/>
      <c r="D392" s="211"/>
      <c r="E392" s="211"/>
      <c r="F392" s="209" t="s">
        <v>660</v>
      </c>
      <c r="G392" s="210"/>
      <c r="H392" s="210"/>
    </row>
    <row r="393" spans="1:8" ht="25.15" customHeight="1">
      <c r="A393" s="205"/>
      <c r="B393" s="205"/>
      <c r="C393" s="211"/>
      <c r="D393" s="209" t="s">
        <v>661</v>
      </c>
      <c r="E393" s="209"/>
      <c r="F393" s="209" t="s">
        <v>662</v>
      </c>
      <c r="G393" s="210"/>
      <c r="H393" s="210"/>
    </row>
    <row r="394" spans="1:8" ht="25.15" customHeight="1">
      <c r="A394" s="205"/>
      <c r="B394" s="205"/>
      <c r="C394" s="209" t="s">
        <v>663</v>
      </c>
      <c r="D394" s="209"/>
      <c r="E394" s="209"/>
      <c r="F394" s="209" t="s">
        <v>1726</v>
      </c>
      <c r="G394" s="210"/>
      <c r="H394" s="210"/>
    </row>
    <row r="395" spans="1:8" ht="25.15" customHeight="1">
      <c r="A395" s="205"/>
      <c r="B395" s="205"/>
      <c r="C395" s="212" t="s">
        <v>664</v>
      </c>
      <c r="D395" s="212"/>
      <c r="E395" s="212"/>
      <c r="F395" s="209" t="s">
        <v>665</v>
      </c>
      <c r="G395" s="210"/>
      <c r="H395" s="210"/>
    </row>
    <row r="396" spans="1:8" ht="25.15" customHeight="1">
      <c r="A396" s="205"/>
      <c r="B396" s="205"/>
      <c r="C396" s="205"/>
      <c r="D396" s="205"/>
      <c r="E396" s="205"/>
      <c r="F396" s="209" t="s">
        <v>666</v>
      </c>
      <c r="G396" s="210"/>
      <c r="H396" s="210"/>
    </row>
    <row r="397" spans="1:8" ht="25.15" customHeight="1">
      <c r="A397" s="205"/>
      <c r="B397" s="205"/>
      <c r="C397" s="211"/>
      <c r="D397" s="211"/>
      <c r="E397" s="211"/>
      <c r="F397" s="209" t="s">
        <v>667</v>
      </c>
      <c r="G397" s="210"/>
      <c r="H397" s="210"/>
    </row>
    <row r="398" spans="1:8" ht="27">
      <c r="A398" s="205"/>
      <c r="B398" s="205"/>
      <c r="C398" s="209" t="s">
        <v>668</v>
      </c>
      <c r="D398" s="209"/>
      <c r="E398" s="209"/>
      <c r="F398" s="209" t="s">
        <v>669</v>
      </c>
      <c r="G398" s="210"/>
      <c r="H398" s="210"/>
    </row>
    <row r="399" spans="1:8" ht="27">
      <c r="A399" s="205"/>
      <c r="B399" s="205"/>
      <c r="C399" s="212" t="s">
        <v>670</v>
      </c>
      <c r="D399" s="212" t="s">
        <v>671</v>
      </c>
      <c r="E399" s="212"/>
      <c r="F399" s="209" t="s">
        <v>1727</v>
      </c>
      <c r="G399" s="210"/>
      <c r="H399" s="210"/>
    </row>
    <row r="400" spans="1:8" ht="25.15" customHeight="1">
      <c r="A400" s="205"/>
      <c r="B400" s="205"/>
      <c r="C400" s="205"/>
      <c r="D400" s="205"/>
      <c r="E400" s="205"/>
      <c r="F400" s="209" t="s">
        <v>672</v>
      </c>
      <c r="G400" s="210"/>
      <c r="H400" s="210"/>
    </row>
    <row r="401" spans="1:8" ht="25.15" customHeight="1">
      <c r="A401" s="205"/>
      <c r="B401" s="205"/>
      <c r="C401" s="205"/>
      <c r="D401" s="211"/>
      <c r="E401" s="211"/>
      <c r="F401" s="209" t="s">
        <v>1728</v>
      </c>
      <c r="G401" s="210"/>
      <c r="H401" s="210"/>
    </row>
    <row r="402" spans="1:8" ht="25.15" customHeight="1">
      <c r="A402" s="205"/>
      <c r="B402" s="205"/>
      <c r="C402" s="205"/>
      <c r="D402" s="209" t="s">
        <v>673</v>
      </c>
      <c r="E402" s="209"/>
      <c r="F402" s="209" t="s">
        <v>1729</v>
      </c>
      <c r="G402" s="210"/>
      <c r="H402" s="210"/>
    </row>
    <row r="403" spans="1:8" ht="25.15" customHeight="1">
      <c r="A403" s="205"/>
      <c r="B403" s="211"/>
      <c r="C403" s="211"/>
      <c r="D403" s="209" t="s">
        <v>674</v>
      </c>
      <c r="E403" s="209"/>
      <c r="F403" s="209" t="s">
        <v>1730</v>
      </c>
      <c r="G403" s="210"/>
      <c r="H403" s="210"/>
    </row>
    <row r="404" spans="1:8" ht="25.15" customHeight="1">
      <c r="A404" s="205"/>
      <c r="B404" s="212" t="s">
        <v>675</v>
      </c>
      <c r="C404" s="212" t="s">
        <v>676</v>
      </c>
      <c r="D404" s="212"/>
      <c r="E404" s="212"/>
      <c r="F404" s="209" t="s">
        <v>1731</v>
      </c>
      <c r="G404" s="210"/>
      <c r="H404" s="210"/>
    </row>
    <row r="405" spans="1:8" ht="25.15" customHeight="1">
      <c r="A405" s="205"/>
      <c r="B405" s="205"/>
      <c r="C405" s="211"/>
      <c r="D405" s="211"/>
      <c r="E405" s="211"/>
      <c r="F405" s="209" t="s">
        <v>677</v>
      </c>
      <c r="G405" s="210"/>
      <c r="H405" s="210"/>
    </row>
    <row r="406" spans="1:8" ht="27">
      <c r="A406" s="205"/>
      <c r="B406" s="205"/>
      <c r="C406" s="212" t="s">
        <v>678</v>
      </c>
      <c r="D406" s="212"/>
      <c r="E406" s="212"/>
      <c r="F406" s="209" t="s">
        <v>1732</v>
      </c>
      <c r="G406" s="210"/>
      <c r="H406" s="210"/>
    </row>
    <row r="407" spans="1:8" ht="25.15" customHeight="1">
      <c r="A407" s="205"/>
      <c r="B407" s="205"/>
      <c r="C407" s="205"/>
      <c r="D407" s="205"/>
      <c r="E407" s="205"/>
      <c r="F407" s="209" t="s">
        <v>1733</v>
      </c>
      <c r="G407" s="210"/>
      <c r="H407" s="210"/>
    </row>
    <row r="408" spans="1:8" ht="25.15" customHeight="1">
      <c r="A408" s="205"/>
      <c r="B408" s="205"/>
      <c r="C408" s="211"/>
      <c r="D408" s="211"/>
      <c r="E408" s="211"/>
      <c r="F408" s="209" t="s">
        <v>1734</v>
      </c>
      <c r="G408" s="210"/>
      <c r="H408" s="210"/>
    </row>
    <row r="409" spans="1:8" ht="25.15" customHeight="1">
      <c r="A409" s="205"/>
      <c r="B409" s="205"/>
      <c r="C409" s="212" t="s">
        <v>679</v>
      </c>
      <c r="D409" s="212"/>
      <c r="E409" s="212"/>
      <c r="F409" s="209" t="s">
        <v>1735</v>
      </c>
      <c r="G409" s="210"/>
      <c r="H409" s="210"/>
    </row>
    <row r="410" spans="1:8" ht="27">
      <c r="A410" s="205"/>
      <c r="B410" s="205"/>
      <c r="C410" s="211"/>
      <c r="D410" s="211"/>
      <c r="E410" s="211"/>
      <c r="F410" s="209" t="s">
        <v>1736</v>
      </c>
      <c r="G410" s="210"/>
      <c r="H410" s="210"/>
    </row>
    <row r="411" spans="1:8" ht="25.15" customHeight="1">
      <c r="A411" s="205"/>
      <c r="B411" s="205"/>
      <c r="C411" s="209" t="s">
        <v>680</v>
      </c>
      <c r="D411" s="209"/>
      <c r="E411" s="209"/>
      <c r="F411" s="209" t="s">
        <v>1737</v>
      </c>
      <c r="G411" s="210"/>
      <c r="H411" s="210"/>
    </row>
    <row r="412" spans="1:8" ht="25.15" customHeight="1">
      <c r="A412" s="205"/>
      <c r="B412" s="205"/>
      <c r="C412" s="209" t="s">
        <v>681</v>
      </c>
      <c r="D412" s="209"/>
      <c r="E412" s="209"/>
      <c r="F412" s="209" t="s">
        <v>682</v>
      </c>
      <c r="G412" s="210"/>
      <c r="H412" s="210"/>
    </row>
    <row r="413" spans="1:8" ht="25.15" customHeight="1">
      <c r="A413" s="205"/>
      <c r="B413" s="205"/>
      <c r="C413" s="212" t="s">
        <v>683</v>
      </c>
      <c r="D413" s="212"/>
      <c r="E413" s="212"/>
      <c r="F413" s="209" t="s">
        <v>1738</v>
      </c>
      <c r="G413" s="210"/>
      <c r="H413" s="210"/>
    </row>
    <row r="414" spans="1:8" ht="25.15" customHeight="1">
      <c r="A414" s="205"/>
      <c r="B414" s="205"/>
      <c r="C414" s="205"/>
      <c r="D414" s="205"/>
      <c r="E414" s="205"/>
      <c r="F414" s="209" t="s">
        <v>684</v>
      </c>
      <c r="G414" s="210"/>
      <c r="H414" s="210"/>
    </row>
    <row r="415" spans="1:8" ht="25.15" customHeight="1">
      <c r="A415" s="205"/>
      <c r="B415" s="205"/>
      <c r="C415" s="205"/>
      <c r="D415" s="205"/>
      <c r="E415" s="205"/>
      <c r="F415" s="209" t="s">
        <v>685</v>
      </c>
      <c r="G415" s="210"/>
      <c r="H415" s="210"/>
    </row>
    <row r="416" spans="1:8" ht="25.15" customHeight="1">
      <c r="A416" s="205"/>
      <c r="B416" s="205"/>
      <c r="C416" s="205"/>
      <c r="D416" s="205"/>
      <c r="E416" s="205"/>
      <c r="F416" s="209" t="s">
        <v>1739</v>
      </c>
      <c r="G416" s="210"/>
      <c r="H416" s="210"/>
    </row>
    <row r="417" spans="1:8" ht="27">
      <c r="A417" s="205"/>
      <c r="B417" s="205"/>
      <c r="C417" s="211"/>
      <c r="D417" s="211"/>
      <c r="E417" s="211"/>
      <c r="F417" s="209" t="s">
        <v>1740</v>
      </c>
      <c r="G417" s="210"/>
      <c r="H417" s="210"/>
    </row>
    <row r="418" spans="1:8" ht="27">
      <c r="A418" s="205"/>
      <c r="B418" s="205"/>
      <c r="C418" s="212" t="s">
        <v>686</v>
      </c>
      <c r="D418" s="212"/>
      <c r="E418" s="212"/>
      <c r="F418" s="209" t="s">
        <v>1741</v>
      </c>
      <c r="G418" s="210"/>
      <c r="H418" s="210"/>
    </row>
    <row r="419" spans="1:8" ht="25.15" customHeight="1">
      <c r="A419" s="205"/>
      <c r="B419" s="205"/>
      <c r="C419" s="211"/>
      <c r="D419" s="211"/>
      <c r="E419" s="211"/>
      <c r="F419" s="209" t="s">
        <v>1742</v>
      </c>
      <c r="G419" s="210"/>
      <c r="H419" s="210"/>
    </row>
    <row r="420" spans="1:8" ht="25.15" customHeight="1">
      <c r="A420" s="205"/>
      <c r="B420" s="205"/>
      <c r="C420" s="212" t="s">
        <v>687</v>
      </c>
      <c r="D420" s="212"/>
      <c r="E420" s="212"/>
      <c r="F420" s="209" t="s">
        <v>688</v>
      </c>
      <c r="G420" s="210"/>
      <c r="H420" s="210"/>
    </row>
    <row r="421" spans="1:8" ht="25.15" customHeight="1">
      <c r="A421" s="205"/>
      <c r="B421" s="205"/>
      <c r="C421" s="205"/>
      <c r="D421" s="205"/>
      <c r="E421" s="205"/>
      <c r="F421" s="209" t="s">
        <v>1743</v>
      </c>
      <c r="G421" s="210"/>
      <c r="H421" s="210"/>
    </row>
    <row r="422" spans="1:8" ht="25.15" customHeight="1">
      <c r="A422" s="205"/>
      <c r="B422" s="205"/>
      <c r="C422" s="205"/>
      <c r="D422" s="205"/>
      <c r="E422" s="205"/>
      <c r="F422" s="209" t="s">
        <v>1744</v>
      </c>
      <c r="G422" s="210"/>
      <c r="H422" s="210"/>
    </row>
    <row r="423" spans="1:8" ht="25.15" customHeight="1">
      <c r="A423" s="205"/>
      <c r="B423" s="205"/>
      <c r="C423" s="211"/>
      <c r="D423" s="211"/>
      <c r="E423" s="211"/>
      <c r="F423" s="209" t="s">
        <v>1745</v>
      </c>
      <c r="G423" s="210"/>
      <c r="H423" s="210"/>
    </row>
    <row r="424" spans="1:8" ht="25.15" customHeight="1">
      <c r="A424" s="205"/>
      <c r="B424" s="205"/>
      <c r="C424" s="209" t="s">
        <v>689</v>
      </c>
      <c r="D424" s="209"/>
      <c r="E424" s="209"/>
      <c r="F424" s="209" t="s">
        <v>1746</v>
      </c>
      <c r="G424" s="210"/>
      <c r="H424" s="210"/>
    </row>
    <row r="425" spans="1:8" ht="25.15" customHeight="1">
      <c r="A425" s="205"/>
      <c r="B425" s="205"/>
      <c r="C425" s="212" t="s">
        <v>690</v>
      </c>
      <c r="D425" s="212"/>
      <c r="E425" s="212"/>
      <c r="F425" s="209" t="s">
        <v>1747</v>
      </c>
      <c r="G425" s="210"/>
      <c r="H425" s="210"/>
    </row>
    <row r="426" spans="1:8" ht="25.15" customHeight="1">
      <c r="A426" s="205"/>
      <c r="B426" s="205"/>
      <c r="C426" s="211"/>
      <c r="D426" s="211"/>
      <c r="E426" s="211"/>
      <c r="F426" s="209" t="s">
        <v>1748</v>
      </c>
      <c r="G426" s="210"/>
      <c r="H426" s="210"/>
    </row>
    <row r="427" spans="1:8" ht="25.15" customHeight="1">
      <c r="A427" s="205"/>
      <c r="B427" s="205"/>
      <c r="C427" s="209" t="s">
        <v>691</v>
      </c>
      <c r="D427" s="209"/>
      <c r="E427" s="209"/>
      <c r="F427" s="209" t="s">
        <v>692</v>
      </c>
      <c r="G427" s="210"/>
      <c r="H427" s="210"/>
    </row>
    <row r="428" spans="1:8" ht="25.15" customHeight="1">
      <c r="A428" s="205"/>
      <c r="B428" s="205"/>
      <c r="C428" s="209" t="s">
        <v>693</v>
      </c>
      <c r="D428" s="209"/>
      <c r="E428" s="209"/>
      <c r="F428" s="209" t="s">
        <v>694</v>
      </c>
      <c r="G428" s="210"/>
      <c r="H428" s="210"/>
    </row>
    <row r="429" spans="1:8" ht="27.95" customHeight="1">
      <c r="A429" s="205"/>
      <c r="B429" s="205"/>
      <c r="C429" s="212" t="s">
        <v>695</v>
      </c>
      <c r="D429" s="212" t="s">
        <v>696</v>
      </c>
      <c r="E429" s="212"/>
      <c r="F429" s="209" t="s">
        <v>1749</v>
      </c>
      <c r="G429" s="210"/>
      <c r="H429" s="210"/>
    </row>
    <row r="430" spans="1:8" ht="27.95" customHeight="1">
      <c r="A430" s="205"/>
      <c r="B430" s="205"/>
      <c r="C430" s="205"/>
      <c r="D430" s="211"/>
      <c r="E430" s="211"/>
      <c r="F430" s="209" t="s">
        <v>1750</v>
      </c>
      <c r="G430" s="210"/>
      <c r="H430" s="210"/>
    </row>
    <row r="431" spans="1:8" ht="25.15" customHeight="1">
      <c r="A431" s="205"/>
      <c r="B431" s="205"/>
      <c r="C431" s="205"/>
      <c r="D431" s="212" t="s">
        <v>697</v>
      </c>
      <c r="E431" s="212"/>
      <c r="F431" s="209" t="s">
        <v>698</v>
      </c>
      <c r="G431" s="210"/>
      <c r="H431" s="210"/>
    </row>
    <row r="432" spans="1:8" ht="25.15" customHeight="1">
      <c r="A432" s="205"/>
      <c r="B432" s="205"/>
      <c r="C432" s="205"/>
      <c r="D432" s="205"/>
      <c r="E432" s="205"/>
      <c r="F432" s="209" t="s">
        <v>1751</v>
      </c>
      <c r="G432" s="210"/>
      <c r="H432" s="210"/>
    </row>
    <row r="433" spans="1:8" ht="25.15" customHeight="1">
      <c r="A433" s="205"/>
      <c r="B433" s="205"/>
      <c r="C433" s="205"/>
      <c r="D433" s="205"/>
      <c r="E433" s="205"/>
      <c r="F433" s="209" t="s">
        <v>1752</v>
      </c>
      <c r="G433" s="210"/>
      <c r="H433" s="210"/>
    </row>
    <row r="434" spans="1:8" ht="27">
      <c r="A434" s="205"/>
      <c r="B434" s="205"/>
      <c r="C434" s="205"/>
      <c r="D434" s="211"/>
      <c r="E434" s="211"/>
      <c r="F434" s="209" t="s">
        <v>1753</v>
      </c>
      <c r="G434" s="210"/>
      <c r="H434" s="210"/>
    </row>
    <row r="435" spans="1:8" ht="25.15" customHeight="1">
      <c r="A435" s="205"/>
      <c r="B435" s="205"/>
      <c r="C435" s="205"/>
      <c r="D435" s="212" t="s">
        <v>699</v>
      </c>
      <c r="E435" s="212"/>
      <c r="F435" s="209" t="s">
        <v>1754</v>
      </c>
      <c r="G435" s="210"/>
      <c r="H435" s="210"/>
    </row>
    <row r="436" spans="1:8" ht="27">
      <c r="A436" s="211"/>
      <c r="B436" s="211"/>
      <c r="C436" s="211"/>
      <c r="D436" s="211"/>
      <c r="E436" s="211"/>
      <c r="F436" s="209" t="s">
        <v>1890</v>
      </c>
      <c r="G436" s="210"/>
      <c r="H436" s="210"/>
    </row>
    <row r="437" spans="1:8" ht="67.5">
      <c r="A437" s="214" t="s">
        <v>700</v>
      </c>
      <c r="B437" s="214" t="s">
        <v>701</v>
      </c>
      <c r="C437" s="214"/>
      <c r="D437" s="214"/>
      <c r="E437" s="214"/>
      <c r="F437" s="209" t="s">
        <v>1755</v>
      </c>
      <c r="G437" s="210"/>
      <c r="H437" s="210"/>
    </row>
    <row r="438" spans="1:8" ht="25.5" customHeight="1">
      <c r="A438" s="205"/>
      <c r="B438" s="205"/>
      <c r="C438" s="205"/>
      <c r="D438" s="205"/>
      <c r="E438" s="205"/>
      <c r="F438" s="209" t="s">
        <v>702</v>
      </c>
      <c r="G438" s="210"/>
      <c r="H438" s="210"/>
    </row>
    <row r="439" spans="1:8" ht="27">
      <c r="A439" s="205"/>
      <c r="B439" s="205"/>
      <c r="C439" s="205"/>
      <c r="D439" s="205"/>
      <c r="E439" s="205"/>
      <c r="F439" s="209" t="s">
        <v>1756</v>
      </c>
      <c r="G439" s="210"/>
      <c r="H439" s="210"/>
    </row>
    <row r="440" spans="1:8" ht="25.15" customHeight="1">
      <c r="A440" s="205"/>
      <c r="B440" s="205"/>
      <c r="C440" s="205"/>
      <c r="D440" s="205"/>
      <c r="E440" s="205"/>
      <c r="F440" s="209" t="s">
        <v>703</v>
      </c>
      <c r="G440" s="210"/>
      <c r="H440" s="210"/>
    </row>
    <row r="441" spans="1:8" ht="27">
      <c r="A441" s="205"/>
      <c r="B441" s="205"/>
      <c r="C441" s="205"/>
      <c r="D441" s="205"/>
      <c r="E441" s="205"/>
      <c r="F441" s="209" t="s">
        <v>1757</v>
      </c>
      <c r="G441" s="210"/>
      <c r="H441" s="210"/>
    </row>
    <row r="442" spans="1:8" ht="27">
      <c r="A442" s="205"/>
      <c r="B442" s="205"/>
      <c r="C442" s="205"/>
      <c r="D442" s="205"/>
      <c r="E442" s="205"/>
      <c r="F442" s="209" t="s">
        <v>1758</v>
      </c>
      <c r="G442" s="210"/>
      <c r="H442" s="210"/>
    </row>
    <row r="443" spans="1:8" ht="27">
      <c r="A443" s="205"/>
      <c r="B443" s="205"/>
      <c r="C443" s="205"/>
      <c r="D443" s="205"/>
      <c r="E443" s="205"/>
      <c r="F443" s="209" t="s">
        <v>1759</v>
      </c>
      <c r="G443" s="210"/>
      <c r="H443" s="210"/>
    </row>
    <row r="444" spans="1:8" ht="27">
      <c r="A444" s="205"/>
      <c r="B444" s="205"/>
      <c r="C444" s="205"/>
      <c r="D444" s="205"/>
      <c r="E444" s="205"/>
      <c r="F444" s="209" t="s">
        <v>1760</v>
      </c>
      <c r="G444" s="210"/>
      <c r="H444" s="210"/>
    </row>
    <row r="445" spans="1:8" ht="27">
      <c r="A445" s="205"/>
      <c r="B445" s="205"/>
      <c r="C445" s="205"/>
      <c r="D445" s="205"/>
      <c r="E445" s="205"/>
      <c r="F445" s="209" t="s">
        <v>1761</v>
      </c>
      <c r="G445" s="210"/>
      <c r="H445" s="210"/>
    </row>
    <row r="446" spans="1:8" ht="50.45" customHeight="1">
      <c r="A446" s="205"/>
      <c r="B446" s="205"/>
      <c r="C446" s="205"/>
      <c r="D446" s="205"/>
      <c r="E446" s="205"/>
      <c r="F446" s="209" t="s">
        <v>1762</v>
      </c>
      <c r="G446" s="210"/>
      <c r="H446" s="210"/>
    </row>
    <row r="447" spans="1:8" ht="57.75" customHeight="1">
      <c r="A447" s="205"/>
      <c r="B447" s="212" t="s">
        <v>704</v>
      </c>
      <c r="C447" s="212" t="s">
        <v>1763</v>
      </c>
      <c r="D447" s="212"/>
      <c r="E447" s="212"/>
      <c r="F447" s="209" t="s">
        <v>2054</v>
      </c>
      <c r="G447" s="210"/>
      <c r="H447" s="210"/>
    </row>
    <row r="448" spans="1:8" ht="57.75" customHeight="1">
      <c r="A448" s="205"/>
      <c r="B448" s="205"/>
      <c r="C448" s="211"/>
      <c r="D448" s="211"/>
      <c r="E448" s="211"/>
      <c r="F448" s="209" t="s">
        <v>2033</v>
      </c>
      <c r="G448" s="210"/>
      <c r="H448" s="210"/>
    </row>
    <row r="449" spans="1:8" ht="27.75" customHeight="1">
      <c r="A449" s="205"/>
      <c r="B449" s="205"/>
      <c r="C449" s="212" t="s">
        <v>2066</v>
      </c>
      <c r="D449" s="212"/>
      <c r="E449" s="212"/>
      <c r="F449" s="209" t="s">
        <v>2055</v>
      </c>
      <c r="G449" s="210"/>
      <c r="H449" s="210"/>
    </row>
    <row r="450" spans="1:8" ht="27.75" customHeight="1">
      <c r="A450" s="205"/>
      <c r="B450" s="205"/>
      <c r="C450" s="211"/>
      <c r="D450" s="211"/>
      <c r="E450" s="211"/>
      <c r="F450" s="209" t="s">
        <v>2068</v>
      </c>
      <c r="G450" s="210"/>
      <c r="H450" s="210"/>
    </row>
    <row r="451" spans="1:8" ht="54">
      <c r="A451" s="205"/>
      <c r="B451" s="205"/>
      <c r="C451" s="209" t="s">
        <v>2067</v>
      </c>
      <c r="D451" s="209"/>
      <c r="E451" s="209"/>
      <c r="F451" s="209" t="s">
        <v>2056</v>
      </c>
      <c r="G451" s="210"/>
      <c r="H451" s="210"/>
    </row>
    <row r="452" spans="1:8" ht="35.25" customHeight="1">
      <c r="A452" s="205"/>
      <c r="B452" s="205"/>
      <c r="C452" s="212" t="s">
        <v>2058</v>
      </c>
      <c r="D452" s="212"/>
      <c r="E452" s="212"/>
      <c r="F452" s="209" t="s">
        <v>2057</v>
      </c>
      <c r="G452" s="210"/>
      <c r="H452" s="210"/>
    </row>
    <row r="453" spans="1:8" ht="25.15" customHeight="1">
      <c r="A453" s="205"/>
      <c r="B453" s="205"/>
      <c r="C453" s="205"/>
      <c r="D453" s="205"/>
      <c r="E453" s="205"/>
      <c r="F453" s="209" t="s">
        <v>1998</v>
      </c>
      <c r="G453" s="210"/>
      <c r="H453" s="210"/>
    </row>
    <row r="454" spans="1:8" ht="28.5" customHeight="1">
      <c r="A454" s="205"/>
      <c r="B454" s="205"/>
      <c r="C454" s="211"/>
      <c r="D454" s="211"/>
      <c r="E454" s="211"/>
      <c r="F454" s="209" t="s">
        <v>1764</v>
      </c>
      <c r="G454" s="210"/>
      <c r="H454" s="210"/>
    </row>
    <row r="455" spans="1:8" ht="30" customHeight="1">
      <c r="A455" s="205"/>
      <c r="B455" s="205"/>
      <c r="C455" s="209" t="s">
        <v>2059</v>
      </c>
      <c r="D455" s="209"/>
      <c r="E455" s="209"/>
      <c r="F455" s="209" t="s">
        <v>1876</v>
      </c>
      <c r="G455" s="210"/>
      <c r="H455" s="210"/>
    </row>
    <row r="456" spans="1:8" ht="30" customHeight="1">
      <c r="A456" s="205"/>
      <c r="B456" s="211"/>
      <c r="C456" s="209" t="s">
        <v>2060</v>
      </c>
      <c r="D456" s="209"/>
      <c r="E456" s="209"/>
      <c r="F456" s="209" t="s">
        <v>1765</v>
      </c>
      <c r="G456" s="210"/>
      <c r="H456" s="210"/>
    </row>
    <row r="457" spans="1:8" ht="27.75" customHeight="1">
      <c r="A457" s="205"/>
      <c r="B457" s="212" t="s">
        <v>705</v>
      </c>
      <c r="C457" s="212" t="s">
        <v>706</v>
      </c>
      <c r="D457" s="212"/>
      <c r="E457" s="212"/>
      <c r="F457" s="209" t="s">
        <v>1766</v>
      </c>
      <c r="G457" s="210"/>
      <c r="H457" s="210"/>
    </row>
    <row r="458" spans="1:8" ht="25.15" customHeight="1">
      <c r="A458" s="205"/>
      <c r="B458" s="205"/>
      <c r="C458" s="205"/>
      <c r="D458" s="205"/>
      <c r="E458" s="205"/>
      <c r="F458" s="209" t="s">
        <v>707</v>
      </c>
      <c r="G458" s="210"/>
      <c r="H458" s="210"/>
    </row>
    <row r="459" spans="1:8" ht="25.15" customHeight="1">
      <c r="A459" s="205"/>
      <c r="B459" s="205"/>
      <c r="C459" s="205"/>
      <c r="D459" s="205"/>
      <c r="E459" s="205"/>
      <c r="F459" s="209" t="s">
        <v>1767</v>
      </c>
      <c r="G459" s="210"/>
      <c r="H459" s="210"/>
    </row>
    <row r="460" spans="1:8" ht="25.15" customHeight="1">
      <c r="A460" s="205"/>
      <c r="B460" s="205"/>
      <c r="C460" s="205"/>
      <c r="D460" s="205"/>
      <c r="E460" s="205"/>
      <c r="F460" s="209" t="s">
        <v>1768</v>
      </c>
      <c r="G460" s="210"/>
      <c r="H460" s="210"/>
    </row>
    <row r="461" spans="1:8" ht="25.15" customHeight="1">
      <c r="A461" s="205"/>
      <c r="B461" s="205"/>
      <c r="C461" s="211"/>
      <c r="D461" s="211"/>
      <c r="E461" s="211"/>
      <c r="F461" s="209" t="s">
        <v>1769</v>
      </c>
      <c r="G461" s="210"/>
      <c r="H461" s="210"/>
    </row>
    <row r="462" spans="1:8" ht="62.25" customHeight="1">
      <c r="A462" s="205"/>
      <c r="B462" s="205"/>
      <c r="C462" s="212" t="s">
        <v>708</v>
      </c>
      <c r="D462" s="212"/>
      <c r="E462" s="212"/>
      <c r="F462" s="215" t="s">
        <v>1770</v>
      </c>
      <c r="G462" s="210"/>
      <c r="H462" s="210"/>
    </row>
    <row r="463" spans="1:8" ht="25.15" customHeight="1">
      <c r="A463" s="205"/>
      <c r="B463" s="205"/>
      <c r="C463" s="205"/>
      <c r="D463" s="205"/>
      <c r="E463" s="205"/>
      <c r="F463" s="209" t="s">
        <v>1771</v>
      </c>
      <c r="G463" s="210"/>
      <c r="H463" s="210"/>
    </row>
    <row r="464" spans="1:8" ht="27">
      <c r="A464" s="205"/>
      <c r="B464" s="205"/>
      <c r="C464" s="205"/>
      <c r="D464" s="205"/>
      <c r="E464" s="205"/>
      <c r="F464" s="209" t="s">
        <v>2062</v>
      </c>
      <c r="G464" s="210"/>
      <c r="H464" s="210"/>
    </row>
    <row r="465" spans="1:8" ht="25.15" customHeight="1">
      <c r="A465" s="205"/>
      <c r="B465" s="205"/>
      <c r="C465" s="205"/>
      <c r="D465" s="205"/>
      <c r="E465" s="205"/>
      <c r="F465" s="209" t="s">
        <v>1772</v>
      </c>
      <c r="G465" s="210"/>
      <c r="H465" s="210"/>
    </row>
    <row r="466" spans="1:8" ht="27">
      <c r="A466" s="205"/>
      <c r="B466" s="205"/>
      <c r="C466" s="205"/>
      <c r="D466" s="205"/>
      <c r="E466" s="205"/>
      <c r="F466" s="209" t="s">
        <v>1773</v>
      </c>
      <c r="G466" s="210"/>
      <c r="H466" s="210"/>
    </row>
    <row r="467" spans="1:8" ht="25.15" customHeight="1">
      <c r="A467" s="205"/>
      <c r="B467" s="205"/>
      <c r="C467" s="205"/>
      <c r="D467" s="205"/>
      <c r="E467" s="205"/>
      <c r="F467" s="209" t="s">
        <v>1774</v>
      </c>
      <c r="G467" s="210"/>
      <c r="H467" s="210"/>
    </row>
    <row r="468" spans="1:8" ht="25.15" customHeight="1">
      <c r="A468" s="205"/>
      <c r="B468" s="205"/>
      <c r="C468" s="205"/>
      <c r="D468" s="205"/>
      <c r="E468" s="205"/>
      <c r="F468" s="209" t="s">
        <v>1775</v>
      </c>
      <c r="G468" s="210"/>
      <c r="H468" s="210"/>
    </row>
    <row r="469" spans="1:8" ht="27.75" customHeight="1">
      <c r="A469" s="205"/>
      <c r="B469" s="205"/>
      <c r="C469" s="211"/>
      <c r="D469" s="211"/>
      <c r="E469" s="211"/>
      <c r="F469" s="209" t="s">
        <v>1776</v>
      </c>
      <c r="G469" s="210"/>
      <c r="H469" s="210"/>
    </row>
    <row r="470" spans="1:8" ht="31.5" customHeight="1">
      <c r="A470" s="205"/>
      <c r="B470" s="205"/>
      <c r="C470" s="212" t="s">
        <v>709</v>
      </c>
      <c r="D470" s="212" t="s">
        <v>371</v>
      </c>
      <c r="E470" s="212"/>
      <c r="F470" s="209" t="s">
        <v>1777</v>
      </c>
      <c r="G470" s="210"/>
      <c r="H470" s="210"/>
    </row>
    <row r="471" spans="1:8" ht="25.15" customHeight="1">
      <c r="A471" s="205"/>
      <c r="B471" s="205"/>
      <c r="C471" s="205"/>
      <c r="D471" s="205"/>
      <c r="E471" s="205"/>
      <c r="F471" s="209" t="s">
        <v>1778</v>
      </c>
      <c r="G471" s="210"/>
      <c r="H471" s="210"/>
    </row>
    <row r="472" spans="1:8" ht="25.15" customHeight="1">
      <c r="A472" s="205"/>
      <c r="B472" s="205"/>
      <c r="C472" s="205"/>
      <c r="D472" s="211"/>
      <c r="E472" s="211"/>
      <c r="F472" s="209" t="s">
        <v>1779</v>
      </c>
      <c r="G472" s="210"/>
      <c r="H472" s="210"/>
    </row>
    <row r="473" spans="1:8" ht="27">
      <c r="A473" s="205"/>
      <c r="B473" s="205"/>
      <c r="C473" s="205"/>
      <c r="D473" s="212" t="s">
        <v>710</v>
      </c>
      <c r="E473" s="212"/>
      <c r="F473" s="209" t="s">
        <v>2063</v>
      </c>
      <c r="G473" s="210"/>
      <c r="H473" s="210"/>
    </row>
    <row r="474" spans="1:8" ht="29.25" customHeight="1">
      <c r="A474" s="205"/>
      <c r="B474" s="205"/>
      <c r="C474" s="205"/>
      <c r="D474" s="205"/>
      <c r="E474" s="205"/>
      <c r="F474" s="209" t="s">
        <v>1999</v>
      </c>
      <c r="G474" s="210"/>
      <c r="H474" s="210"/>
    </row>
    <row r="475" spans="1:8" ht="29.25" customHeight="1">
      <c r="A475" s="205"/>
      <c r="B475" s="205"/>
      <c r="C475" s="205"/>
      <c r="D475" s="205"/>
      <c r="E475" s="205"/>
      <c r="F475" s="209" t="s">
        <v>2064</v>
      </c>
      <c r="G475" s="210"/>
      <c r="H475" s="210"/>
    </row>
    <row r="476" spans="1:8" ht="25.15" customHeight="1">
      <c r="A476" s="205"/>
      <c r="B476" s="205"/>
      <c r="C476" s="205"/>
      <c r="D476" s="205"/>
      <c r="E476" s="205"/>
      <c r="F476" s="209" t="s">
        <v>711</v>
      </c>
      <c r="G476" s="210"/>
      <c r="H476" s="210"/>
    </row>
    <row r="477" spans="1:8" ht="25.15" customHeight="1">
      <c r="A477" s="205"/>
      <c r="B477" s="205"/>
      <c r="C477" s="205"/>
      <c r="D477" s="205"/>
      <c r="E477" s="205"/>
      <c r="F477" s="209" t="s">
        <v>712</v>
      </c>
      <c r="G477" s="210"/>
      <c r="H477" s="210"/>
    </row>
    <row r="478" spans="1:8" ht="25.15" customHeight="1">
      <c r="A478" s="205"/>
      <c r="B478" s="205"/>
      <c r="C478" s="205"/>
      <c r="D478" s="205"/>
      <c r="E478" s="205"/>
      <c r="F478" s="209" t="s">
        <v>713</v>
      </c>
      <c r="G478" s="210"/>
      <c r="H478" s="210"/>
    </row>
    <row r="479" spans="1:8" ht="25.15" customHeight="1">
      <c r="A479" s="205"/>
      <c r="B479" s="205"/>
      <c r="C479" s="205"/>
      <c r="D479" s="205"/>
      <c r="E479" s="205"/>
      <c r="F479" s="209" t="s">
        <v>714</v>
      </c>
      <c r="G479" s="210"/>
      <c r="H479" s="210"/>
    </row>
    <row r="480" spans="1:8" ht="25.15" customHeight="1">
      <c r="A480" s="205"/>
      <c r="B480" s="205"/>
      <c r="C480" s="211"/>
      <c r="D480" s="211"/>
      <c r="E480" s="211"/>
      <c r="F480" s="209" t="s">
        <v>1780</v>
      </c>
      <c r="G480" s="210"/>
      <c r="H480" s="210"/>
    </row>
    <row r="481" spans="1:8" ht="27">
      <c r="A481" s="205"/>
      <c r="B481" s="205"/>
      <c r="C481" s="212" t="s">
        <v>715</v>
      </c>
      <c r="D481" s="212"/>
      <c r="E481" s="212"/>
      <c r="F481" s="209" t="s">
        <v>1781</v>
      </c>
      <c r="G481" s="210"/>
      <c r="H481" s="210"/>
    </row>
    <row r="482" spans="1:8" ht="25.15" customHeight="1">
      <c r="A482" s="205"/>
      <c r="B482" s="205"/>
      <c r="C482" s="205"/>
      <c r="D482" s="205"/>
      <c r="E482" s="205"/>
      <c r="F482" s="209" t="s">
        <v>716</v>
      </c>
      <c r="G482" s="210"/>
      <c r="H482" s="210"/>
    </row>
    <row r="483" spans="1:8" ht="28.5" customHeight="1">
      <c r="A483" s="205"/>
      <c r="B483" s="205"/>
      <c r="C483" s="211"/>
      <c r="D483" s="211"/>
      <c r="E483" s="211"/>
      <c r="F483" s="209" t="s">
        <v>1782</v>
      </c>
      <c r="G483" s="210"/>
      <c r="H483" s="210"/>
    </row>
    <row r="484" spans="1:8" ht="25.15" customHeight="1">
      <c r="A484" s="205"/>
      <c r="B484" s="205"/>
      <c r="C484" s="212" t="s">
        <v>717</v>
      </c>
      <c r="D484" s="212"/>
      <c r="E484" s="212"/>
      <c r="F484" s="209" t="s">
        <v>718</v>
      </c>
      <c r="G484" s="210"/>
      <c r="H484" s="210"/>
    </row>
    <row r="485" spans="1:8" ht="25.15" customHeight="1">
      <c r="A485" s="205"/>
      <c r="B485" s="205"/>
      <c r="C485" s="205"/>
      <c r="D485" s="205"/>
      <c r="E485" s="205"/>
      <c r="F485" s="209" t="s">
        <v>1783</v>
      </c>
      <c r="G485" s="210"/>
      <c r="H485" s="210"/>
    </row>
    <row r="486" spans="1:8" ht="25.15" customHeight="1">
      <c r="A486" s="205"/>
      <c r="B486" s="205"/>
      <c r="C486" s="211"/>
      <c r="D486" s="211"/>
      <c r="E486" s="211"/>
      <c r="F486" s="209" t="s">
        <v>719</v>
      </c>
      <c r="G486" s="210"/>
      <c r="H486" s="210"/>
    </row>
    <row r="487" spans="1:8" ht="29.25" customHeight="1">
      <c r="A487" s="205"/>
      <c r="B487" s="205"/>
      <c r="C487" s="212" t="s">
        <v>720</v>
      </c>
      <c r="D487" s="212"/>
      <c r="E487" s="212"/>
      <c r="F487" s="209" t="s">
        <v>1784</v>
      </c>
      <c r="G487" s="210"/>
      <c r="H487" s="210"/>
    </row>
    <row r="488" spans="1:8" ht="25.15" customHeight="1">
      <c r="A488" s="205"/>
      <c r="B488" s="205"/>
      <c r="C488" s="205"/>
      <c r="D488" s="205"/>
      <c r="E488" s="205"/>
      <c r="F488" s="209" t="s">
        <v>721</v>
      </c>
      <c r="G488" s="210"/>
      <c r="H488" s="210"/>
    </row>
    <row r="489" spans="1:8" ht="25.15" customHeight="1">
      <c r="A489" s="205"/>
      <c r="B489" s="205"/>
      <c r="C489" s="205"/>
      <c r="D489" s="205"/>
      <c r="E489" s="205"/>
      <c r="F489" s="209" t="s">
        <v>1785</v>
      </c>
      <c r="G489" s="210"/>
      <c r="H489" s="210"/>
    </row>
    <row r="490" spans="1:8" ht="29.25" customHeight="1">
      <c r="A490" s="205"/>
      <c r="B490" s="205"/>
      <c r="C490" s="205"/>
      <c r="D490" s="205"/>
      <c r="E490" s="205"/>
      <c r="F490" s="209" t="s">
        <v>2061</v>
      </c>
      <c r="G490" s="210"/>
      <c r="H490" s="210"/>
    </row>
    <row r="491" spans="1:8" ht="25.15" customHeight="1">
      <c r="A491" s="205"/>
      <c r="B491" s="205"/>
      <c r="C491" s="205"/>
      <c r="D491" s="205"/>
      <c r="E491" s="205"/>
      <c r="F491" s="209" t="s">
        <v>2000</v>
      </c>
      <c r="G491" s="210"/>
      <c r="H491" s="210"/>
    </row>
    <row r="492" spans="1:8" ht="25.15" customHeight="1">
      <c r="A492" s="205"/>
      <c r="B492" s="205"/>
      <c r="C492" s="205"/>
      <c r="D492" s="205"/>
      <c r="E492" s="205"/>
      <c r="F492" s="209" t="s">
        <v>1786</v>
      </c>
      <c r="G492" s="210"/>
      <c r="H492" s="210"/>
    </row>
    <row r="493" spans="1:8" ht="25.15" customHeight="1">
      <c r="A493" s="205"/>
      <c r="B493" s="205"/>
      <c r="C493" s="211"/>
      <c r="D493" s="211"/>
      <c r="E493" s="211"/>
      <c r="F493" s="209" t="s">
        <v>1787</v>
      </c>
      <c r="G493" s="210"/>
      <c r="H493" s="210"/>
    </row>
    <row r="494" spans="1:8" ht="30" customHeight="1">
      <c r="A494" s="205"/>
      <c r="B494" s="205"/>
      <c r="C494" s="212" t="s">
        <v>722</v>
      </c>
      <c r="D494" s="212"/>
      <c r="E494" s="212"/>
      <c r="F494" s="209" t="s">
        <v>1788</v>
      </c>
      <c r="G494" s="210"/>
      <c r="H494" s="210"/>
    </row>
    <row r="495" spans="1:8" ht="28.5" customHeight="1">
      <c r="A495" s="205"/>
      <c r="B495" s="211"/>
      <c r="C495" s="211"/>
      <c r="D495" s="211"/>
      <c r="E495" s="211"/>
      <c r="F495" s="209" t="s">
        <v>1789</v>
      </c>
      <c r="G495" s="210"/>
      <c r="H495" s="210"/>
    </row>
    <row r="496" spans="1:8" ht="33" customHeight="1">
      <c r="A496" s="205"/>
      <c r="B496" s="212" t="s">
        <v>723</v>
      </c>
      <c r="C496" s="209" t="s">
        <v>724</v>
      </c>
      <c r="D496" s="209"/>
      <c r="E496" s="209"/>
      <c r="F496" s="209" t="s">
        <v>1790</v>
      </c>
      <c r="G496" s="210"/>
      <c r="H496" s="210"/>
    </row>
    <row r="497" spans="1:8" ht="25.15" customHeight="1">
      <c r="A497" s="205"/>
      <c r="B497" s="205"/>
      <c r="C497" s="212" t="s">
        <v>725</v>
      </c>
      <c r="D497" s="212"/>
      <c r="E497" s="212"/>
      <c r="F497" s="209" t="s">
        <v>1884</v>
      </c>
      <c r="G497" s="210"/>
      <c r="H497" s="210"/>
    </row>
    <row r="498" spans="1:8" ht="25.15" customHeight="1">
      <c r="A498" s="205"/>
      <c r="B498" s="205"/>
      <c r="C498" s="211"/>
      <c r="D498" s="211"/>
      <c r="E498" s="211"/>
      <c r="F498" s="209" t="s">
        <v>1791</v>
      </c>
      <c r="G498" s="210"/>
      <c r="H498" s="210"/>
    </row>
    <row r="499" spans="1:8" ht="27.75" customHeight="1">
      <c r="A499" s="205"/>
      <c r="B499" s="205"/>
      <c r="C499" s="212" t="s">
        <v>726</v>
      </c>
      <c r="D499" s="212"/>
      <c r="E499" s="212"/>
      <c r="F499" s="209" t="s">
        <v>1792</v>
      </c>
      <c r="G499" s="210"/>
      <c r="H499" s="210"/>
    </row>
    <row r="500" spans="1:8" ht="27.75" customHeight="1">
      <c r="A500" s="205"/>
      <c r="B500" s="205"/>
      <c r="C500" s="205"/>
      <c r="D500" s="205"/>
      <c r="E500" s="205"/>
      <c r="F500" s="209" t="s">
        <v>1793</v>
      </c>
      <c r="G500" s="210"/>
      <c r="H500" s="210"/>
    </row>
    <row r="501" spans="1:8" ht="25.15" customHeight="1">
      <c r="A501" s="205"/>
      <c r="B501" s="205"/>
      <c r="C501" s="205"/>
      <c r="D501" s="205"/>
      <c r="E501" s="205"/>
      <c r="F501" s="209" t="s">
        <v>1794</v>
      </c>
      <c r="G501" s="210"/>
      <c r="H501" s="210"/>
    </row>
    <row r="502" spans="1:8" ht="25.15" customHeight="1">
      <c r="A502" s="205"/>
      <c r="B502" s="205"/>
      <c r="C502" s="205"/>
      <c r="D502" s="205"/>
      <c r="E502" s="205"/>
      <c r="F502" s="209" t="s">
        <v>727</v>
      </c>
      <c r="G502" s="210"/>
      <c r="H502" s="210"/>
    </row>
    <row r="503" spans="1:8" ht="25.15" customHeight="1">
      <c r="A503" s="205"/>
      <c r="B503" s="205"/>
      <c r="C503" s="205"/>
      <c r="D503" s="205"/>
      <c r="E503" s="205"/>
      <c r="F503" s="209" t="s">
        <v>1795</v>
      </c>
      <c r="G503" s="210"/>
      <c r="H503" s="210"/>
    </row>
    <row r="504" spans="1:8" ht="34.5" customHeight="1">
      <c r="A504" s="205"/>
      <c r="B504" s="205"/>
      <c r="C504" s="211"/>
      <c r="D504" s="211"/>
      <c r="E504" s="211"/>
      <c r="F504" s="209" t="s">
        <v>1796</v>
      </c>
      <c r="G504" s="210"/>
      <c r="H504" s="210"/>
    </row>
    <row r="505" spans="1:8" ht="25.15" customHeight="1">
      <c r="A505" s="205"/>
      <c r="B505" s="205"/>
      <c r="C505" s="212" t="s">
        <v>728</v>
      </c>
      <c r="D505" s="212"/>
      <c r="E505" s="212"/>
      <c r="F505" s="209" t="s">
        <v>1797</v>
      </c>
      <c r="G505" s="210"/>
      <c r="H505" s="210"/>
    </row>
    <row r="506" spans="1:8" ht="40.5">
      <c r="A506" s="205"/>
      <c r="B506" s="205"/>
      <c r="C506" s="205"/>
      <c r="D506" s="205"/>
      <c r="E506" s="205"/>
      <c r="F506" s="209" t="s">
        <v>1798</v>
      </c>
      <c r="G506" s="210"/>
      <c r="H506" s="210"/>
    </row>
    <row r="507" spans="1:8" ht="25.15" customHeight="1">
      <c r="A507" s="205"/>
      <c r="B507" s="205"/>
      <c r="C507" s="205"/>
      <c r="D507" s="205"/>
      <c r="E507" s="205"/>
      <c r="F507" s="209" t="s">
        <v>1799</v>
      </c>
      <c r="G507" s="210"/>
      <c r="H507" s="210"/>
    </row>
    <row r="508" spans="1:8" ht="25.15" customHeight="1">
      <c r="A508" s="205"/>
      <c r="B508" s="205"/>
      <c r="C508" s="205"/>
      <c r="D508" s="205"/>
      <c r="E508" s="205"/>
      <c r="F508" s="209" t="s">
        <v>1800</v>
      </c>
      <c r="G508" s="210"/>
      <c r="H508" s="210"/>
    </row>
    <row r="509" spans="1:8" ht="35.25" customHeight="1">
      <c r="A509" s="205"/>
      <c r="B509" s="205"/>
      <c r="C509" s="205"/>
      <c r="D509" s="205"/>
      <c r="E509" s="205"/>
      <c r="F509" s="209" t="s">
        <v>1801</v>
      </c>
      <c r="G509" s="210"/>
      <c r="H509" s="210"/>
    </row>
    <row r="510" spans="1:8" ht="24.75" customHeight="1">
      <c r="A510" s="205"/>
      <c r="B510" s="205"/>
      <c r="C510" s="211"/>
      <c r="D510" s="211"/>
      <c r="E510" s="211"/>
      <c r="F510" s="209" t="s">
        <v>1802</v>
      </c>
      <c r="G510" s="210"/>
      <c r="H510" s="210"/>
    </row>
    <row r="511" spans="1:8" ht="25.15" customHeight="1">
      <c r="A511" s="205"/>
      <c r="B511" s="205"/>
      <c r="C511" s="212" t="s">
        <v>729</v>
      </c>
      <c r="D511" s="212"/>
      <c r="E511" s="212"/>
      <c r="F511" s="209" t="s">
        <v>2001</v>
      </c>
      <c r="G511" s="210"/>
      <c r="H511" s="210"/>
    </row>
    <row r="512" spans="1:8" ht="25.15" customHeight="1">
      <c r="A512" s="205"/>
      <c r="B512" s="205"/>
      <c r="C512" s="211"/>
      <c r="D512" s="211"/>
      <c r="E512" s="211"/>
      <c r="F512" s="209" t="s">
        <v>730</v>
      </c>
      <c r="G512" s="210"/>
      <c r="H512" s="210"/>
    </row>
    <row r="513" spans="1:8" ht="54" customHeight="1">
      <c r="A513" s="205"/>
      <c r="B513" s="205"/>
      <c r="C513" s="212" t="s">
        <v>731</v>
      </c>
      <c r="D513" s="212"/>
      <c r="E513" s="212"/>
      <c r="F513" s="209" t="s">
        <v>1803</v>
      </c>
      <c r="G513" s="210"/>
      <c r="H513" s="210"/>
    </row>
    <row r="514" spans="1:8" ht="25.15" customHeight="1">
      <c r="A514" s="205"/>
      <c r="B514" s="205"/>
      <c r="C514" s="205"/>
      <c r="D514" s="205"/>
      <c r="E514" s="205"/>
      <c r="F514" s="209" t="s">
        <v>1804</v>
      </c>
      <c r="G514" s="210"/>
      <c r="H514" s="210"/>
    </row>
    <row r="515" spans="1:8" ht="25.15" customHeight="1">
      <c r="A515" s="205"/>
      <c r="B515" s="205"/>
      <c r="C515" s="205"/>
      <c r="D515" s="205"/>
      <c r="E515" s="205"/>
      <c r="F515" s="209" t="s">
        <v>732</v>
      </c>
      <c r="G515" s="210"/>
      <c r="H515" s="210"/>
    </row>
    <row r="516" spans="1:8" ht="33.75" customHeight="1">
      <c r="A516" s="205"/>
      <c r="B516" s="205"/>
      <c r="C516" s="211"/>
      <c r="D516" s="211"/>
      <c r="E516" s="211"/>
      <c r="F516" s="209" t="s">
        <v>1805</v>
      </c>
      <c r="G516" s="210"/>
      <c r="H516" s="210"/>
    </row>
    <row r="517" spans="1:8" ht="29.25" customHeight="1">
      <c r="A517" s="205"/>
      <c r="B517" s="205"/>
      <c r="C517" s="212" t="s">
        <v>733</v>
      </c>
      <c r="D517" s="212"/>
      <c r="E517" s="212"/>
      <c r="F517" s="209" t="s">
        <v>1806</v>
      </c>
      <c r="G517" s="210"/>
      <c r="H517" s="210"/>
    </row>
    <row r="518" spans="1:8" ht="39.75" customHeight="1">
      <c r="A518" s="205"/>
      <c r="B518" s="205"/>
      <c r="C518" s="205"/>
      <c r="D518" s="205"/>
      <c r="E518" s="205"/>
      <c r="F518" s="209" t="s">
        <v>1807</v>
      </c>
      <c r="G518" s="210"/>
      <c r="H518" s="210"/>
    </row>
    <row r="519" spans="1:8" ht="24.75" customHeight="1">
      <c r="A519" s="205"/>
      <c r="B519" s="205"/>
      <c r="C519" s="205"/>
      <c r="D519" s="205"/>
      <c r="E519" s="205"/>
      <c r="F519" s="209" t="s">
        <v>734</v>
      </c>
      <c r="G519" s="210"/>
      <c r="H519" s="210"/>
    </row>
    <row r="520" spans="1:8" ht="25.15" customHeight="1">
      <c r="A520" s="205"/>
      <c r="B520" s="205"/>
      <c r="C520" s="205"/>
      <c r="D520" s="205"/>
      <c r="E520" s="205"/>
      <c r="F520" s="209" t="s">
        <v>1808</v>
      </c>
      <c r="G520" s="210"/>
      <c r="H520" s="210"/>
    </row>
    <row r="521" spans="1:8">
      <c r="A521" s="205"/>
      <c r="B521" s="205"/>
      <c r="C521" s="205"/>
      <c r="D521" s="205"/>
      <c r="E521" s="205"/>
      <c r="F521" s="209" t="s">
        <v>1809</v>
      </c>
      <c r="G521" s="210"/>
      <c r="H521" s="210"/>
    </row>
    <row r="522" spans="1:8" ht="54" customHeight="1">
      <c r="A522" s="205"/>
      <c r="B522" s="205"/>
      <c r="C522" s="205"/>
      <c r="D522" s="205"/>
      <c r="E522" s="205"/>
      <c r="F522" s="209" t="s">
        <v>1810</v>
      </c>
      <c r="G522" s="210"/>
      <c r="H522" s="210"/>
    </row>
    <row r="523" spans="1:8">
      <c r="A523" s="205"/>
      <c r="B523" s="205"/>
      <c r="C523" s="205"/>
      <c r="D523" s="205"/>
      <c r="E523" s="205"/>
      <c r="F523" s="209" t="s">
        <v>1811</v>
      </c>
      <c r="G523" s="210"/>
      <c r="H523" s="210"/>
    </row>
    <row r="524" spans="1:8" ht="25.15" customHeight="1">
      <c r="A524" s="205"/>
      <c r="B524" s="205"/>
      <c r="C524" s="211"/>
      <c r="D524" s="211"/>
      <c r="E524" s="211"/>
      <c r="F524" s="209" t="s">
        <v>1812</v>
      </c>
      <c r="G524" s="210"/>
      <c r="H524" s="210"/>
    </row>
    <row r="525" spans="1:8" ht="29.25" customHeight="1">
      <c r="A525" s="205"/>
      <c r="B525" s="205"/>
      <c r="C525" s="212" t="s">
        <v>735</v>
      </c>
      <c r="D525" s="212"/>
      <c r="E525" s="212"/>
      <c r="F525" s="209" t="s">
        <v>1813</v>
      </c>
      <c r="G525" s="210"/>
      <c r="H525" s="210"/>
    </row>
    <row r="526" spans="1:8" ht="29.25" customHeight="1">
      <c r="A526" s="205"/>
      <c r="B526" s="205"/>
      <c r="C526" s="205"/>
      <c r="D526" s="205"/>
      <c r="E526" s="205"/>
      <c r="F526" s="209" t="s">
        <v>1814</v>
      </c>
      <c r="G526" s="210"/>
      <c r="H526" s="210"/>
    </row>
    <row r="527" spans="1:8" ht="25.15" customHeight="1">
      <c r="A527" s="205"/>
      <c r="B527" s="205"/>
      <c r="C527" s="205"/>
      <c r="D527" s="205"/>
      <c r="E527" s="205"/>
      <c r="F527" s="209" t="s">
        <v>736</v>
      </c>
      <c r="G527" s="210"/>
      <c r="H527" s="210"/>
    </row>
    <row r="528" spans="1:8" ht="25.15" customHeight="1">
      <c r="A528" s="205"/>
      <c r="B528" s="205"/>
      <c r="C528" s="211"/>
      <c r="D528" s="211"/>
      <c r="E528" s="211"/>
      <c r="F528" s="209" t="s">
        <v>1815</v>
      </c>
      <c r="G528" s="210"/>
      <c r="H528" s="210"/>
    </row>
    <row r="529" spans="1:8" ht="27">
      <c r="A529" s="205"/>
      <c r="B529" s="205"/>
      <c r="C529" s="209" t="s">
        <v>737</v>
      </c>
      <c r="D529" s="209"/>
      <c r="E529" s="209"/>
      <c r="F529" s="209" t="s">
        <v>2002</v>
      </c>
      <c r="G529" s="210"/>
      <c r="H529" s="210"/>
    </row>
    <row r="530" spans="1:8" ht="31.5" customHeight="1">
      <c r="A530" s="205"/>
      <c r="B530" s="205"/>
      <c r="C530" s="212" t="s">
        <v>738</v>
      </c>
      <c r="D530" s="212"/>
      <c r="E530" s="212"/>
      <c r="F530" s="209" t="s">
        <v>1816</v>
      </c>
      <c r="G530" s="210"/>
      <c r="H530" s="210"/>
    </row>
    <row r="531" spans="1:8" ht="25.15" customHeight="1">
      <c r="A531" s="205"/>
      <c r="B531" s="205"/>
      <c r="C531" s="205"/>
      <c r="D531" s="205"/>
      <c r="E531" s="205"/>
      <c r="F531" s="209" t="s">
        <v>739</v>
      </c>
      <c r="G531" s="210"/>
      <c r="H531" s="210"/>
    </row>
    <row r="532" spans="1:8" ht="33.75" customHeight="1">
      <c r="A532" s="205"/>
      <c r="B532" s="205"/>
      <c r="C532" s="211"/>
      <c r="D532" s="211"/>
      <c r="E532" s="211"/>
      <c r="F532" s="209" t="s">
        <v>2003</v>
      </c>
      <c r="G532" s="210"/>
      <c r="H532" s="210"/>
    </row>
    <row r="533" spans="1:8" ht="33.75" customHeight="1">
      <c r="A533" s="205"/>
      <c r="B533" s="205"/>
      <c r="C533" s="212" t="s">
        <v>740</v>
      </c>
      <c r="D533" s="212"/>
      <c r="E533" s="212"/>
      <c r="F533" s="209" t="s">
        <v>2065</v>
      </c>
      <c r="G533" s="210"/>
      <c r="H533" s="210"/>
    </row>
    <row r="534" spans="1:8" ht="25.15" customHeight="1">
      <c r="A534" s="205"/>
      <c r="B534" s="211"/>
      <c r="C534" s="211"/>
      <c r="D534" s="211"/>
      <c r="E534" s="211"/>
      <c r="F534" s="209" t="s">
        <v>1817</v>
      </c>
      <c r="G534" s="210"/>
      <c r="H534" s="210"/>
    </row>
    <row r="535" spans="1:8" ht="54">
      <c r="A535" s="205"/>
      <c r="B535" s="212" t="s">
        <v>1913</v>
      </c>
      <c r="C535" s="212"/>
      <c r="D535" s="212"/>
      <c r="E535" s="212"/>
      <c r="F535" s="212" t="s">
        <v>1818</v>
      </c>
      <c r="G535" s="210"/>
      <c r="H535" s="210"/>
    </row>
    <row r="536" spans="1:8" ht="25.15" customHeight="1">
      <c r="A536" s="205"/>
      <c r="B536" s="212" t="s">
        <v>741</v>
      </c>
      <c r="C536" s="212"/>
      <c r="D536" s="212"/>
      <c r="E536" s="212"/>
      <c r="F536" s="209" t="s">
        <v>1819</v>
      </c>
      <c r="G536" s="210"/>
      <c r="H536" s="210"/>
    </row>
    <row r="537" spans="1:8" ht="34.5" customHeight="1">
      <c r="A537" s="205"/>
      <c r="B537" s="205"/>
      <c r="C537" s="205"/>
      <c r="D537" s="205"/>
      <c r="E537" s="205"/>
      <c r="F537" s="209" t="s">
        <v>1820</v>
      </c>
      <c r="G537" s="210"/>
      <c r="H537" s="210"/>
    </row>
    <row r="538" spans="1:8" ht="25.15" customHeight="1">
      <c r="A538" s="205"/>
      <c r="B538" s="205"/>
      <c r="C538" s="205"/>
      <c r="D538" s="205"/>
      <c r="E538" s="205"/>
      <c r="F538" s="209" t="s">
        <v>1821</v>
      </c>
      <c r="G538" s="210"/>
      <c r="H538" s="210"/>
    </row>
    <row r="539" spans="1:8" ht="25.15" customHeight="1">
      <c r="A539" s="205"/>
      <c r="B539" s="211"/>
      <c r="C539" s="211"/>
      <c r="D539" s="211"/>
      <c r="E539" s="211"/>
      <c r="F539" s="209" t="s">
        <v>1822</v>
      </c>
      <c r="G539" s="210"/>
      <c r="H539" s="210"/>
    </row>
    <row r="540" spans="1:8" ht="31.5" customHeight="1">
      <c r="A540" s="205"/>
      <c r="B540" s="212" t="s">
        <v>742</v>
      </c>
      <c r="C540" s="212" t="s">
        <v>743</v>
      </c>
      <c r="D540" s="212" t="s">
        <v>744</v>
      </c>
      <c r="E540" s="212"/>
      <c r="F540" s="209" t="s">
        <v>1823</v>
      </c>
      <c r="G540" s="210"/>
      <c r="H540" s="210"/>
    </row>
    <row r="541" spans="1:8" ht="31.5" customHeight="1">
      <c r="A541" s="205"/>
      <c r="B541" s="205"/>
      <c r="C541" s="205"/>
      <c r="D541" s="205"/>
      <c r="E541" s="205"/>
      <c r="F541" s="209" t="s">
        <v>1824</v>
      </c>
      <c r="G541" s="210"/>
      <c r="H541" s="210"/>
    </row>
    <row r="542" spans="1:8" ht="25.15" customHeight="1">
      <c r="A542" s="205"/>
      <c r="B542" s="205"/>
      <c r="C542" s="205"/>
      <c r="D542" s="205"/>
      <c r="E542" s="205"/>
      <c r="F542" s="209" t="s">
        <v>1825</v>
      </c>
      <c r="G542" s="210"/>
      <c r="H542" s="210"/>
    </row>
    <row r="543" spans="1:8" ht="25.15" customHeight="1">
      <c r="A543" s="205"/>
      <c r="B543" s="205"/>
      <c r="C543" s="205"/>
      <c r="D543" s="211"/>
      <c r="E543" s="211"/>
      <c r="F543" s="209" t="s">
        <v>745</v>
      </c>
      <c r="G543" s="210"/>
      <c r="H543" s="210"/>
    </row>
    <row r="544" spans="1:8" ht="25.15" customHeight="1">
      <c r="A544" s="205"/>
      <c r="B544" s="205"/>
      <c r="C544" s="205"/>
      <c r="D544" s="209" t="s">
        <v>746</v>
      </c>
      <c r="E544" s="209"/>
      <c r="F544" s="209" t="s">
        <v>747</v>
      </c>
      <c r="G544" s="210"/>
      <c r="H544" s="210"/>
    </row>
    <row r="545" spans="1:12" ht="30.75" customHeight="1">
      <c r="A545" s="205"/>
      <c r="B545" s="205"/>
      <c r="C545" s="211"/>
      <c r="D545" s="209" t="s">
        <v>748</v>
      </c>
      <c r="E545" s="209"/>
      <c r="F545" s="209" t="s">
        <v>1826</v>
      </c>
      <c r="G545" s="210"/>
      <c r="H545" s="210"/>
    </row>
    <row r="546" spans="1:12" ht="30.75" customHeight="1">
      <c r="A546" s="205"/>
      <c r="B546" s="205"/>
      <c r="C546" s="212" t="s">
        <v>749</v>
      </c>
      <c r="D546" s="212"/>
      <c r="E546" s="212"/>
      <c r="F546" s="209" t="s">
        <v>1827</v>
      </c>
      <c r="G546" s="210"/>
      <c r="H546" s="210"/>
    </row>
    <row r="547" spans="1:12" ht="25.15" customHeight="1">
      <c r="A547" s="205"/>
      <c r="B547" s="205"/>
      <c r="C547" s="205"/>
      <c r="D547" s="205"/>
      <c r="E547" s="205"/>
      <c r="F547" s="209" t="s">
        <v>1828</v>
      </c>
      <c r="G547" s="210"/>
      <c r="H547" s="210"/>
    </row>
    <row r="548" spans="1:12" ht="29.25" customHeight="1">
      <c r="A548" s="205"/>
      <c r="B548" s="205"/>
      <c r="C548" s="205"/>
      <c r="D548" s="205"/>
      <c r="E548" s="205"/>
      <c r="F548" s="209" t="s">
        <v>1829</v>
      </c>
      <c r="G548" s="210"/>
      <c r="H548" s="210"/>
    </row>
    <row r="549" spans="1:12" ht="25.15" customHeight="1">
      <c r="A549" s="205"/>
      <c r="B549" s="205"/>
      <c r="C549" s="205"/>
      <c r="D549" s="205"/>
      <c r="E549" s="205"/>
      <c r="F549" s="209" t="s">
        <v>750</v>
      </c>
      <c r="G549" s="210"/>
      <c r="H549" s="210"/>
    </row>
    <row r="550" spans="1:12" ht="25.15" customHeight="1">
      <c r="A550" s="205"/>
      <c r="B550" s="205"/>
      <c r="C550" s="211"/>
      <c r="D550" s="211"/>
      <c r="E550" s="211"/>
      <c r="F550" s="215" t="s">
        <v>751</v>
      </c>
      <c r="G550" s="216"/>
      <c r="H550" s="216"/>
      <c r="I550" s="217"/>
      <c r="J550" s="217"/>
      <c r="K550" s="217"/>
      <c r="L550" s="217"/>
    </row>
    <row r="551" spans="1:12" ht="25.15" customHeight="1">
      <c r="A551" s="205"/>
      <c r="B551" s="205"/>
      <c r="C551" s="212" t="s">
        <v>752</v>
      </c>
      <c r="D551" s="212"/>
      <c r="E551" s="212"/>
      <c r="F551" s="215" t="s">
        <v>753</v>
      </c>
      <c r="G551" s="216"/>
      <c r="H551" s="216"/>
      <c r="I551" s="217"/>
      <c r="J551" s="217"/>
      <c r="K551" s="217"/>
      <c r="L551" s="217"/>
    </row>
    <row r="552" spans="1:12" ht="25.15" customHeight="1">
      <c r="A552" s="205"/>
      <c r="B552" s="205"/>
      <c r="C552" s="205"/>
      <c r="D552" s="205"/>
      <c r="E552" s="205"/>
      <c r="F552" s="215" t="s">
        <v>754</v>
      </c>
      <c r="G552" s="216"/>
      <c r="H552" s="216"/>
      <c r="I552" s="217"/>
      <c r="J552" s="217"/>
      <c r="K552" s="217"/>
      <c r="L552" s="217"/>
    </row>
    <row r="553" spans="1:12" ht="25.15" customHeight="1">
      <c r="A553" s="205"/>
      <c r="B553" s="205"/>
      <c r="C553" s="205"/>
      <c r="D553" s="205"/>
      <c r="E553" s="205"/>
      <c r="F553" s="215" t="s">
        <v>755</v>
      </c>
      <c r="G553" s="216"/>
      <c r="H553" s="216"/>
      <c r="I553" s="217"/>
      <c r="J553" s="217"/>
      <c r="K553" s="217"/>
      <c r="L553" s="217"/>
    </row>
    <row r="554" spans="1:12" ht="29.25" customHeight="1">
      <c r="A554" s="205"/>
      <c r="B554" s="205"/>
      <c r="C554" s="205"/>
      <c r="D554" s="205"/>
      <c r="E554" s="205"/>
      <c r="F554" s="215" t="s">
        <v>1830</v>
      </c>
      <c r="G554" s="216"/>
      <c r="H554" s="216"/>
      <c r="I554" s="217"/>
      <c r="J554" s="217"/>
      <c r="K554" s="217"/>
      <c r="L554" s="217"/>
    </row>
    <row r="555" spans="1:12" ht="25.15" customHeight="1">
      <c r="A555" s="213"/>
      <c r="B555" s="213"/>
      <c r="C555" s="213"/>
      <c r="D555" s="213"/>
      <c r="E555" s="213"/>
      <c r="F555" s="215" t="s">
        <v>1831</v>
      </c>
      <c r="G555" s="216"/>
      <c r="H555" s="216"/>
      <c r="I555" s="217"/>
      <c r="J555" s="217"/>
      <c r="K555" s="217"/>
      <c r="L555" s="217"/>
    </row>
    <row r="556" spans="1:12" ht="25.15" customHeight="1">
      <c r="A556" s="205"/>
      <c r="B556" s="211"/>
      <c r="C556" s="211"/>
      <c r="D556" s="211"/>
      <c r="E556" s="211"/>
      <c r="F556" s="215" t="s">
        <v>756</v>
      </c>
      <c r="G556" s="216"/>
      <c r="H556" s="216"/>
      <c r="I556" s="217"/>
      <c r="J556" s="217"/>
      <c r="K556" s="217"/>
      <c r="L556" s="217"/>
    </row>
    <row r="557" spans="1:12" ht="25.15" customHeight="1">
      <c r="A557" s="205"/>
      <c r="B557" s="212" t="s">
        <v>757</v>
      </c>
      <c r="C557" s="212" t="s">
        <v>758</v>
      </c>
      <c r="D557" s="212"/>
      <c r="E557" s="212"/>
      <c r="F557" s="215" t="s">
        <v>1832</v>
      </c>
      <c r="G557" s="216"/>
      <c r="H557" s="216"/>
      <c r="I557" s="217"/>
      <c r="J557" s="217"/>
      <c r="K557" s="217"/>
      <c r="L557" s="217"/>
    </row>
    <row r="558" spans="1:12" ht="25.15" customHeight="1">
      <c r="A558" s="205"/>
      <c r="B558" s="205"/>
      <c r="C558" s="205"/>
      <c r="D558" s="205"/>
      <c r="E558" s="205"/>
      <c r="F558" s="215" t="s">
        <v>1833</v>
      </c>
      <c r="G558" s="216"/>
      <c r="H558" s="216"/>
      <c r="I558" s="217"/>
      <c r="J558" s="217"/>
      <c r="K558" s="217"/>
      <c r="L558" s="217"/>
    </row>
    <row r="559" spans="1:12" ht="48.75" customHeight="1">
      <c r="A559" s="205"/>
      <c r="B559" s="205"/>
      <c r="C559" s="205"/>
      <c r="D559" s="205"/>
      <c r="E559" s="205"/>
      <c r="F559" s="215" t="s">
        <v>1834</v>
      </c>
      <c r="G559" s="216"/>
      <c r="H559" s="216"/>
      <c r="I559" s="217"/>
      <c r="J559" s="217"/>
      <c r="K559" s="217"/>
      <c r="L559" s="217"/>
    </row>
    <row r="560" spans="1:12" ht="25.15" customHeight="1">
      <c r="A560" s="205"/>
      <c r="B560" s="205"/>
      <c r="C560" s="205"/>
      <c r="D560" s="205"/>
      <c r="E560" s="205"/>
      <c r="F560" s="209" t="s">
        <v>759</v>
      </c>
      <c r="G560" s="210"/>
      <c r="H560" s="210"/>
    </row>
    <row r="561" spans="1:8" ht="25.15" customHeight="1">
      <c r="A561" s="205"/>
      <c r="B561" s="205"/>
      <c r="C561" s="205"/>
      <c r="D561" s="205"/>
      <c r="E561" s="205"/>
      <c r="F561" s="209" t="s">
        <v>1835</v>
      </c>
      <c r="G561" s="210"/>
      <c r="H561" s="210"/>
    </row>
    <row r="562" spans="1:8" ht="25.15" customHeight="1">
      <c r="A562" s="205"/>
      <c r="B562" s="205"/>
      <c r="C562" s="205"/>
      <c r="D562" s="205"/>
      <c r="E562" s="205"/>
      <c r="F562" s="209" t="s">
        <v>760</v>
      </c>
      <c r="G562" s="210"/>
      <c r="H562" s="210"/>
    </row>
    <row r="563" spans="1:8" ht="25.15" customHeight="1">
      <c r="A563" s="205"/>
      <c r="B563" s="205"/>
      <c r="C563" s="205"/>
      <c r="D563" s="205"/>
      <c r="E563" s="205"/>
      <c r="F563" s="209" t="s">
        <v>1836</v>
      </c>
      <c r="G563" s="210"/>
      <c r="H563" s="210"/>
    </row>
    <row r="564" spans="1:8" ht="39.75" customHeight="1">
      <c r="A564" s="205"/>
      <c r="B564" s="205"/>
      <c r="C564" s="205"/>
      <c r="D564" s="205"/>
      <c r="E564" s="205"/>
      <c r="F564" s="209" t="s">
        <v>1837</v>
      </c>
      <c r="G564" s="210"/>
      <c r="H564" s="210"/>
    </row>
    <row r="565" spans="1:8" ht="42.75" customHeight="1">
      <c r="A565" s="205"/>
      <c r="B565" s="205"/>
      <c r="C565" s="205"/>
      <c r="D565" s="205"/>
      <c r="E565" s="205"/>
      <c r="F565" s="209" t="s">
        <v>1838</v>
      </c>
      <c r="G565" s="210"/>
      <c r="H565" s="210"/>
    </row>
    <row r="566" spans="1:8" ht="25.15" customHeight="1">
      <c r="A566" s="205"/>
      <c r="B566" s="205"/>
      <c r="C566" s="211"/>
      <c r="D566" s="211"/>
      <c r="E566" s="211"/>
      <c r="F566" s="209" t="s">
        <v>761</v>
      </c>
      <c r="G566" s="210"/>
      <c r="H566" s="210"/>
    </row>
    <row r="567" spans="1:8" ht="28.5" customHeight="1">
      <c r="A567" s="205"/>
      <c r="B567" s="205"/>
      <c r="C567" s="209" t="s">
        <v>762</v>
      </c>
      <c r="D567" s="209"/>
      <c r="E567" s="209"/>
      <c r="F567" s="209" t="s">
        <v>1839</v>
      </c>
      <c r="G567" s="210"/>
      <c r="H567" s="210"/>
    </row>
    <row r="568" spans="1:8" ht="54">
      <c r="A568" s="205"/>
      <c r="B568" s="205"/>
      <c r="C568" s="212" t="s">
        <v>763</v>
      </c>
      <c r="D568" s="212"/>
      <c r="E568" s="212"/>
      <c r="F568" s="209" t="s">
        <v>1840</v>
      </c>
      <c r="G568" s="210"/>
      <c r="H568" s="210"/>
    </row>
    <row r="569" spans="1:8" ht="25.15" customHeight="1">
      <c r="A569" s="205"/>
      <c r="B569" s="205"/>
      <c r="C569" s="205"/>
      <c r="D569" s="205"/>
      <c r="E569" s="205"/>
      <c r="F569" s="209" t="s">
        <v>764</v>
      </c>
      <c r="G569" s="210"/>
      <c r="H569" s="210"/>
    </row>
    <row r="570" spans="1:8" ht="25.15" customHeight="1">
      <c r="A570" s="205"/>
      <c r="B570" s="211"/>
      <c r="C570" s="211"/>
      <c r="D570" s="211"/>
      <c r="E570" s="211"/>
      <c r="F570" s="209" t="s">
        <v>1841</v>
      </c>
      <c r="G570" s="210"/>
      <c r="H570" s="210"/>
    </row>
    <row r="571" spans="1:8" ht="30.75" customHeight="1">
      <c r="A571" s="205"/>
      <c r="B571" s="212" t="s">
        <v>765</v>
      </c>
      <c r="C571" s="212" t="s">
        <v>766</v>
      </c>
      <c r="D571" s="212" t="s">
        <v>767</v>
      </c>
      <c r="E571" s="212"/>
      <c r="F571" s="209" t="s">
        <v>1842</v>
      </c>
      <c r="G571" s="210"/>
      <c r="H571" s="210"/>
    </row>
    <row r="572" spans="1:8" ht="25.15" customHeight="1">
      <c r="A572" s="205"/>
      <c r="B572" s="205"/>
      <c r="C572" s="205"/>
      <c r="D572" s="205"/>
      <c r="E572" s="205"/>
      <c r="F572" s="209" t="s">
        <v>768</v>
      </c>
      <c r="G572" s="210"/>
      <c r="H572" s="210"/>
    </row>
    <row r="573" spans="1:8" ht="33.75" customHeight="1">
      <c r="A573" s="205"/>
      <c r="B573" s="205"/>
      <c r="C573" s="211"/>
      <c r="D573" s="211"/>
      <c r="E573" s="211"/>
      <c r="F573" s="209" t="s">
        <v>1843</v>
      </c>
      <c r="G573" s="210"/>
      <c r="H573" s="210"/>
    </row>
    <row r="574" spans="1:8" ht="34.5" customHeight="1">
      <c r="A574" s="205"/>
      <c r="B574" s="205"/>
      <c r="C574" s="212" t="s">
        <v>769</v>
      </c>
      <c r="D574" s="212"/>
      <c r="E574" s="212"/>
      <c r="F574" s="209" t="s">
        <v>1844</v>
      </c>
      <c r="G574" s="210"/>
      <c r="H574" s="210"/>
    </row>
    <row r="575" spans="1:8" ht="25.15" customHeight="1">
      <c r="A575" s="205"/>
      <c r="B575" s="205"/>
      <c r="C575" s="205"/>
      <c r="D575" s="205"/>
      <c r="E575" s="205"/>
      <c r="F575" s="209" t="s">
        <v>770</v>
      </c>
      <c r="G575" s="210"/>
      <c r="H575" s="210"/>
    </row>
    <row r="576" spans="1:8" ht="43.5" customHeight="1">
      <c r="A576" s="205"/>
      <c r="B576" s="205"/>
      <c r="C576" s="205"/>
      <c r="D576" s="205"/>
      <c r="E576" s="205"/>
      <c r="F576" s="209" t="s">
        <v>1845</v>
      </c>
      <c r="G576" s="210"/>
      <c r="H576" s="210"/>
    </row>
    <row r="577" spans="1:8" ht="56.25" customHeight="1">
      <c r="A577" s="205"/>
      <c r="B577" s="205"/>
      <c r="C577" s="205"/>
      <c r="D577" s="205"/>
      <c r="E577" s="205"/>
      <c r="F577" s="209" t="s">
        <v>1846</v>
      </c>
      <c r="G577" s="210"/>
      <c r="H577" s="210"/>
    </row>
    <row r="578" spans="1:8" ht="25.15" customHeight="1">
      <c r="A578" s="205"/>
      <c r="B578" s="205"/>
      <c r="C578" s="205"/>
      <c r="D578" s="205"/>
      <c r="E578" s="205"/>
      <c r="F578" s="209" t="s">
        <v>1847</v>
      </c>
      <c r="G578" s="210"/>
      <c r="H578" s="210"/>
    </row>
    <row r="579" spans="1:8" ht="25.15" customHeight="1">
      <c r="A579" s="205"/>
      <c r="B579" s="205"/>
      <c r="C579" s="211"/>
      <c r="D579" s="211"/>
      <c r="E579" s="211"/>
      <c r="F579" s="209" t="s">
        <v>771</v>
      </c>
      <c r="G579" s="210"/>
      <c r="H579" s="210"/>
    </row>
    <row r="580" spans="1:8" ht="25.15" customHeight="1">
      <c r="A580" s="205"/>
      <c r="B580" s="205"/>
      <c r="C580" s="212" t="s">
        <v>772</v>
      </c>
      <c r="D580" s="212" t="s">
        <v>773</v>
      </c>
      <c r="E580" s="212"/>
      <c r="F580" s="209" t="s">
        <v>774</v>
      </c>
      <c r="G580" s="210"/>
      <c r="H580" s="210"/>
    </row>
    <row r="581" spans="1:8" ht="25.15" customHeight="1">
      <c r="A581" s="205"/>
      <c r="B581" s="205"/>
      <c r="C581" s="205"/>
      <c r="D581" s="205"/>
      <c r="E581" s="205"/>
      <c r="F581" s="209" t="s">
        <v>775</v>
      </c>
      <c r="G581" s="210"/>
      <c r="H581" s="210"/>
    </row>
    <row r="582" spans="1:8" ht="25.15" customHeight="1">
      <c r="A582" s="205"/>
      <c r="B582" s="205"/>
      <c r="C582" s="205"/>
      <c r="D582" s="205"/>
      <c r="E582" s="205"/>
      <c r="F582" s="209" t="s">
        <v>1848</v>
      </c>
      <c r="G582" s="210"/>
      <c r="H582" s="210"/>
    </row>
    <row r="583" spans="1:8" ht="25.15" customHeight="1">
      <c r="A583" s="205"/>
      <c r="B583" s="205"/>
      <c r="C583" s="205"/>
      <c r="D583" s="205"/>
      <c r="E583" s="205"/>
      <c r="F583" s="209" t="s">
        <v>776</v>
      </c>
      <c r="G583" s="210"/>
      <c r="H583" s="210"/>
    </row>
    <row r="584" spans="1:8" ht="25.15" customHeight="1">
      <c r="A584" s="205"/>
      <c r="B584" s="205"/>
      <c r="C584" s="205"/>
      <c r="D584" s="205"/>
      <c r="E584" s="205"/>
      <c r="F584" s="209" t="s">
        <v>777</v>
      </c>
      <c r="G584" s="210"/>
      <c r="H584" s="210"/>
    </row>
    <row r="585" spans="1:8" ht="25.15" customHeight="1">
      <c r="A585" s="205"/>
      <c r="B585" s="205"/>
      <c r="C585" s="205"/>
      <c r="D585" s="211"/>
      <c r="E585" s="211"/>
      <c r="F585" s="209" t="s">
        <v>1849</v>
      </c>
      <c r="G585" s="210"/>
      <c r="H585" s="210"/>
    </row>
    <row r="586" spans="1:8" ht="25.15" customHeight="1">
      <c r="A586" s="205"/>
      <c r="B586" s="205"/>
      <c r="C586" s="205"/>
      <c r="D586" s="212" t="s">
        <v>778</v>
      </c>
      <c r="E586" s="212"/>
      <c r="F586" s="209" t="s">
        <v>779</v>
      </c>
      <c r="G586" s="210"/>
      <c r="H586" s="210"/>
    </row>
    <row r="587" spans="1:8" ht="25.15" customHeight="1">
      <c r="A587" s="205"/>
      <c r="B587" s="205"/>
      <c r="C587" s="211"/>
      <c r="D587" s="211"/>
      <c r="E587" s="211"/>
      <c r="F587" s="209" t="s">
        <v>1850</v>
      </c>
      <c r="G587" s="210"/>
      <c r="H587" s="210"/>
    </row>
    <row r="588" spans="1:8" ht="25.15" customHeight="1">
      <c r="A588" s="205"/>
      <c r="B588" s="205"/>
      <c r="C588" s="212" t="s">
        <v>780</v>
      </c>
      <c r="D588" s="212" t="s">
        <v>781</v>
      </c>
      <c r="E588" s="212"/>
      <c r="F588" s="209" t="s">
        <v>782</v>
      </c>
      <c r="G588" s="210"/>
      <c r="H588" s="210"/>
    </row>
    <row r="589" spans="1:8" ht="25.15" customHeight="1">
      <c r="A589" s="205"/>
      <c r="B589" s="205"/>
      <c r="C589" s="205"/>
      <c r="D589" s="205"/>
      <c r="E589" s="205"/>
      <c r="F589" s="209" t="s">
        <v>1851</v>
      </c>
      <c r="G589" s="210"/>
      <c r="H589" s="210"/>
    </row>
    <row r="590" spans="1:8" ht="25.15" customHeight="1">
      <c r="A590" s="205"/>
      <c r="B590" s="205"/>
      <c r="C590" s="205"/>
      <c r="D590" s="205"/>
      <c r="E590" s="205"/>
      <c r="F590" s="209" t="s">
        <v>783</v>
      </c>
      <c r="G590" s="210"/>
      <c r="H590" s="210"/>
    </row>
    <row r="591" spans="1:8" ht="25.15" customHeight="1">
      <c r="A591" s="205"/>
      <c r="B591" s="205"/>
      <c r="C591" s="205"/>
      <c r="D591" s="211"/>
      <c r="E591" s="211"/>
      <c r="F591" s="209" t="s">
        <v>1852</v>
      </c>
      <c r="G591" s="210"/>
      <c r="H591" s="210"/>
    </row>
    <row r="592" spans="1:8" ht="33.75" customHeight="1">
      <c r="A592" s="205"/>
      <c r="B592" s="205"/>
      <c r="C592" s="205"/>
      <c r="D592" s="212" t="s">
        <v>784</v>
      </c>
      <c r="E592" s="212"/>
      <c r="F592" s="209" t="s">
        <v>1853</v>
      </c>
      <c r="G592" s="210"/>
      <c r="H592" s="210"/>
    </row>
    <row r="593" spans="1:8" ht="33.75" customHeight="1">
      <c r="A593" s="205"/>
      <c r="B593" s="205"/>
      <c r="C593" s="205"/>
      <c r="D593" s="211"/>
      <c r="E593" s="211"/>
      <c r="F593" s="209" t="s">
        <v>1854</v>
      </c>
      <c r="G593" s="210"/>
      <c r="H593" s="210"/>
    </row>
    <row r="594" spans="1:8" ht="35.25" customHeight="1">
      <c r="A594" s="205"/>
      <c r="B594" s="205"/>
      <c r="C594" s="205"/>
      <c r="D594" s="212" t="s">
        <v>785</v>
      </c>
      <c r="E594" s="212"/>
      <c r="F594" s="209" t="s">
        <v>1855</v>
      </c>
      <c r="G594" s="210"/>
      <c r="H594" s="210"/>
    </row>
    <row r="595" spans="1:8" ht="25.15" customHeight="1">
      <c r="A595" s="205"/>
      <c r="B595" s="205"/>
      <c r="C595" s="205"/>
      <c r="D595" s="205"/>
      <c r="E595" s="205"/>
      <c r="F595" s="209" t="s">
        <v>1856</v>
      </c>
      <c r="G595" s="210"/>
      <c r="H595" s="210"/>
    </row>
    <row r="596" spans="1:8" ht="25.15" customHeight="1">
      <c r="A596" s="205"/>
      <c r="B596" s="205"/>
      <c r="C596" s="205"/>
      <c r="D596" s="205"/>
      <c r="E596" s="205"/>
      <c r="F596" s="209" t="s">
        <v>1857</v>
      </c>
      <c r="G596" s="210"/>
      <c r="H596" s="210"/>
    </row>
    <row r="597" spans="1:8" ht="28.5" customHeight="1">
      <c r="A597" s="205"/>
      <c r="B597" s="205"/>
      <c r="C597" s="205"/>
      <c r="D597" s="205"/>
      <c r="E597" s="205"/>
      <c r="F597" s="209" t="s">
        <v>1858</v>
      </c>
      <c r="G597" s="210"/>
      <c r="H597" s="210"/>
    </row>
    <row r="598" spans="1:8" ht="35.25" customHeight="1">
      <c r="A598" s="205"/>
      <c r="B598" s="205"/>
      <c r="C598" s="211"/>
      <c r="D598" s="211"/>
      <c r="E598" s="211"/>
      <c r="F598" s="209" t="s">
        <v>1859</v>
      </c>
      <c r="G598" s="210"/>
      <c r="H598" s="210"/>
    </row>
    <row r="599" spans="1:8" ht="41.25" customHeight="1">
      <c r="A599" s="205"/>
      <c r="B599" s="211"/>
      <c r="C599" s="209" t="s">
        <v>786</v>
      </c>
      <c r="D599" s="209"/>
      <c r="E599" s="209"/>
      <c r="F599" s="209" t="s">
        <v>1860</v>
      </c>
      <c r="G599" s="210"/>
      <c r="H599" s="210"/>
    </row>
    <row r="600" spans="1:8" ht="25.15" customHeight="1">
      <c r="A600" s="205"/>
      <c r="B600" s="212" t="s">
        <v>787</v>
      </c>
      <c r="C600" s="212" t="s">
        <v>788</v>
      </c>
      <c r="D600" s="212"/>
      <c r="E600" s="212"/>
      <c r="F600" s="209" t="s">
        <v>1861</v>
      </c>
      <c r="G600" s="210"/>
      <c r="H600" s="210"/>
    </row>
    <row r="601" spans="1:8" ht="25.15" customHeight="1">
      <c r="A601" s="205"/>
      <c r="B601" s="205"/>
      <c r="C601" s="205"/>
      <c r="D601" s="205"/>
      <c r="E601" s="205"/>
      <c r="F601" s="209" t="s">
        <v>2004</v>
      </c>
      <c r="G601" s="210"/>
      <c r="H601" s="210"/>
    </row>
    <row r="602" spans="1:8" ht="42" customHeight="1">
      <c r="A602" s="205"/>
      <c r="B602" s="205"/>
      <c r="C602" s="205"/>
      <c r="D602" s="205"/>
      <c r="E602" s="205"/>
      <c r="F602" s="209" t="s">
        <v>1862</v>
      </c>
      <c r="G602" s="210"/>
      <c r="H602" s="210"/>
    </row>
    <row r="603" spans="1:8" ht="44.25" customHeight="1">
      <c r="A603" s="205"/>
      <c r="B603" s="205"/>
      <c r="C603" s="205"/>
      <c r="D603" s="205"/>
      <c r="E603" s="205"/>
      <c r="F603" s="209" t="s">
        <v>1863</v>
      </c>
      <c r="G603" s="210"/>
      <c r="H603" s="210"/>
    </row>
    <row r="604" spans="1:8" ht="25.15" customHeight="1">
      <c r="A604" s="205"/>
      <c r="B604" s="205"/>
      <c r="C604" s="205"/>
      <c r="D604" s="205"/>
      <c r="E604" s="205"/>
      <c r="F604" s="209" t="s">
        <v>789</v>
      </c>
      <c r="G604" s="210"/>
      <c r="H604" s="210"/>
    </row>
    <row r="605" spans="1:8">
      <c r="A605" s="205"/>
      <c r="B605" s="205"/>
      <c r="C605" s="205"/>
      <c r="D605" s="205"/>
      <c r="E605" s="205"/>
      <c r="F605" s="209" t="s">
        <v>1864</v>
      </c>
      <c r="G605" s="210"/>
      <c r="H605" s="210"/>
    </row>
    <row r="606" spans="1:8" ht="33" customHeight="1">
      <c r="A606" s="205"/>
      <c r="B606" s="205"/>
      <c r="C606" s="205"/>
      <c r="D606" s="205"/>
      <c r="E606" s="205"/>
      <c r="F606" s="209" t="s">
        <v>2005</v>
      </c>
      <c r="G606" s="210"/>
      <c r="H606" s="210"/>
    </row>
    <row r="607" spans="1:8" ht="28.5" customHeight="1">
      <c r="A607" s="205"/>
      <c r="B607" s="205"/>
      <c r="C607" s="205"/>
      <c r="D607" s="205"/>
      <c r="E607" s="205"/>
      <c r="F607" s="209" t="s">
        <v>2006</v>
      </c>
      <c r="G607" s="210"/>
      <c r="H607" s="210"/>
    </row>
    <row r="608" spans="1:8" ht="25.15" customHeight="1">
      <c r="A608" s="205"/>
      <c r="B608" s="205"/>
      <c r="C608" s="205"/>
      <c r="D608" s="205"/>
      <c r="E608" s="205"/>
      <c r="F608" s="209" t="s">
        <v>790</v>
      </c>
      <c r="G608" s="210"/>
      <c r="H608" s="210"/>
    </row>
    <row r="609" spans="1:8" ht="30.75" customHeight="1">
      <c r="A609" s="205"/>
      <c r="B609" s="205"/>
      <c r="C609" s="205"/>
      <c r="D609" s="205"/>
      <c r="E609" s="205"/>
      <c r="F609" s="209" t="s">
        <v>2007</v>
      </c>
      <c r="G609" s="210"/>
      <c r="H609" s="210"/>
    </row>
    <row r="610" spans="1:8" ht="48" customHeight="1">
      <c r="A610" s="205"/>
      <c r="B610" s="212"/>
      <c r="C610" s="212" t="s">
        <v>791</v>
      </c>
      <c r="D610" s="212"/>
      <c r="E610" s="212"/>
      <c r="F610" s="209" t="s">
        <v>1865</v>
      </c>
      <c r="G610" s="210"/>
      <c r="H610" s="210"/>
    </row>
    <row r="611" spans="1:8" ht="25.15" customHeight="1">
      <c r="A611" s="205"/>
      <c r="B611" s="205"/>
      <c r="C611" s="211"/>
      <c r="D611" s="211"/>
      <c r="E611" s="211"/>
      <c r="F611" s="209" t="s">
        <v>2010</v>
      </c>
      <c r="G611" s="210"/>
      <c r="H611" s="210"/>
    </row>
    <row r="612" spans="1:8" ht="25.15" customHeight="1">
      <c r="A612" s="205"/>
      <c r="B612" s="205"/>
      <c r="C612" s="212" t="s">
        <v>792</v>
      </c>
      <c r="D612" s="212"/>
      <c r="E612" s="212"/>
      <c r="F612" s="209" t="s">
        <v>2008</v>
      </c>
      <c r="G612" s="210"/>
      <c r="H612" s="210"/>
    </row>
    <row r="613" spans="1:8" ht="25.15" customHeight="1">
      <c r="A613" s="205"/>
      <c r="B613" s="205"/>
      <c r="C613" s="205"/>
      <c r="D613" s="205"/>
      <c r="E613" s="205"/>
      <c r="F613" s="209" t="s">
        <v>2009</v>
      </c>
      <c r="G613" s="210"/>
      <c r="H613" s="210"/>
    </row>
    <row r="614" spans="1:8" ht="25.15" customHeight="1">
      <c r="A614" s="205"/>
      <c r="B614" s="205"/>
      <c r="C614" s="211"/>
      <c r="D614" s="211"/>
      <c r="E614" s="211"/>
      <c r="F614" s="209" t="s">
        <v>1866</v>
      </c>
      <c r="G614" s="210"/>
      <c r="H614" s="210"/>
    </row>
    <row r="615" spans="1:8" ht="25.15" customHeight="1">
      <c r="A615" s="205"/>
      <c r="B615" s="205"/>
      <c r="C615" s="205" t="s">
        <v>793</v>
      </c>
      <c r="D615" s="205"/>
      <c r="E615" s="205"/>
      <c r="F615" s="211" t="s">
        <v>2012</v>
      </c>
      <c r="G615" s="403"/>
      <c r="H615" s="403"/>
    </row>
    <row r="616" spans="1:8" ht="46.5" customHeight="1">
      <c r="A616" s="205"/>
      <c r="B616" s="205"/>
      <c r="C616" s="205"/>
      <c r="D616" s="205"/>
      <c r="E616" s="205"/>
      <c r="F616" s="211" t="s">
        <v>2013</v>
      </c>
      <c r="G616" s="403"/>
      <c r="H616" s="403"/>
    </row>
    <row r="617" spans="1:8" ht="25.15" customHeight="1">
      <c r="A617" s="205"/>
      <c r="B617" s="205"/>
      <c r="C617" s="205"/>
      <c r="D617" s="205"/>
      <c r="E617" s="205"/>
      <c r="F617" s="211" t="s">
        <v>2011</v>
      </c>
      <c r="G617" s="403"/>
      <c r="H617" s="403"/>
    </row>
    <row r="618" spans="1:8" ht="25.15" customHeight="1">
      <c r="A618" s="205"/>
      <c r="B618" s="205"/>
      <c r="C618" s="211"/>
      <c r="D618" s="211"/>
      <c r="E618" s="211"/>
      <c r="F618" s="209" t="s">
        <v>1867</v>
      </c>
      <c r="G618" s="210"/>
      <c r="H618" s="210"/>
    </row>
    <row r="619" spans="1:8" ht="25.15" customHeight="1">
      <c r="A619" s="205"/>
      <c r="B619" s="205"/>
      <c r="C619" s="212" t="s">
        <v>1868</v>
      </c>
      <c r="D619" s="212"/>
      <c r="E619" s="212"/>
      <c r="F619" s="209" t="s">
        <v>1869</v>
      </c>
      <c r="G619" s="210"/>
      <c r="H619" s="210"/>
    </row>
    <row r="620" spans="1:8" ht="25.15" customHeight="1">
      <c r="A620" s="205"/>
      <c r="B620" s="205"/>
      <c r="C620" s="205"/>
      <c r="D620" s="205"/>
      <c r="E620" s="205"/>
      <c r="F620" s="209" t="s">
        <v>1870</v>
      </c>
      <c r="G620" s="210"/>
      <c r="H620" s="210"/>
    </row>
    <row r="621" spans="1:8" ht="25.15" customHeight="1">
      <c r="A621" s="205"/>
      <c r="B621" s="205"/>
      <c r="C621" s="205"/>
      <c r="D621" s="205"/>
      <c r="E621" s="205"/>
      <c r="F621" s="209" t="s">
        <v>2014</v>
      </c>
      <c r="G621" s="210"/>
      <c r="H621" s="210"/>
    </row>
    <row r="622" spans="1:8" ht="25.15" customHeight="1">
      <c r="A622" s="205"/>
      <c r="B622" s="205"/>
      <c r="C622" s="212" t="s">
        <v>1871</v>
      </c>
      <c r="D622" s="212"/>
      <c r="E622" s="212"/>
      <c r="F622" s="209" t="s">
        <v>1872</v>
      </c>
      <c r="G622" s="210"/>
      <c r="H622" s="210"/>
    </row>
    <row r="623" spans="1:8" ht="25.15" customHeight="1">
      <c r="A623" s="219"/>
      <c r="B623" s="219"/>
      <c r="C623" s="219"/>
      <c r="D623" s="219"/>
      <c r="E623" s="219"/>
      <c r="F623" s="220" t="s">
        <v>794</v>
      </c>
      <c r="G623" s="221"/>
      <c r="H623" s="221"/>
    </row>
  </sheetData>
  <mergeCells count="3">
    <mergeCell ref="A2:F2"/>
    <mergeCell ref="G2:H2"/>
    <mergeCell ref="A3:E3"/>
  </mergeCells>
  <phoneticPr fontId="2"/>
  <printOptions horizontalCentered="1"/>
  <pageMargins left="0.31496062992126" right="0.31496062992126" top="0.74803149606299202" bottom="0.74803149606299202" header="0.31496062992126" footer="0.3149606299212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2"/>
  <sheetViews>
    <sheetView showGridLines="0" topLeftCell="A433" zoomScale="85" zoomScaleNormal="85" zoomScaleSheetLayoutView="27" zoomScalePageLayoutView="80" workbookViewId="0">
      <selection activeCell="D457" sqref="D457"/>
    </sheetView>
  </sheetViews>
  <sheetFormatPr defaultColWidth="8" defaultRowHeight="11.25"/>
  <cols>
    <col min="1" max="1" width="2.375" style="52" customWidth="1"/>
    <col min="2" max="2" width="14.125" style="54" customWidth="1"/>
    <col min="3" max="4" width="60.625" style="53" customWidth="1"/>
    <col min="5" max="5" width="24.875" style="53" customWidth="1"/>
    <col min="6" max="16384" width="8" style="52"/>
  </cols>
  <sheetData>
    <row r="1" spans="1:5" ht="11.25" customHeight="1"/>
    <row r="2" spans="1:5" ht="9.6" customHeight="1"/>
    <row r="3" spans="1:5" ht="11.25" customHeight="1"/>
    <row r="4" spans="1:5" ht="20.100000000000001" customHeight="1">
      <c r="A4" s="227" t="s">
        <v>324</v>
      </c>
      <c r="B4" s="228"/>
      <c r="C4" s="229"/>
      <c r="D4" s="230"/>
      <c r="E4" s="231" t="s">
        <v>797</v>
      </c>
    </row>
    <row r="5" spans="1:5" s="54" customFormat="1" ht="33" customHeight="1">
      <c r="A5" s="232"/>
      <c r="B5" s="97"/>
      <c r="C5" s="98"/>
      <c r="D5" s="233"/>
      <c r="E5" s="233"/>
    </row>
    <row r="6" spans="1:5" s="54" customFormat="1" ht="35.1" customHeight="1">
      <c r="A6" s="526" t="s">
        <v>325</v>
      </c>
      <c r="B6" s="526"/>
      <c r="C6" s="526"/>
      <c r="D6" s="513" t="s">
        <v>814</v>
      </c>
      <c r="E6" s="513"/>
    </row>
    <row r="7" spans="1:5" s="54" customFormat="1" ht="35.1" customHeight="1">
      <c r="A7" s="514" t="s">
        <v>199</v>
      </c>
      <c r="B7" s="515"/>
      <c r="C7" s="83" t="s">
        <v>201</v>
      </c>
      <c r="D7" s="222" t="s">
        <v>326</v>
      </c>
      <c r="E7" s="223" t="s">
        <v>327</v>
      </c>
    </row>
    <row r="8" spans="1:5" ht="35.1" customHeight="1">
      <c r="A8" s="516" t="s">
        <v>200</v>
      </c>
      <c r="B8" s="517"/>
      <c r="C8" s="99" t="s">
        <v>861</v>
      </c>
      <c r="D8" s="100"/>
      <c r="E8" s="57"/>
    </row>
    <row r="9" spans="1:5" ht="35.1" customHeight="1">
      <c r="A9" s="518"/>
      <c r="B9" s="519"/>
      <c r="C9" s="99" t="s">
        <v>862</v>
      </c>
      <c r="D9" s="100"/>
      <c r="E9" s="57"/>
    </row>
    <row r="10" spans="1:5" ht="35.1" customHeight="1">
      <c r="A10" s="518"/>
      <c r="B10" s="519"/>
      <c r="C10" s="99" t="s">
        <v>863</v>
      </c>
      <c r="D10" s="100"/>
      <c r="E10" s="57"/>
    </row>
    <row r="11" spans="1:5" ht="35.1" customHeight="1">
      <c r="A11" s="224"/>
      <c r="B11" s="225"/>
      <c r="C11" s="99" t="s">
        <v>864</v>
      </c>
      <c r="D11" s="100"/>
      <c r="E11" s="57"/>
    </row>
    <row r="12" spans="1:5" ht="35.1" customHeight="1">
      <c r="A12" s="520" t="s">
        <v>202</v>
      </c>
      <c r="B12" s="521"/>
      <c r="C12" s="99" t="s">
        <v>865</v>
      </c>
      <c r="D12" s="100"/>
      <c r="E12" s="57"/>
    </row>
    <row r="13" spans="1:5" ht="35.1" customHeight="1">
      <c r="A13" s="409"/>
      <c r="B13" s="410"/>
      <c r="C13" s="99" t="s">
        <v>866</v>
      </c>
      <c r="D13" s="100"/>
      <c r="E13" s="57"/>
    </row>
    <row r="14" spans="1:5" ht="35.1" customHeight="1">
      <c r="A14" s="409"/>
      <c r="B14" s="410"/>
      <c r="C14" s="99" t="s">
        <v>867</v>
      </c>
      <c r="D14" s="100"/>
      <c r="E14" s="57"/>
    </row>
    <row r="15" spans="1:5" ht="35.1" customHeight="1">
      <c r="A15" s="409"/>
      <c r="B15" s="410"/>
      <c r="C15" s="99" t="s">
        <v>868</v>
      </c>
      <c r="D15" s="100"/>
      <c r="E15" s="57"/>
    </row>
    <row r="16" spans="1:5" ht="35.1" customHeight="1">
      <c r="A16" s="409"/>
      <c r="B16" s="410"/>
      <c r="C16" s="99" t="s">
        <v>869</v>
      </c>
      <c r="D16" s="100"/>
      <c r="E16" s="57"/>
    </row>
    <row r="17" spans="1:5" ht="35.1" customHeight="1">
      <c r="A17" s="409"/>
      <c r="B17" s="410"/>
      <c r="C17" s="99" t="s">
        <v>870</v>
      </c>
      <c r="D17" s="100"/>
      <c r="E17" s="57"/>
    </row>
    <row r="18" spans="1:5" ht="35.1" customHeight="1">
      <c r="A18" s="409"/>
      <c r="B18" s="410"/>
      <c r="C18" s="99" t="s">
        <v>864</v>
      </c>
      <c r="D18" s="100"/>
      <c r="E18" s="57"/>
    </row>
    <row r="19" spans="1:5" ht="35.1" customHeight="1">
      <c r="A19" s="522" t="s">
        <v>871</v>
      </c>
      <c r="B19" s="523"/>
      <c r="C19" s="101" t="s">
        <v>872</v>
      </c>
      <c r="D19" s="100"/>
      <c r="E19" s="57"/>
    </row>
    <row r="20" spans="1:5" ht="35.1" customHeight="1">
      <c r="A20" s="102"/>
      <c r="B20" s="103"/>
      <c r="C20" s="101" t="s">
        <v>873</v>
      </c>
      <c r="D20" s="100"/>
      <c r="E20" s="57"/>
    </row>
    <row r="21" spans="1:5" ht="35.1" customHeight="1">
      <c r="A21" s="102"/>
      <c r="B21" s="103"/>
      <c r="C21" s="101" t="s">
        <v>874</v>
      </c>
      <c r="D21" s="100"/>
      <c r="E21" s="57"/>
    </row>
    <row r="22" spans="1:5" ht="35.1" customHeight="1">
      <c r="A22" s="102"/>
      <c r="B22" s="103"/>
      <c r="C22" s="101" t="s">
        <v>875</v>
      </c>
      <c r="D22" s="100"/>
      <c r="E22" s="57"/>
    </row>
    <row r="23" spans="1:5" ht="35.1" customHeight="1">
      <c r="A23" s="102"/>
      <c r="B23" s="103"/>
      <c r="C23" s="101" t="s">
        <v>876</v>
      </c>
      <c r="D23" s="100"/>
      <c r="E23" s="57"/>
    </row>
    <row r="24" spans="1:5" ht="35.1" customHeight="1">
      <c r="A24" s="102"/>
      <c r="B24" s="103"/>
      <c r="C24" s="101" t="s">
        <v>877</v>
      </c>
      <c r="D24" s="100"/>
      <c r="E24" s="57"/>
    </row>
    <row r="25" spans="1:5" ht="35.1" customHeight="1">
      <c r="A25" s="409"/>
      <c r="B25" s="410"/>
      <c r="C25" s="101" t="s">
        <v>878</v>
      </c>
      <c r="D25" s="100"/>
      <c r="E25" s="57"/>
    </row>
    <row r="26" spans="1:5" ht="35.1" customHeight="1">
      <c r="A26" s="409"/>
      <c r="B26" s="410"/>
      <c r="C26" s="101" t="s">
        <v>879</v>
      </c>
      <c r="D26" s="100"/>
      <c r="E26" s="57"/>
    </row>
    <row r="27" spans="1:5" ht="35.1" customHeight="1">
      <c r="A27" s="409"/>
      <c r="B27" s="410"/>
      <c r="C27" s="101" t="s">
        <v>880</v>
      </c>
      <c r="D27" s="100"/>
      <c r="E27" s="57"/>
    </row>
    <row r="28" spans="1:5" ht="35.1" customHeight="1">
      <c r="A28" s="409"/>
      <c r="B28" s="410"/>
      <c r="C28" s="101" t="s">
        <v>881</v>
      </c>
      <c r="D28" s="100"/>
      <c r="E28" s="57"/>
    </row>
    <row r="29" spans="1:5" ht="35.1" customHeight="1">
      <c r="A29" s="409"/>
      <c r="B29" s="410"/>
      <c r="C29" s="99" t="s">
        <v>882</v>
      </c>
      <c r="D29" s="100"/>
      <c r="E29" s="57"/>
    </row>
    <row r="30" spans="1:5" ht="35.1" customHeight="1">
      <c r="A30" s="524" t="s">
        <v>203</v>
      </c>
      <c r="B30" s="525"/>
      <c r="C30" s="99" t="s">
        <v>883</v>
      </c>
      <c r="D30" s="100"/>
      <c r="E30" s="57"/>
    </row>
    <row r="31" spans="1:5" ht="35.1" customHeight="1">
      <c r="A31" s="409"/>
      <c r="B31" s="410"/>
      <c r="C31" s="99" t="s">
        <v>884</v>
      </c>
      <c r="D31" s="100"/>
      <c r="E31" s="57"/>
    </row>
    <row r="32" spans="1:5" ht="35.1" customHeight="1">
      <c r="A32" s="409"/>
      <c r="B32" s="410"/>
      <c r="C32" s="99" t="s">
        <v>885</v>
      </c>
      <c r="D32" s="100"/>
      <c r="E32" s="57"/>
    </row>
    <row r="33" spans="1:5" ht="35.1" customHeight="1">
      <c r="A33" s="409"/>
      <c r="B33" s="410"/>
      <c r="C33" s="99" t="s">
        <v>886</v>
      </c>
      <c r="D33" s="100"/>
      <c r="E33" s="57"/>
    </row>
    <row r="34" spans="1:5" ht="35.1" customHeight="1">
      <c r="A34" s="409"/>
      <c r="B34" s="410"/>
      <c r="C34" s="99" t="s">
        <v>887</v>
      </c>
      <c r="D34" s="100"/>
      <c r="E34" s="57"/>
    </row>
    <row r="35" spans="1:5" ht="35.1" customHeight="1">
      <c r="A35" s="409"/>
      <c r="B35" s="410"/>
      <c r="C35" s="99" t="s">
        <v>888</v>
      </c>
      <c r="D35" s="100"/>
      <c r="E35" s="57"/>
    </row>
    <row r="36" spans="1:5" ht="35.1" customHeight="1">
      <c r="A36" s="409"/>
      <c r="B36" s="410"/>
      <c r="C36" s="99" t="s">
        <v>2015</v>
      </c>
      <c r="D36" s="100"/>
      <c r="E36" s="57"/>
    </row>
    <row r="37" spans="1:5" ht="35.1" customHeight="1">
      <c r="A37" s="409"/>
      <c r="B37" s="410"/>
      <c r="C37" s="99" t="s">
        <v>2016</v>
      </c>
      <c r="D37" s="100"/>
      <c r="E37" s="57"/>
    </row>
    <row r="38" spans="1:5" ht="35.1" customHeight="1">
      <c r="A38" s="409"/>
      <c r="B38" s="410"/>
      <c r="C38" s="99" t="s">
        <v>889</v>
      </c>
      <c r="D38" s="100"/>
      <c r="E38" s="57"/>
    </row>
    <row r="39" spans="1:5" ht="35.1" customHeight="1">
      <c r="A39" s="409"/>
      <c r="B39" s="410"/>
      <c r="C39" s="99" t="s">
        <v>890</v>
      </c>
      <c r="D39" s="100"/>
      <c r="E39" s="57"/>
    </row>
    <row r="40" spans="1:5" ht="35.1" customHeight="1">
      <c r="A40" s="409"/>
      <c r="B40" s="410"/>
      <c r="C40" s="99" t="s">
        <v>891</v>
      </c>
      <c r="D40" s="100"/>
      <c r="E40" s="57"/>
    </row>
    <row r="41" spans="1:5" ht="35.1" customHeight="1">
      <c r="A41" s="409"/>
      <c r="B41" s="410"/>
      <c r="C41" s="99" t="s">
        <v>892</v>
      </c>
      <c r="D41" s="100"/>
      <c r="E41" s="57"/>
    </row>
    <row r="42" spans="1:5" ht="35.1" customHeight="1">
      <c r="A42" s="409"/>
      <c r="B42" s="410"/>
      <c r="C42" s="99" t="s">
        <v>893</v>
      </c>
      <c r="D42" s="100"/>
      <c r="E42" s="57"/>
    </row>
    <row r="43" spans="1:5" ht="35.1" customHeight="1">
      <c r="A43" s="409"/>
      <c r="B43" s="410"/>
      <c r="C43" s="99" t="s">
        <v>894</v>
      </c>
      <c r="D43" s="100"/>
      <c r="E43" s="57"/>
    </row>
    <row r="44" spans="1:5" ht="35.1" customHeight="1">
      <c r="A44" s="409"/>
      <c r="B44" s="410"/>
      <c r="C44" s="99" t="s">
        <v>2017</v>
      </c>
      <c r="D44" s="100"/>
      <c r="E44" s="57"/>
    </row>
    <row r="45" spans="1:5" ht="35.1" customHeight="1">
      <c r="A45" s="409"/>
      <c r="B45" s="410"/>
      <c r="C45" s="99" t="s">
        <v>895</v>
      </c>
      <c r="D45" s="100"/>
      <c r="E45" s="57"/>
    </row>
    <row r="46" spans="1:5" ht="35.1" customHeight="1">
      <c r="A46" s="409"/>
      <c r="B46" s="410"/>
      <c r="C46" s="99" t="s">
        <v>896</v>
      </c>
      <c r="D46" s="100"/>
      <c r="E46" s="57"/>
    </row>
    <row r="47" spans="1:5" ht="35.1" customHeight="1">
      <c r="A47" s="409"/>
      <c r="B47" s="410"/>
      <c r="C47" s="99" t="s">
        <v>897</v>
      </c>
      <c r="D47" s="100"/>
      <c r="E47" s="57"/>
    </row>
    <row r="48" spans="1:5" ht="35.1" customHeight="1">
      <c r="A48" s="409"/>
      <c r="B48" s="410"/>
      <c r="C48" s="99" t="s">
        <v>898</v>
      </c>
      <c r="D48" s="100"/>
      <c r="E48" s="57"/>
    </row>
    <row r="49" spans="1:5" ht="35.1" customHeight="1">
      <c r="A49" s="409"/>
      <c r="B49" s="410"/>
      <c r="C49" s="99" t="s">
        <v>899</v>
      </c>
      <c r="D49" s="100"/>
      <c r="E49" s="57"/>
    </row>
    <row r="50" spans="1:5" ht="35.1" customHeight="1">
      <c r="A50" s="409"/>
      <c r="B50" s="410"/>
      <c r="C50" s="99" t="s">
        <v>900</v>
      </c>
      <c r="D50" s="100"/>
      <c r="E50" s="57"/>
    </row>
    <row r="51" spans="1:5" ht="35.1" customHeight="1">
      <c r="A51" s="409"/>
      <c r="B51" s="410"/>
      <c r="C51" s="99" t="s">
        <v>901</v>
      </c>
      <c r="D51" s="100"/>
      <c r="E51" s="57"/>
    </row>
    <row r="52" spans="1:5" ht="35.1" customHeight="1">
      <c r="A52" s="409"/>
      <c r="B52" s="410"/>
      <c r="C52" s="99" t="s">
        <v>864</v>
      </c>
      <c r="D52" s="100"/>
      <c r="E52" s="57"/>
    </row>
    <row r="53" spans="1:5" ht="35.1" customHeight="1">
      <c r="A53" s="527" t="s">
        <v>204</v>
      </c>
      <c r="B53" s="528"/>
      <c r="C53" s="99" t="s">
        <v>902</v>
      </c>
      <c r="D53" s="100"/>
      <c r="E53" s="57"/>
    </row>
    <row r="54" spans="1:5" ht="35.1" customHeight="1">
      <c r="A54" s="407"/>
      <c r="B54" s="408"/>
      <c r="C54" s="99" t="s">
        <v>903</v>
      </c>
      <c r="D54" s="100"/>
      <c r="E54" s="57"/>
    </row>
    <row r="55" spans="1:5" ht="35.1" customHeight="1">
      <c r="A55" s="407"/>
      <c r="B55" s="408"/>
      <c r="C55" s="99" t="s">
        <v>904</v>
      </c>
      <c r="D55" s="100"/>
      <c r="E55" s="57"/>
    </row>
    <row r="56" spans="1:5" ht="35.1" customHeight="1">
      <c r="A56" s="407"/>
      <c r="B56" s="408"/>
      <c r="C56" s="99" t="s">
        <v>905</v>
      </c>
      <c r="D56" s="100"/>
      <c r="E56" s="57"/>
    </row>
    <row r="57" spans="1:5" ht="35.1" customHeight="1">
      <c r="A57" s="407"/>
      <c r="B57" s="408"/>
      <c r="C57" s="99" t="s">
        <v>906</v>
      </c>
      <c r="D57" s="100"/>
      <c r="E57" s="57"/>
    </row>
    <row r="58" spans="1:5" ht="35.1" customHeight="1">
      <c r="A58" s="407"/>
      <c r="B58" s="408"/>
      <c r="C58" s="99" t="s">
        <v>864</v>
      </c>
      <c r="D58" s="100"/>
      <c r="E58" s="57"/>
    </row>
    <row r="59" spans="1:5" ht="35.1" customHeight="1">
      <c r="A59" s="527" t="s">
        <v>205</v>
      </c>
      <c r="B59" s="528"/>
      <c r="C59" s="99" t="s">
        <v>907</v>
      </c>
      <c r="D59" s="100"/>
      <c r="E59" s="57"/>
    </row>
    <row r="60" spans="1:5" ht="35.1" customHeight="1">
      <c r="A60" s="407"/>
      <c r="B60" s="408"/>
      <c r="C60" s="99" t="s">
        <v>908</v>
      </c>
      <c r="D60" s="100"/>
      <c r="E60" s="57"/>
    </row>
    <row r="61" spans="1:5" ht="35.1" customHeight="1">
      <c r="A61" s="407"/>
      <c r="B61" s="408"/>
      <c r="C61" s="99" t="s">
        <v>909</v>
      </c>
      <c r="D61" s="100"/>
      <c r="E61" s="57"/>
    </row>
    <row r="62" spans="1:5" ht="35.1" customHeight="1">
      <c r="A62" s="407"/>
      <c r="B62" s="408"/>
      <c r="C62" s="99" t="s">
        <v>910</v>
      </c>
      <c r="D62" s="100"/>
      <c r="E62" s="57"/>
    </row>
    <row r="63" spans="1:5" ht="35.1" customHeight="1">
      <c r="A63" s="407"/>
      <c r="B63" s="408"/>
      <c r="C63" s="99" t="s">
        <v>911</v>
      </c>
      <c r="D63" s="100"/>
      <c r="E63" s="57"/>
    </row>
    <row r="64" spans="1:5" ht="35.1" customHeight="1">
      <c r="A64" s="407"/>
      <c r="B64" s="408"/>
      <c r="C64" s="99" t="s">
        <v>864</v>
      </c>
      <c r="D64" s="100"/>
      <c r="E64" s="57"/>
    </row>
    <row r="65" spans="1:5" ht="35.1" customHeight="1">
      <c r="A65" s="527" t="s">
        <v>206</v>
      </c>
      <c r="B65" s="528"/>
      <c r="C65" s="99" t="s">
        <v>2018</v>
      </c>
      <c r="D65" s="100"/>
      <c r="E65" s="57"/>
    </row>
    <row r="66" spans="1:5" ht="35.1" customHeight="1">
      <c r="A66" s="407"/>
      <c r="B66" s="408"/>
      <c r="C66" s="99" t="s">
        <v>912</v>
      </c>
      <c r="D66" s="100"/>
      <c r="E66" s="57"/>
    </row>
    <row r="67" spans="1:5" ht="35.1" customHeight="1">
      <c r="A67" s="407"/>
      <c r="B67" s="408"/>
      <c r="C67" s="99" t="s">
        <v>207</v>
      </c>
      <c r="D67" s="100"/>
      <c r="E67" s="57"/>
    </row>
    <row r="68" spans="1:5" ht="35.1" customHeight="1">
      <c r="A68" s="407"/>
      <c r="B68" s="408"/>
      <c r="C68" s="99" t="s">
        <v>913</v>
      </c>
      <c r="D68" s="100"/>
      <c r="E68" s="57"/>
    </row>
    <row r="69" spans="1:5" ht="35.1" customHeight="1">
      <c r="A69" s="407"/>
      <c r="B69" s="408"/>
      <c r="C69" s="99" t="s">
        <v>864</v>
      </c>
      <c r="D69" s="100"/>
      <c r="E69" s="57"/>
    </row>
    <row r="70" spans="1:5" ht="35.1" customHeight="1">
      <c r="A70" s="527" t="s">
        <v>208</v>
      </c>
      <c r="B70" s="528"/>
      <c r="C70" s="99" t="s">
        <v>2041</v>
      </c>
      <c r="D70" s="100"/>
      <c r="E70" s="57"/>
    </row>
    <row r="71" spans="1:5" ht="35.1" customHeight="1">
      <c r="A71" s="407"/>
      <c r="B71" s="408"/>
      <c r="C71" s="99" t="s">
        <v>915</v>
      </c>
      <c r="D71" s="100"/>
      <c r="E71" s="57"/>
    </row>
    <row r="72" spans="1:5" ht="35.1" customHeight="1">
      <c r="A72" s="407"/>
      <c r="B72" s="408"/>
      <c r="C72" s="99" t="s">
        <v>916</v>
      </c>
      <c r="D72" s="100"/>
      <c r="E72" s="57"/>
    </row>
    <row r="73" spans="1:5" ht="35.1" customHeight="1">
      <c r="A73" s="407"/>
      <c r="B73" s="408"/>
      <c r="C73" s="99" t="s">
        <v>917</v>
      </c>
      <c r="D73" s="100"/>
      <c r="E73" s="57"/>
    </row>
    <row r="74" spans="1:5" ht="35.1" customHeight="1">
      <c r="A74" s="407"/>
      <c r="B74" s="408"/>
      <c r="C74" s="99" t="s">
        <v>918</v>
      </c>
      <c r="D74" s="100"/>
      <c r="E74" s="57"/>
    </row>
    <row r="75" spans="1:5" ht="35.1" customHeight="1">
      <c r="A75" s="407"/>
      <c r="B75" s="408"/>
      <c r="C75" s="99" t="s">
        <v>919</v>
      </c>
      <c r="D75" s="100"/>
      <c r="E75" s="57"/>
    </row>
    <row r="76" spans="1:5" ht="35.1" customHeight="1">
      <c r="A76" s="407"/>
      <c r="B76" s="408"/>
      <c r="C76" s="99" t="s">
        <v>920</v>
      </c>
      <c r="D76" s="100"/>
      <c r="E76" s="57"/>
    </row>
    <row r="77" spans="1:5" ht="35.1" customHeight="1">
      <c r="A77" s="407"/>
      <c r="B77" s="408"/>
      <c r="C77" s="99" t="s">
        <v>921</v>
      </c>
      <c r="D77" s="100"/>
      <c r="E77" s="57"/>
    </row>
    <row r="78" spans="1:5" ht="35.1" customHeight="1">
      <c r="A78" s="407"/>
      <c r="B78" s="408"/>
      <c r="C78" s="99" t="s">
        <v>922</v>
      </c>
      <c r="D78" s="100"/>
      <c r="E78" s="57"/>
    </row>
    <row r="79" spans="1:5" ht="35.1" customHeight="1">
      <c r="A79" s="407"/>
      <c r="B79" s="408"/>
      <c r="C79" s="99" t="s">
        <v>923</v>
      </c>
      <c r="D79" s="100"/>
      <c r="E79" s="57"/>
    </row>
    <row r="80" spans="1:5" ht="35.1" customHeight="1">
      <c r="A80" s="407"/>
      <c r="B80" s="408"/>
      <c r="C80" s="99" t="s">
        <v>924</v>
      </c>
      <c r="D80" s="100"/>
      <c r="E80" s="57"/>
    </row>
    <row r="81" spans="1:5" ht="35.1" customHeight="1">
      <c r="A81" s="407"/>
      <c r="B81" s="408"/>
      <c r="C81" s="99" t="s">
        <v>925</v>
      </c>
      <c r="D81" s="100"/>
      <c r="E81" s="57"/>
    </row>
    <row r="82" spans="1:5" ht="35.1" customHeight="1">
      <c r="A82" s="407"/>
      <c r="B82" s="408"/>
      <c r="C82" s="99" t="s">
        <v>864</v>
      </c>
      <c r="D82" s="100"/>
      <c r="E82" s="57"/>
    </row>
    <row r="83" spans="1:5" ht="35.1" customHeight="1">
      <c r="A83" s="527" t="s">
        <v>209</v>
      </c>
      <c r="B83" s="528"/>
      <c r="C83" s="99" t="s">
        <v>210</v>
      </c>
      <c r="D83" s="100"/>
      <c r="E83" s="57"/>
    </row>
    <row r="84" spans="1:5" ht="35.1" customHeight="1">
      <c r="A84" s="407"/>
      <c r="B84" s="408"/>
      <c r="C84" s="99" t="s">
        <v>211</v>
      </c>
      <c r="D84" s="100"/>
      <c r="E84" s="57"/>
    </row>
    <row r="85" spans="1:5" ht="35.1" customHeight="1">
      <c r="A85" s="407"/>
      <c r="B85" s="408"/>
      <c r="C85" s="99" t="s">
        <v>926</v>
      </c>
      <c r="D85" s="100"/>
      <c r="E85" s="57"/>
    </row>
    <row r="86" spans="1:5" ht="35.1" customHeight="1">
      <c r="A86" s="407"/>
      <c r="B86" s="408"/>
      <c r="C86" s="99" t="s">
        <v>864</v>
      </c>
      <c r="D86" s="100"/>
      <c r="E86" s="57"/>
    </row>
    <row r="87" spans="1:5" ht="35.1" customHeight="1">
      <c r="A87" s="527" t="s">
        <v>212</v>
      </c>
      <c r="B87" s="528"/>
      <c r="C87" s="99" t="s">
        <v>213</v>
      </c>
      <c r="D87" s="100"/>
      <c r="E87" s="57"/>
    </row>
    <row r="88" spans="1:5" ht="35.1" customHeight="1">
      <c r="A88" s="407"/>
      <c r="B88" s="408"/>
      <c r="C88" s="99" t="s">
        <v>927</v>
      </c>
      <c r="D88" s="100"/>
      <c r="E88" s="57"/>
    </row>
    <row r="89" spans="1:5" ht="35.1" customHeight="1">
      <c r="A89" s="407"/>
      <c r="B89" s="408"/>
      <c r="C89" s="99" t="s">
        <v>928</v>
      </c>
      <c r="D89" s="100"/>
      <c r="E89" s="57"/>
    </row>
    <row r="90" spans="1:5" ht="35.1" customHeight="1">
      <c r="A90" s="407"/>
      <c r="B90" s="408"/>
      <c r="C90" s="99" t="s">
        <v>864</v>
      </c>
      <c r="D90" s="100"/>
      <c r="E90" s="57"/>
    </row>
    <row r="91" spans="1:5" ht="35.1" customHeight="1">
      <c r="A91" s="58" t="s">
        <v>214</v>
      </c>
      <c r="B91" s="104"/>
      <c r="C91" s="105"/>
      <c r="D91" s="100"/>
      <c r="E91" s="57"/>
    </row>
    <row r="92" spans="1:5" ht="35.1" customHeight="1">
      <c r="A92" s="527" t="s">
        <v>215</v>
      </c>
      <c r="B92" s="528"/>
      <c r="C92" s="99" t="s">
        <v>929</v>
      </c>
      <c r="D92" s="100"/>
      <c r="E92" s="57"/>
    </row>
    <row r="93" spans="1:5" ht="35.1" customHeight="1">
      <c r="A93" s="407"/>
      <c r="B93" s="408"/>
      <c r="C93" s="99" t="s">
        <v>930</v>
      </c>
      <c r="D93" s="100"/>
      <c r="E93" s="57"/>
    </row>
    <row r="94" spans="1:5" ht="35.1" customHeight="1">
      <c r="A94" s="407"/>
      <c r="B94" s="408"/>
      <c r="C94" s="99" t="s">
        <v>2019</v>
      </c>
      <c r="D94" s="100"/>
      <c r="E94" s="57"/>
    </row>
    <row r="95" spans="1:5" ht="35.1" customHeight="1">
      <c r="A95" s="407"/>
      <c r="B95" s="408"/>
      <c r="C95" s="99" t="s">
        <v>931</v>
      </c>
      <c r="D95" s="100"/>
      <c r="E95" s="57"/>
    </row>
    <row r="96" spans="1:5" ht="35.1" customHeight="1">
      <c r="A96" s="407"/>
      <c r="B96" s="408"/>
      <c r="C96" s="99" t="s">
        <v>932</v>
      </c>
      <c r="D96" s="100"/>
      <c r="E96" s="57"/>
    </row>
    <row r="97" spans="1:5" ht="35.1" customHeight="1">
      <c r="A97" s="407"/>
      <c r="B97" s="408"/>
      <c r="C97" s="99" t="s">
        <v>933</v>
      </c>
      <c r="D97" s="100"/>
      <c r="E97" s="57"/>
    </row>
    <row r="98" spans="1:5" ht="35.1" customHeight="1">
      <c r="A98" s="407"/>
      <c r="B98" s="408"/>
      <c r="C98" s="99" t="s">
        <v>934</v>
      </c>
      <c r="D98" s="100"/>
      <c r="E98" s="57"/>
    </row>
    <row r="99" spans="1:5" ht="35.1" customHeight="1">
      <c r="A99" s="407"/>
      <c r="B99" s="408"/>
      <c r="C99" s="99" t="s">
        <v>935</v>
      </c>
      <c r="D99" s="100"/>
      <c r="E99" s="57"/>
    </row>
    <row r="100" spans="1:5" ht="35.1" customHeight="1">
      <c r="A100" s="407"/>
      <c r="B100" s="408"/>
      <c r="C100" s="99" t="s">
        <v>936</v>
      </c>
      <c r="D100" s="100"/>
      <c r="E100" s="57"/>
    </row>
    <row r="101" spans="1:5" ht="35.1" customHeight="1">
      <c r="A101" s="407"/>
      <c r="B101" s="408"/>
      <c r="C101" s="99" t="s">
        <v>937</v>
      </c>
      <c r="D101" s="100"/>
      <c r="E101" s="57"/>
    </row>
    <row r="102" spans="1:5" ht="35.1" customHeight="1">
      <c r="A102" s="407"/>
      <c r="B102" s="408"/>
      <c r="C102" s="99" t="s">
        <v>938</v>
      </c>
      <c r="D102" s="100"/>
      <c r="E102" s="57"/>
    </row>
    <row r="103" spans="1:5" ht="35.1" customHeight="1">
      <c r="A103" s="407"/>
      <c r="B103" s="408"/>
      <c r="C103" s="99" t="s">
        <v>939</v>
      </c>
      <c r="D103" s="100"/>
      <c r="E103" s="57"/>
    </row>
    <row r="104" spans="1:5" ht="35.1" customHeight="1">
      <c r="A104" s="407"/>
      <c r="B104" s="408"/>
      <c r="C104" s="99" t="s">
        <v>940</v>
      </c>
      <c r="D104" s="100"/>
      <c r="E104" s="57"/>
    </row>
    <row r="105" spans="1:5" ht="35.1" customHeight="1">
      <c r="A105" s="407"/>
      <c r="B105" s="408"/>
      <c r="C105" s="99" t="s">
        <v>864</v>
      </c>
      <c r="D105" s="100"/>
      <c r="E105" s="57"/>
    </row>
    <row r="106" spans="1:5" ht="35.1" customHeight="1">
      <c r="A106" s="527" t="s">
        <v>216</v>
      </c>
      <c r="B106" s="528"/>
      <c r="C106" s="99" t="s">
        <v>914</v>
      </c>
      <c r="D106" s="100"/>
      <c r="E106" s="57"/>
    </row>
    <row r="107" spans="1:5" ht="35.1" customHeight="1">
      <c r="A107" s="407"/>
      <c r="B107" s="408"/>
      <c r="C107" s="99" t="s">
        <v>941</v>
      </c>
      <c r="D107" s="100"/>
      <c r="E107" s="57"/>
    </row>
    <row r="108" spans="1:5" ht="35.1" customHeight="1">
      <c r="A108" s="407"/>
      <c r="B108" s="408"/>
      <c r="C108" s="99" t="s">
        <v>942</v>
      </c>
      <c r="D108" s="100"/>
      <c r="E108" s="57"/>
    </row>
    <row r="109" spans="1:5" ht="35.1" customHeight="1">
      <c r="A109" s="407"/>
      <c r="B109" s="408"/>
      <c r="C109" s="99" t="s">
        <v>943</v>
      </c>
      <c r="D109" s="100"/>
      <c r="E109" s="57"/>
    </row>
    <row r="110" spans="1:5" ht="35.1" customHeight="1">
      <c r="A110" s="407"/>
      <c r="B110" s="408"/>
      <c r="C110" s="99" t="s">
        <v>917</v>
      </c>
      <c r="D110" s="100"/>
      <c r="E110" s="57"/>
    </row>
    <row r="111" spans="1:5" ht="35.1" customHeight="1">
      <c r="A111" s="407"/>
      <c r="B111" s="408"/>
      <c r="C111" s="99" t="s">
        <v>918</v>
      </c>
      <c r="D111" s="100"/>
      <c r="E111" s="57"/>
    </row>
    <row r="112" spans="1:5" ht="35.1" customHeight="1">
      <c r="A112" s="407"/>
      <c r="B112" s="408"/>
      <c r="C112" s="99" t="s">
        <v>919</v>
      </c>
      <c r="D112" s="100"/>
      <c r="E112" s="57"/>
    </row>
    <row r="113" spans="1:5" ht="35.1" customHeight="1">
      <c r="A113" s="407"/>
      <c r="B113" s="408"/>
      <c r="C113" s="99" t="s">
        <v>944</v>
      </c>
      <c r="D113" s="100"/>
      <c r="E113" s="57"/>
    </row>
    <row r="114" spans="1:5" ht="35.1" customHeight="1">
      <c r="A114" s="407"/>
      <c r="B114" s="408"/>
      <c r="C114" s="99" t="s">
        <v>921</v>
      </c>
      <c r="D114" s="100"/>
      <c r="E114" s="57"/>
    </row>
    <row r="115" spans="1:5" ht="35.1" customHeight="1">
      <c r="A115" s="407"/>
      <c r="B115" s="408"/>
      <c r="C115" s="99" t="s">
        <v>945</v>
      </c>
      <c r="D115" s="100"/>
      <c r="E115" s="57"/>
    </row>
    <row r="116" spans="1:5" ht="35.1" customHeight="1">
      <c r="A116" s="407"/>
      <c r="B116" s="408"/>
      <c r="C116" s="99" t="s">
        <v>924</v>
      </c>
      <c r="D116" s="100"/>
      <c r="E116" s="57"/>
    </row>
    <row r="117" spans="1:5" ht="35.1" customHeight="1">
      <c r="A117" s="407"/>
      <c r="B117" s="408"/>
      <c r="C117" s="99" t="s">
        <v>925</v>
      </c>
      <c r="D117" s="100"/>
      <c r="E117" s="57"/>
    </row>
    <row r="118" spans="1:5" ht="35.1" customHeight="1">
      <c r="A118" s="407"/>
      <c r="B118" s="408"/>
      <c r="C118" s="99" t="s">
        <v>864</v>
      </c>
      <c r="D118" s="100"/>
      <c r="E118" s="57"/>
    </row>
    <row r="119" spans="1:5" ht="35.1" customHeight="1">
      <c r="A119" s="524" t="s">
        <v>217</v>
      </c>
      <c r="B119" s="525"/>
      <c r="C119" s="99" t="s">
        <v>2042</v>
      </c>
      <c r="D119" s="100"/>
      <c r="E119" s="57"/>
    </row>
    <row r="120" spans="1:5" ht="35.1" customHeight="1">
      <c r="A120" s="409"/>
      <c r="B120" s="410"/>
      <c r="C120" s="99" t="s">
        <v>218</v>
      </c>
      <c r="D120" s="100"/>
      <c r="E120" s="57"/>
    </row>
    <row r="121" spans="1:5" ht="35.1" customHeight="1">
      <c r="A121" s="409"/>
      <c r="B121" s="410"/>
      <c r="C121" s="99" t="s">
        <v>925</v>
      </c>
      <c r="D121" s="100"/>
      <c r="E121" s="57"/>
    </row>
    <row r="122" spans="1:5" ht="35.1" customHeight="1">
      <c r="A122" s="409"/>
      <c r="B122" s="410"/>
      <c r="C122" s="99" t="s">
        <v>864</v>
      </c>
      <c r="D122" s="100"/>
      <c r="E122" s="57"/>
    </row>
    <row r="123" spans="1:5" ht="35.1" customHeight="1">
      <c r="A123" s="524" t="s">
        <v>219</v>
      </c>
      <c r="B123" s="525"/>
      <c r="C123" s="99" t="s">
        <v>220</v>
      </c>
      <c r="D123" s="100"/>
      <c r="E123" s="57"/>
    </row>
    <row r="124" spans="1:5" ht="35.1" customHeight="1">
      <c r="A124" s="409"/>
      <c r="B124" s="410"/>
      <c r="C124" s="99" t="s">
        <v>221</v>
      </c>
      <c r="D124" s="100"/>
      <c r="E124" s="57"/>
    </row>
    <row r="125" spans="1:5" ht="35.1" customHeight="1">
      <c r="A125" s="409"/>
      <c r="B125" s="410"/>
      <c r="C125" s="99" t="s">
        <v>946</v>
      </c>
      <c r="D125" s="100"/>
      <c r="E125" s="57"/>
    </row>
    <row r="126" spans="1:5" ht="35.1" customHeight="1">
      <c r="A126" s="409"/>
      <c r="B126" s="410"/>
      <c r="C126" s="99" t="s">
        <v>947</v>
      </c>
      <c r="D126" s="100"/>
      <c r="E126" s="57"/>
    </row>
    <row r="127" spans="1:5" ht="35.1" customHeight="1">
      <c r="A127" s="409"/>
      <c r="B127" s="410"/>
      <c r="C127" s="99" t="s">
        <v>948</v>
      </c>
      <c r="D127" s="100"/>
      <c r="E127" s="57"/>
    </row>
    <row r="128" spans="1:5" ht="35.1" customHeight="1">
      <c r="A128" s="409"/>
      <c r="B128" s="410"/>
      <c r="C128" s="99" t="s">
        <v>949</v>
      </c>
      <c r="D128" s="100"/>
      <c r="E128" s="57"/>
    </row>
    <row r="129" spans="1:5" ht="35.1" customHeight="1">
      <c r="A129" s="409"/>
      <c r="B129" s="410"/>
      <c r="C129" s="99" t="s">
        <v>950</v>
      </c>
      <c r="D129" s="100"/>
      <c r="E129" s="57"/>
    </row>
    <row r="130" spans="1:5" ht="35.1" customHeight="1">
      <c r="A130" s="409"/>
      <c r="B130" s="96"/>
      <c r="C130" s="99" t="s">
        <v>864</v>
      </c>
      <c r="D130" s="100"/>
      <c r="E130" s="57"/>
    </row>
    <row r="131" spans="1:5" ht="35.1" customHeight="1">
      <c r="A131" s="529" t="s">
        <v>951</v>
      </c>
      <c r="B131" s="530"/>
      <c r="C131" s="101" t="s">
        <v>952</v>
      </c>
      <c r="D131" s="100"/>
      <c r="E131" s="57"/>
    </row>
    <row r="132" spans="1:5" ht="35.1" customHeight="1">
      <c r="A132" s="409"/>
      <c r="B132" s="410"/>
      <c r="C132" s="101" t="s">
        <v>953</v>
      </c>
      <c r="D132" s="100"/>
      <c r="E132" s="57"/>
    </row>
    <row r="133" spans="1:5" ht="35.1" customHeight="1">
      <c r="A133" s="409"/>
      <c r="B133" s="410"/>
      <c r="C133" s="101" t="s">
        <v>954</v>
      </c>
      <c r="D133" s="100"/>
      <c r="E133" s="57"/>
    </row>
    <row r="134" spans="1:5" ht="35.1" customHeight="1">
      <c r="A134" s="409"/>
      <c r="B134" s="410"/>
      <c r="C134" s="101" t="s">
        <v>955</v>
      </c>
      <c r="D134" s="100"/>
      <c r="E134" s="57"/>
    </row>
    <row r="135" spans="1:5" ht="35.1" customHeight="1">
      <c r="A135" s="409"/>
      <c r="B135" s="410"/>
      <c r="C135" s="99" t="s">
        <v>946</v>
      </c>
      <c r="D135" s="100"/>
      <c r="E135" s="57"/>
    </row>
    <row r="136" spans="1:5" ht="35.1" customHeight="1">
      <c r="A136" s="409"/>
      <c r="B136" s="410"/>
      <c r="C136" s="99" t="s">
        <v>956</v>
      </c>
      <c r="D136" s="100"/>
      <c r="E136" s="57"/>
    </row>
    <row r="137" spans="1:5" ht="35.1" customHeight="1">
      <c r="A137" s="409"/>
      <c r="B137" s="410"/>
      <c r="C137" s="99" t="s">
        <v>957</v>
      </c>
      <c r="D137" s="100"/>
      <c r="E137" s="57"/>
    </row>
    <row r="138" spans="1:5" ht="35.1" customHeight="1">
      <c r="A138" s="409"/>
      <c r="B138" s="410"/>
      <c r="C138" s="99" t="s">
        <v>925</v>
      </c>
      <c r="D138" s="100"/>
      <c r="E138" s="57"/>
    </row>
    <row r="139" spans="1:5" ht="35.1" customHeight="1">
      <c r="A139" s="409"/>
      <c r="B139" s="96"/>
      <c r="C139" s="99" t="s">
        <v>864</v>
      </c>
      <c r="D139" s="100"/>
      <c r="E139" s="57"/>
    </row>
    <row r="140" spans="1:5" ht="35.1" customHeight="1">
      <c r="A140" s="529" t="s">
        <v>958</v>
      </c>
      <c r="B140" s="530"/>
      <c r="C140" s="101" t="s">
        <v>959</v>
      </c>
      <c r="D140" s="100"/>
      <c r="E140" s="57"/>
    </row>
    <row r="141" spans="1:5" ht="35.1" customHeight="1">
      <c r="A141" s="409"/>
      <c r="B141" s="410"/>
      <c r="C141" s="101" t="s">
        <v>960</v>
      </c>
      <c r="D141" s="100"/>
      <c r="E141" s="57"/>
    </row>
    <row r="142" spans="1:5" ht="35.1" customHeight="1">
      <c r="A142" s="409"/>
      <c r="B142" s="410"/>
      <c r="C142" s="101" t="s">
        <v>961</v>
      </c>
      <c r="D142" s="100"/>
      <c r="E142" s="57"/>
    </row>
    <row r="143" spans="1:5" ht="35.1" customHeight="1">
      <c r="A143" s="409"/>
      <c r="B143" s="410"/>
      <c r="C143" s="101" t="s">
        <v>962</v>
      </c>
      <c r="D143" s="100"/>
      <c r="E143" s="57"/>
    </row>
    <row r="144" spans="1:5" ht="35.1" customHeight="1">
      <c r="A144" s="409"/>
      <c r="B144" s="410"/>
      <c r="C144" s="101" t="s">
        <v>963</v>
      </c>
      <c r="D144" s="100"/>
      <c r="E144" s="57"/>
    </row>
    <row r="145" spans="1:5" ht="35.1" customHeight="1">
      <c r="A145" s="409"/>
      <c r="B145" s="410"/>
      <c r="C145" s="99" t="s">
        <v>964</v>
      </c>
      <c r="D145" s="100"/>
      <c r="E145" s="57"/>
    </row>
    <row r="146" spans="1:5" ht="35.1" customHeight="1">
      <c r="A146" s="409"/>
      <c r="B146" s="410"/>
      <c r="C146" s="99" t="s">
        <v>965</v>
      </c>
      <c r="D146" s="100"/>
      <c r="E146" s="57"/>
    </row>
    <row r="147" spans="1:5" ht="35.1" customHeight="1">
      <c r="A147" s="409"/>
      <c r="B147" s="410"/>
      <c r="C147" s="99" t="s">
        <v>966</v>
      </c>
      <c r="D147" s="100"/>
      <c r="E147" s="57"/>
    </row>
    <row r="148" spans="1:5" ht="35.1" customHeight="1">
      <c r="A148" s="409"/>
      <c r="B148" s="410"/>
      <c r="C148" s="99" t="s">
        <v>967</v>
      </c>
      <c r="D148" s="100"/>
      <c r="E148" s="57"/>
    </row>
    <row r="149" spans="1:5" ht="35.1" customHeight="1">
      <c r="A149" s="409"/>
      <c r="B149" s="410"/>
      <c r="C149" s="99" t="s">
        <v>968</v>
      </c>
      <c r="D149" s="100"/>
      <c r="E149" s="57"/>
    </row>
    <row r="150" spans="1:5" ht="35.1" customHeight="1">
      <c r="A150" s="409"/>
      <c r="B150" s="410"/>
      <c r="C150" s="99" t="s">
        <v>969</v>
      </c>
      <c r="D150" s="100"/>
      <c r="E150" s="57"/>
    </row>
    <row r="151" spans="1:5" ht="35.1" customHeight="1">
      <c r="A151" s="409"/>
      <c r="B151" s="410"/>
      <c r="C151" s="99" t="s">
        <v>970</v>
      </c>
      <c r="D151" s="100"/>
      <c r="E151" s="57"/>
    </row>
    <row r="152" spans="1:5" ht="35.1" customHeight="1">
      <c r="A152" s="409"/>
      <c r="B152" s="410"/>
      <c r="C152" s="99" t="s">
        <v>971</v>
      </c>
      <c r="D152" s="100"/>
      <c r="E152" s="57"/>
    </row>
    <row r="153" spans="1:5" ht="35.1" customHeight="1">
      <c r="A153" s="409"/>
      <c r="B153" s="410"/>
      <c r="C153" s="99" t="s">
        <v>972</v>
      </c>
      <c r="D153" s="100"/>
      <c r="E153" s="57"/>
    </row>
    <row r="154" spans="1:5" ht="35.1" customHeight="1">
      <c r="A154" s="409"/>
      <c r="B154" s="410"/>
      <c r="C154" s="99" t="s">
        <v>973</v>
      </c>
      <c r="D154" s="100"/>
      <c r="E154" s="57"/>
    </row>
    <row r="155" spans="1:5" ht="35.1" customHeight="1">
      <c r="A155" s="409"/>
      <c r="B155" s="410"/>
      <c r="C155" s="99" t="s">
        <v>864</v>
      </c>
      <c r="D155" s="100"/>
      <c r="E155" s="57"/>
    </row>
    <row r="156" spans="1:5" ht="35.1" customHeight="1">
      <c r="A156" s="59" t="s">
        <v>222</v>
      </c>
      <c r="B156" s="106"/>
      <c r="C156" s="107"/>
      <c r="D156" s="108"/>
      <c r="E156" s="109"/>
    </row>
    <row r="157" spans="1:5" ht="35.1" customHeight="1">
      <c r="A157" s="524" t="s">
        <v>223</v>
      </c>
      <c r="B157" s="525"/>
      <c r="C157" s="101" t="s">
        <v>974</v>
      </c>
      <c r="D157" s="100"/>
      <c r="E157" s="57"/>
    </row>
    <row r="158" spans="1:5" ht="35.1" customHeight="1">
      <c r="A158" s="409"/>
      <c r="B158" s="410"/>
      <c r="C158" s="101" t="s">
        <v>975</v>
      </c>
      <c r="D158" s="100"/>
      <c r="E158" s="57"/>
    </row>
    <row r="159" spans="1:5" ht="35.1" customHeight="1">
      <c r="A159" s="409"/>
      <c r="B159" s="410"/>
      <c r="C159" s="101" t="s">
        <v>976</v>
      </c>
      <c r="D159" s="100"/>
      <c r="E159" s="57"/>
    </row>
    <row r="160" spans="1:5" ht="35.1" customHeight="1">
      <c r="A160" s="409"/>
      <c r="B160" s="410"/>
      <c r="C160" s="101" t="s">
        <v>977</v>
      </c>
      <c r="D160" s="100"/>
      <c r="E160" s="57"/>
    </row>
    <row r="161" spans="1:5" ht="35.1" customHeight="1">
      <c r="A161" s="409"/>
      <c r="B161" s="410"/>
      <c r="C161" s="101" t="s">
        <v>978</v>
      </c>
      <c r="D161" s="100"/>
      <c r="E161" s="57"/>
    </row>
    <row r="162" spans="1:5" ht="35.1" customHeight="1">
      <c r="A162" s="409"/>
      <c r="B162" s="410"/>
      <c r="C162" s="101" t="s">
        <v>979</v>
      </c>
      <c r="D162" s="100"/>
      <c r="E162" s="57"/>
    </row>
    <row r="163" spans="1:5" ht="35.1" customHeight="1">
      <c r="A163" s="409"/>
      <c r="B163" s="410"/>
      <c r="C163" s="101" t="s">
        <v>980</v>
      </c>
      <c r="D163" s="100"/>
      <c r="E163" s="57"/>
    </row>
    <row r="164" spans="1:5" ht="35.1" customHeight="1">
      <c r="A164" s="409"/>
      <c r="B164" s="410"/>
      <c r="C164" s="101" t="s">
        <v>981</v>
      </c>
      <c r="D164" s="100"/>
      <c r="E164" s="57"/>
    </row>
    <row r="165" spans="1:5" ht="35.1" customHeight="1">
      <c r="A165" s="409"/>
      <c r="B165" s="410"/>
      <c r="C165" s="99" t="s">
        <v>864</v>
      </c>
      <c r="D165" s="100"/>
      <c r="E165" s="57"/>
    </row>
    <row r="166" spans="1:5" ht="35.1" customHeight="1">
      <c r="A166" s="527" t="s">
        <v>224</v>
      </c>
      <c r="B166" s="528"/>
      <c r="C166" s="110" t="s">
        <v>982</v>
      </c>
      <c r="D166" s="111"/>
      <c r="E166" s="60"/>
    </row>
    <row r="167" spans="1:5" ht="35.1" customHeight="1">
      <c r="A167" s="407"/>
      <c r="B167" s="408"/>
      <c r="C167" s="110" t="s">
        <v>983</v>
      </c>
      <c r="D167" s="111"/>
      <c r="E167" s="60"/>
    </row>
    <row r="168" spans="1:5" ht="35.1" customHeight="1">
      <c r="A168" s="407"/>
      <c r="B168" s="408"/>
      <c r="C168" s="110" t="s">
        <v>984</v>
      </c>
      <c r="D168" s="111"/>
      <c r="E168" s="60"/>
    </row>
    <row r="169" spans="1:5" ht="35.1" customHeight="1">
      <c r="A169" s="407"/>
      <c r="B169" s="408"/>
      <c r="C169" s="110" t="s">
        <v>985</v>
      </c>
      <c r="D169" s="111"/>
      <c r="E169" s="60"/>
    </row>
    <row r="170" spans="1:5" ht="35.1" customHeight="1">
      <c r="A170" s="407"/>
      <c r="B170" s="408"/>
      <c r="C170" s="110" t="s">
        <v>986</v>
      </c>
      <c r="D170" s="111"/>
      <c r="E170" s="60"/>
    </row>
    <row r="171" spans="1:5" ht="35.1" customHeight="1">
      <c r="A171" s="407"/>
      <c r="B171" s="408"/>
      <c r="C171" s="110" t="s">
        <v>987</v>
      </c>
      <c r="D171" s="111"/>
      <c r="E171" s="60"/>
    </row>
    <row r="172" spans="1:5" ht="35.1" customHeight="1">
      <c r="A172" s="407"/>
      <c r="B172" s="408"/>
      <c r="C172" s="110" t="s">
        <v>988</v>
      </c>
      <c r="D172" s="111"/>
      <c r="E172" s="60"/>
    </row>
    <row r="173" spans="1:5" ht="35.1" customHeight="1">
      <c r="A173" s="407"/>
      <c r="B173" s="408"/>
      <c r="C173" s="110" t="s">
        <v>989</v>
      </c>
      <c r="D173" s="111"/>
      <c r="E173" s="60"/>
    </row>
    <row r="174" spans="1:5" ht="35.1" customHeight="1">
      <c r="A174" s="407"/>
      <c r="B174" s="408"/>
      <c r="C174" s="110" t="s">
        <v>990</v>
      </c>
      <c r="D174" s="111"/>
      <c r="E174" s="60"/>
    </row>
    <row r="175" spans="1:5" ht="35.1" customHeight="1">
      <c r="A175" s="407"/>
      <c r="B175" s="408"/>
      <c r="C175" s="99" t="s">
        <v>864</v>
      </c>
      <c r="D175" s="111"/>
      <c r="E175" s="60"/>
    </row>
    <row r="176" spans="1:5" ht="35.1" customHeight="1">
      <c r="A176" s="527" t="s">
        <v>225</v>
      </c>
      <c r="B176" s="528"/>
      <c r="C176" s="101" t="s">
        <v>991</v>
      </c>
      <c r="D176" s="100"/>
      <c r="E176" s="57"/>
    </row>
    <row r="177" spans="1:5" ht="35.1" customHeight="1">
      <c r="A177" s="407"/>
      <c r="B177" s="408"/>
      <c r="C177" s="101" t="s">
        <v>992</v>
      </c>
      <c r="D177" s="100"/>
      <c r="E177" s="57"/>
    </row>
    <row r="178" spans="1:5" ht="35.1" customHeight="1">
      <c r="A178" s="407"/>
      <c r="B178" s="408"/>
      <c r="C178" s="101" t="s">
        <v>993</v>
      </c>
      <c r="D178" s="100"/>
      <c r="E178" s="57"/>
    </row>
    <row r="179" spans="1:5" ht="35.1" customHeight="1">
      <c r="A179" s="407"/>
      <c r="B179" s="408"/>
      <c r="C179" s="101" t="s">
        <v>994</v>
      </c>
      <c r="D179" s="100"/>
      <c r="E179" s="57"/>
    </row>
    <row r="180" spans="1:5" ht="35.1" customHeight="1">
      <c r="A180" s="407"/>
      <c r="B180" s="408"/>
      <c r="C180" s="101" t="s">
        <v>995</v>
      </c>
      <c r="D180" s="100"/>
      <c r="E180" s="57"/>
    </row>
    <row r="181" spans="1:5" ht="35.1" customHeight="1">
      <c r="A181" s="407"/>
      <c r="B181" s="408"/>
      <c r="C181" s="101" t="s">
        <v>996</v>
      </c>
      <c r="D181" s="100"/>
      <c r="E181" s="57"/>
    </row>
    <row r="182" spans="1:5" ht="35.1" customHeight="1">
      <c r="A182" s="407"/>
      <c r="B182" s="408"/>
      <c r="C182" s="99" t="s">
        <v>864</v>
      </c>
      <c r="D182" s="100"/>
      <c r="E182" s="57"/>
    </row>
    <row r="183" spans="1:5" ht="35.1" customHeight="1">
      <c r="A183" s="524" t="s">
        <v>226</v>
      </c>
      <c r="B183" s="525"/>
      <c r="C183" s="101" t="s">
        <v>997</v>
      </c>
      <c r="D183" s="100"/>
      <c r="E183" s="57"/>
    </row>
    <row r="184" spans="1:5" ht="35.1" customHeight="1">
      <c r="A184" s="409"/>
      <c r="B184" s="410"/>
      <c r="C184" s="101" t="s">
        <v>998</v>
      </c>
      <c r="D184" s="100"/>
      <c r="E184" s="57"/>
    </row>
    <row r="185" spans="1:5" ht="35.1" customHeight="1">
      <c r="A185" s="409"/>
      <c r="B185" s="410"/>
      <c r="C185" s="101" t="s">
        <v>999</v>
      </c>
      <c r="D185" s="100"/>
      <c r="E185" s="57"/>
    </row>
    <row r="186" spans="1:5" ht="35.1" customHeight="1">
      <c r="A186" s="409"/>
      <c r="B186" s="410"/>
      <c r="C186" s="99" t="s">
        <v>864</v>
      </c>
      <c r="D186" s="100"/>
      <c r="E186" s="57"/>
    </row>
    <row r="187" spans="1:5" ht="35.1" customHeight="1">
      <c r="A187" s="524" t="s">
        <v>227</v>
      </c>
      <c r="B187" s="525"/>
      <c r="C187" s="101" t="s">
        <v>1000</v>
      </c>
      <c r="D187" s="100"/>
      <c r="E187" s="57"/>
    </row>
    <row r="188" spans="1:5" ht="35.1" customHeight="1">
      <c r="A188" s="409"/>
      <c r="B188" s="410"/>
      <c r="C188" s="101" t="s">
        <v>2043</v>
      </c>
      <c r="D188" s="100"/>
      <c r="E188" s="57"/>
    </row>
    <row r="189" spans="1:5" ht="35.1" customHeight="1">
      <c r="A189" s="409"/>
      <c r="B189" s="410"/>
      <c r="C189" s="101" t="s">
        <v>1001</v>
      </c>
      <c r="D189" s="100"/>
      <c r="E189" s="57"/>
    </row>
    <row r="190" spans="1:5" ht="35.1" customHeight="1">
      <c r="A190" s="409"/>
      <c r="B190" s="410"/>
      <c r="C190" s="101" t="s">
        <v>1002</v>
      </c>
      <c r="D190" s="100"/>
      <c r="E190" s="57"/>
    </row>
    <row r="191" spans="1:5" ht="35.1" customHeight="1">
      <c r="A191" s="409"/>
      <c r="B191" s="410"/>
      <c r="C191" s="101" t="s">
        <v>1003</v>
      </c>
      <c r="D191" s="100"/>
      <c r="E191" s="57"/>
    </row>
    <row r="192" spans="1:5" ht="35.1" customHeight="1">
      <c r="A192" s="409"/>
      <c r="B192" s="410"/>
      <c r="C192" s="101" t="s">
        <v>1004</v>
      </c>
      <c r="D192" s="100"/>
      <c r="E192" s="57"/>
    </row>
    <row r="193" spans="1:5" ht="35.1" customHeight="1">
      <c r="A193" s="409"/>
      <c r="B193" s="410"/>
      <c r="C193" s="101" t="s">
        <v>1005</v>
      </c>
      <c r="D193" s="100"/>
      <c r="E193" s="57"/>
    </row>
    <row r="194" spans="1:5" ht="35.1" customHeight="1">
      <c r="A194" s="409"/>
      <c r="B194" s="410"/>
      <c r="C194" s="101" t="s">
        <v>1006</v>
      </c>
      <c r="D194" s="100"/>
      <c r="E194" s="57"/>
    </row>
    <row r="195" spans="1:5" ht="35.1" customHeight="1">
      <c r="A195" s="409"/>
      <c r="B195" s="410"/>
      <c r="C195" s="101" t="s">
        <v>1007</v>
      </c>
      <c r="D195" s="100"/>
      <c r="E195" s="57"/>
    </row>
    <row r="196" spans="1:5" ht="35.1" customHeight="1">
      <c r="A196" s="409"/>
      <c r="B196" s="410"/>
      <c r="C196" s="101" t="s">
        <v>1008</v>
      </c>
      <c r="D196" s="100"/>
      <c r="E196" s="57"/>
    </row>
    <row r="197" spans="1:5" ht="35.1" customHeight="1">
      <c r="A197" s="409"/>
      <c r="B197" s="410"/>
      <c r="C197" s="101" t="s">
        <v>1009</v>
      </c>
      <c r="D197" s="100"/>
      <c r="E197" s="57"/>
    </row>
    <row r="198" spans="1:5" ht="35.1" customHeight="1">
      <c r="A198" s="409"/>
      <c r="B198" s="410"/>
      <c r="C198" s="101" t="s">
        <v>1010</v>
      </c>
      <c r="D198" s="100"/>
      <c r="E198" s="57"/>
    </row>
    <row r="199" spans="1:5" ht="35.1" customHeight="1">
      <c r="A199" s="409"/>
      <c r="B199" s="410"/>
      <c r="C199" s="101" t="s">
        <v>1011</v>
      </c>
      <c r="D199" s="100"/>
      <c r="E199" s="57"/>
    </row>
    <row r="200" spans="1:5" ht="35.1" customHeight="1">
      <c r="A200" s="409"/>
      <c r="B200" s="410"/>
      <c r="C200" s="101" t="s">
        <v>1012</v>
      </c>
      <c r="D200" s="100"/>
      <c r="E200" s="57"/>
    </row>
    <row r="201" spans="1:5" ht="35.1" customHeight="1">
      <c r="A201" s="409"/>
      <c r="B201" s="410"/>
      <c r="C201" s="101" t="s">
        <v>1013</v>
      </c>
      <c r="D201" s="100"/>
      <c r="E201" s="57"/>
    </row>
    <row r="202" spans="1:5" ht="35.1" customHeight="1">
      <c r="A202" s="409"/>
      <c r="B202" s="410"/>
      <c r="C202" s="101" t="s">
        <v>1014</v>
      </c>
      <c r="D202" s="100"/>
      <c r="E202" s="57"/>
    </row>
    <row r="203" spans="1:5" ht="35.1" customHeight="1">
      <c r="A203" s="409"/>
      <c r="B203" s="410"/>
      <c r="C203" s="101" t="s">
        <v>1015</v>
      </c>
      <c r="D203" s="100"/>
      <c r="E203" s="57"/>
    </row>
    <row r="204" spans="1:5" ht="35.1" customHeight="1">
      <c r="A204" s="409"/>
      <c r="B204" s="410"/>
      <c r="C204" s="99" t="s">
        <v>864</v>
      </c>
      <c r="D204" s="100"/>
      <c r="E204" s="57"/>
    </row>
    <row r="205" spans="1:5" ht="35.1" customHeight="1">
      <c r="A205" s="524" t="s">
        <v>228</v>
      </c>
      <c r="B205" s="525"/>
      <c r="C205" s="101" t="s">
        <v>229</v>
      </c>
      <c r="D205" s="100"/>
      <c r="E205" s="57"/>
    </row>
    <row r="206" spans="1:5" ht="35.1" customHeight="1">
      <c r="A206" s="409"/>
      <c r="B206" s="410"/>
      <c r="C206" s="101" t="s">
        <v>230</v>
      </c>
      <c r="D206" s="100"/>
      <c r="E206" s="57"/>
    </row>
    <row r="207" spans="1:5" ht="35.1" customHeight="1">
      <c r="A207" s="409"/>
      <c r="B207" s="410"/>
      <c r="C207" s="101" t="s">
        <v>1003</v>
      </c>
      <c r="D207" s="100"/>
      <c r="E207" s="57"/>
    </row>
    <row r="208" spans="1:5" ht="35.1" customHeight="1">
      <c r="A208" s="409"/>
      <c r="B208" s="410"/>
      <c r="C208" s="101" t="s">
        <v>1016</v>
      </c>
      <c r="D208" s="100"/>
      <c r="E208" s="57"/>
    </row>
    <row r="209" spans="1:5" ht="35.1" customHeight="1">
      <c r="A209" s="409"/>
      <c r="B209" s="410"/>
      <c r="C209" s="101" t="s">
        <v>1017</v>
      </c>
      <c r="D209" s="100"/>
      <c r="E209" s="57"/>
    </row>
    <row r="210" spans="1:5" ht="35.1" customHeight="1">
      <c r="A210" s="409"/>
      <c r="B210" s="410"/>
      <c r="C210" s="99" t="s">
        <v>864</v>
      </c>
      <c r="D210" s="100"/>
      <c r="E210" s="57"/>
    </row>
    <row r="211" spans="1:5" ht="35.1" customHeight="1">
      <c r="A211" s="524" t="s">
        <v>231</v>
      </c>
      <c r="B211" s="525"/>
      <c r="C211" s="101" t="s">
        <v>1018</v>
      </c>
      <c r="D211" s="100"/>
      <c r="E211" s="57"/>
    </row>
    <row r="212" spans="1:5" ht="35.1" customHeight="1">
      <c r="A212" s="409"/>
      <c r="B212" s="410"/>
      <c r="C212" s="101" t="s">
        <v>1019</v>
      </c>
      <c r="D212" s="100"/>
      <c r="E212" s="57"/>
    </row>
    <row r="213" spans="1:5" ht="35.1" customHeight="1">
      <c r="A213" s="409"/>
      <c r="B213" s="410"/>
      <c r="C213" s="101" t="s">
        <v>1020</v>
      </c>
      <c r="D213" s="100"/>
      <c r="E213" s="57"/>
    </row>
    <row r="214" spans="1:5" ht="35.1" customHeight="1">
      <c r="A214" s="409"/>
      <c r="B214" s="410"/>
      <c r="C214" s="101" t="s">
        <v>1021</v>
      </c>
      <c r="D214" s="100"/>
      <c r="E214" s="57"/>
    </row>
    <row r="215" spans="1:5" ht="35.1" customHeight="1">
      <c r="A215" s="409"/>
      <c r="B215" s="410"/>
      <c r="C215" s="101" t="s">
        <v>1011</v>
      </c>
      <c r="D215" s="100"/>
      <c r="E215" s="57"/>
    </row>
    <row r="216" spans="1:5" ht="35.1" customHeight="1">
      <c r="A216" s="409"/>
      <c r="B216" s="410"/>
      <c r="C216" s="101" t="s">
        <v>1012</v>
      </c>
      <c r="D216" s="100"/>
      <c r="E216" s="57"/>
    </row>
    <row r="217" spans="1:5" ht="35.1" customHeight="1">
      <c r="A217" s="409"/>
      <c r="B217" s="410"/>
      <c r="C217" s="101" t="s">
        <v>1013</v>
      </c>
      <c r="D217" s="100"/>
      <c r="E217" s="57"/>
    </row>
    <row r="218" spans="1:5" ht="35.1" customHeight="1">
      <c r="A218" s="409"/>
      <c r="B218" s="410"/>
      <c r="C218" s="101" t="s">
        <v>1014</v>
      </c>
      <c r="D218" s="100"/>
      <c r="E218" s="57"/>
    </row>
    <row r="219" spans="1:5" ht="35.1" customHeight="1">
      <c r="A219" s="409"/>
      <c r="B219" s="410"/>
      <c r="C219" s="101" t="s">
        <v>1022</v>
      </c>
      <c r="D219" s="100"/>
      <c r="E219" s="57"/>
    </row>
    <row r="220" spans="1:5" ht="35.1" customHeight="1">
      <c r="A220" s="409"/>
      <c r="B220" s="410"/>
      <c r="C220" s="99" t="s">
        <v>864</v>
      </c>
      <c r="D220" s="100"/>
      <c r="E220" s="57"/>
    </row>
    <row r="221" spans="1:5" ht="35.1" customHeight="1">
      <c r="A221" s="527" t="s">
        <v>232</v>
      </c>
      <c r="B221" s="528"/>
      <c r="C221" s="101" t="s">
        <v>1023</v>
      </c>
      <c r="D221" s="100"/>
      <c r="E221" s="57"/>
    </row>
    <row r="222" spans="1:5" ht="35.1" customHeight="1">
      <c r="A222" s="407"/>
      <c r="B222" s="408"/>
      <c r="C222" s="101" t="s">
        <v>1024</v>
      </c>
      <c r="D222" s="100"/>
      <c r="E222" s="57"/>
    </row>
    <row r="223" spans="1:5" ht="35.1" customHeight="1">
      <c r="A223" s="407"/>
      <c r="B223" s="408"/>
      <c r="C223" s="101" t="s">
        <v>1025</v>
      </c>
      <c r="D223" s="100"/>
      <c r="E223" s="57"/>
    </row>
    <row r="224" spans="1:5" ht="35.1" customHeight="1">
      <c r="A224" s="407"/>
      <c r="B224" s="408"/>
      <c r="C224" s="101" t="s">
        <v>1026</v>
      </c>
      <c r="D224" s="100"/>
      <c r="E224" s="57"/>
    </row>
    <row r="225" spans="1:5" ht="35.1" customHeight="1">
      <c r="A225" s="407"/>
      <c r="B225" s="408"/>
      <c r="C225" s="101" t="s">
        <v>1027</v>
      </c>
      <c r="D225" s="100"/>
      <c r="E225" s="57"/>
    </row>
    <row r="226" spans="1:5" ht="35.1" customHeight="1">
      <c r="A226" s="407"/>
      <c r="B226" s="408"/>
      <c r="C226" s="101" t="s">
        <v>1028</v>
      </c>
      <c r="D226" s="100"/>
      <c r="E226" s="57"/>
    </row>
    <row r="227" spans="1:5" ht="35.1" customHeight="1">
      <c r="A227" s="407"/>
      <c r="B227" s="408"/>
      <c r="C227" s="101" t="s">
        <v>1029</v>
      </c>
      <c r="D227" s="100"/>
      <c r="E227" s="57"/>
    </row>
    <row r="228" spans="1:5" ht="35.1" customHeight="1">
      <c r="A228" s="407"/>
      <c r="B228" s="408"/>
      <c r="C228" s="101" t="s">
        <v>1030</v>
      </c>
      <c r="D228" s="100"/>
      <c r="E228" s="57"/>
    </row>
    <row r="229" spans="1:5" ht="35.1" customHeight="1">
      <c r="A229" s="407"/>
      <c r="B229" s="408"/>
      <c r="C229" s="101" t="s">
        <v>1031</v>
      </c>
      <c r="D229" s="100"/>
      <c r="E229" s="57"/>
    </row>
    <row r="230" spans="1:5" ht="35.1" customHeight="1">
      <c r="A230" s="407"/>
      <c r="B230" s="408"/>
      <c r="C230" s="101" t="s">
        <v>1032</v>
      </c>
      <c r="D230" s="100"/>
      <c r="E230" s="57"/>
    </row>
    <row r="231" spans="1:5" ht="35.1" customHeight="1">
      <c r="A231" s="407"/>
      <c r="B231" s="408"/>
      <c r="C231" s="101" t="s">
        <v>1033</v>
      </c>
      <c r="D231" s="100"/>
      <c r="E231" s="57"/>
    </row>
    <row r="232" spans="1:5" ht="35.1" customHeight="1">
      <c r="A232" s="407"/>
      <c r="B232" s="408"/>
      <c r="C232" s="101" t="s">
        <v>1034</v>
      </c>
      <c r="D232" s="100"/>
      <c r="E232" s="57"/>
    </row>
    <row r="233" spans="1:5" ht="35.1" customHeight="1">
      <c r="A233" s="407"/>
      <c r="B233" s="408"/>
      <c r="C233" s="101" t="s">
        <v>1035</v>
      </c>
      <c r="D233" s="100"/>
      <c r="E233" s="57"/>
    </row>
    <row r="234" spans="1:5" ht="35.1" customHeight="1">
      <c r="A234" s="407"/>
      <c r="B234" s="408"/>
      <c r="C234" s="101" t="s">
        <v>1036</v>
      </c>
      <c r="D234" s="100"/>
      <c r="E234" s="57"/>
    </row>
    <row r="235" spans="1:5" ht="35.1" customHeight="1">
      <c r="A235" s="407"/>
      <c r="B235" s="408"/>
      <c r="C235" s="101" t="s">
        <v>1037</v>
      </c>
      <c r="D235" s="100"/>
      <c r="E235" s="57"/>
    </row>
    <row r="236" spans="1:5" ht="35.1" customHeight="1">
      <c r="A236" s="407"/>
      <c r="B236" s="408"/>
      <c r="C236" s="101" t="s">
        <v>1038</v>
      </c>
      <c r="D236" s="100"/>
      <c r="E236" s="57"/>
    </row>
    <row r="237" spans="1:5" ht="35.1" customHeight="1">
      <c r="A237" s="407"/>
      <c r="B237" s="408"/>
      <c r="C237" s="101" t="s">
        <v>1039</v>
      </c>
      <c r="D237" s="100"/>
      <c r="E237" s="57"/>
    </row>
    <row r="238" spans="1:5" ht="35.1" customHeight="1">
      <c r="A238" s="407"/>
      <c r="B238" s="408"/>
      <c r="C238" s="101" t="s">
        <v>1040</v>
      </c>
      <c r="D238" s="100"/>
      <c r="E238" s="57"/>
    </row>
    <row r="239" spans="1:5" ht="35.1" customHeight="1">
      <c r="A239" s="407"/>
      <c r="B239" s="408"/>
      <c r="C239" s="101" t="s">
        <v>1041</v>
      </c>
      <c r="D239" s="100"/>
      <c r="E239" s="57"/>
    </row>
    <row r="240" spans="1:5" ht="35.1" customHeight="1">
      <c r="A240" s="407"/>
      <c r="B240" s="408"/>
      <c r="C240" s="101" t="s">
        <v>1042</v>
      </c>
      <c r="D240" s="100"/>
      <c r="E240" s="57"/>
    </row>
    <row r="241" spans="1:5" ht="35.1" customHeight="1">
      <c r="A241" s="407"/>
      <c r="B241" s="408"/>
      <c r="C241" s="101" t="s">
        <v>1043</v>
      </c>
      <c r="D241" s="100"/>
      <c r="E241" s="57"/>
    </row>
    <row r="242" spans="1:5" ht="35.1" customHeight="1">
      <c r="A242" s="407"/>
      <c r="B242" s="408"/>
      <c r="C242" s="101" t="s">
        <v>1044</v>
      </c>
      <c r="D242" s="100"/>
      <c r="E242" s="57"/>
    </row>
    <row r="243" spans="1:5" ht="35.1" customHeight="1">
      <c r="A243" s="407"/>
      <c r="B243" s="408"/>
      <c r="C243" s="101" t="s">
        <v>1045</v>
      </c>
      <c r="D243" s="100"/>
      <c r="E243" s="57"/>
    </row>
    <row r="244" spans="1:5" ht="35.1" customHeight="1">
      <c r="A244" s="407"/>
      <c r="B244" s="408"/>
      <c r="C244" s="99" t="s">
        <v>864</v>
      </c>
      <c r="D244" s="100"/>
      <c r="E244" s="57"/>
    </row>
    <row r="245" spans="1:5" ht="35.1" customHeight="1">
      <c r="A245" s="524" t="s">
        <v>233</v>
      </c>
      <c r="B245" s="525"/>
      <c r="C245" s="101" t="s">
        <v>234</v>
      </c>
      <c r="D245" s="100"/>
      <c r="E245" s="57"/>
    </row>
    <row r="246" spans="1:5" ht="35.1" customHeight="1">
      <c r="A246" s="409"/>
      <c r="B246" s="410"/>
      <c r="C246" s="101" t="s">
        <v>235</v>
      </c>
      <c r="D246" s="100"/>
      <c r="E246" s="57"/>
    </row>
    <row r="247" spans="1:5" ht="35.1" customHeight="1">
      <c r="A247" s="409"/>
      <c r="B247" s="410"/>
      <c r="C247" s="101" t="s">
        <v>236</v>
      </c>
      <c r="D247" s="100"/>
      <c r="E247" s="57"/>
    </row>
    <row r="248" spans="1:5" ht="35.1" customHeight="1">
      <c r="A248" s="409"/>
      <c r="B248" s="410"/>
      <c r="C248" s="101" t="s">
        <v>237</v>
      </c>
      <c r="D248" s="100"/>
      <c r="E248" s="57"/>
    </row>
    <row r="249" spans="1:5" ht="35.1" customHeight="1">
      <c r="A249" s="409"/>
      <c r="B249" s="410"/>
      <c r="C249" s="99" t="s">
        <v>864</v>
      </c>
      <c r="D249" s="100"/>
      <c r="E249" s="57"/>
    </row>
    <row r="250" spans="1:5" ht="35.1" customHeight="1">
      <c r="A250" s="59" t="s">
        <v>238</v>
      </c>
      <c r="B250" s="106"/>
      <c r="C250" s="105" t="s">
        <v>1046</v>
      </c>
      <c r="D250" s="108"/>
      <c r="E250" s="109"/>
    </row>
    <row r="251" spans="1:5" ht="35.1" customHeight="1">
      <c r="A251" s="524" t="s">
        <v>239</v>
      </c>
      <c r="B251" s="525"/>
      <c r="C251" s="99" t="s">
        <v>240</v>
      </c>
      <c r="D251" s="100"/>
      <c r="E251" s="57"/>
    </row>
    <row r="252" spans="1:5" ht="35.1" customHeight="1">
      <c r="A252" s="409"/>
      <c r="B252" s="410"/>
      <c r="C252" s="99" t="s">
        <v>1047</v>
      </c>
      <c r="D252" s="100"/>
      <c r="E252" s="57"/>
    </row>
    <row r="253" spans="1:5" ht="35.1" customHeight="1">
      <c r="A253" s="409"/>
      <c r="B253" s="410"/>
      <c r="C253" s="99" t="s">
        <v>864</v>
      </c>
      <c r="D253" s="100"/>
      <c r="E253" s="57"/>
    </row>
    <row r="254" spans="1:5" ht="35.1" customHeight="1">
      <c r="A254" s="527" t="s">
        <v>241</v>
      </c>
      <c r="B254" s="528"/>
      <c r="C254" s="99" t="s">
        <v>1048</v>
      </c>
      <c r="D254" s="100"/>
      <c r="E254" s="57"/>
    </row>
    <row r="255" spans="1:5" ht="35.1" customHeight="1">
      <c r="A255" s="407"/>
      <c r="B255" s="408"/>
      <c r="C255" s="99" t="s">
        <v>1049</v>
      </c>
      <c r="D255" s="100"/>
      <c r="E255" s="57"/>
    </row>
    <row r="256" spans="1:5" ht="35.1" customHeight="1">
      <c r="A256" s="407"/>
      <c r="B256" s="408"/>
      <c r="C256" s="99" t="s">
        <v>1050</v>
      </c>
      <c r="D256" s="100"/>
      <c r="E256" s="57"/>
    </row>
    <row r="257" spans="1:5" ht="35.1" customHeight="1">
      <c r="A257" s="407"/>
      <c r="B257" s="408"/>
      <c r="C257" s="99" t="s">
        <v>1051</v>
      </c>
      <c r="D257" s="100"/>
      <c r="E257" s="57"/>
    </row>
    <row r="258" spans="1:5" ht="35.1" customHeight="1">
      <c r="A258" s="407"/>
      <c r="B258" s="408"/>
      <c r="C258" s="99" t="s">
        <v>242</v>
      </c>
      <c r="D258" s="100"/>
      <c r="E258" s="57"/>
    </row>
    <row r="259" spans="1:5" ht="35.1" customHeight="1">
      <c r="A259" s="407"/>
      <c r="B259" s="408"/>
      <c r="C259" s="99" t="s">
        <v>1052</v>
      </c>
      <c r="D259" s="100"/>
      <c r="E259" s="57"/>
    </row>
    <row r="260" spans="1:5" ht="35.1" customHeight="1">
      <c r="A260" s="407"/>
      <c r="B260" s="408"/>
      <c r="C260" s="99" t="s">
        <v>1047</v>
      </c>
      <c r="D260" s="100"/>
      <c r="E260" s="57"/>
    </row>
    <row r="261" spans="1:5" ht="35.1" customHeight="1">
      <c r="A261" s="407"/>
      <c r="B261" s="408"/>
      <c r="C261" s="99" t="s">
        <v>1053</v>
      </c>
      <c r="D261" s="100"/>
      <c r="E261" s="57"/>
    </row>
    <row r="262" spans="1:5" ht="35.1" customHeight="1">
      <c r="A262" s="407"/>
      <c r="B262" s="408"/>
      <c r="C262" s="99" t="s">
        <v>1054</v>
      </c>
      <c r="D262" s="100"/>
      <c r="E262" s="57"/>
    </row>
    <row r="263" spans="1:5" ht="35.1" customHeight="1">
      <c r="A263" s="407"/>
      <c r="B263" s="408"/>
      <c r="C263" s="105" t="s">
        <v>1055</v>
      </c>
      <c r="D263" s="100"/>
      <c r="E263" s="57"/>
    </row>
    <row r="264" spans="1:5" ht="35.1" customHeight="1">
      <c r="A264" s="407"/>
      <c r="B264" s="408"/>
      <c r="C264" s="99" t="s">
        <v>864</v>
      </c>
      <c r="D264" s="100"/>
      <c r="E264" s="57"/>
    </row>
    <row r="265" spans="1:5" ht="35.1" customHeight="1">
      <c r="A265" s="527" t="s">
        <v>243</v>
      </c>
      <c r="B265" s="528"/>
      <c r="C265" s="99" t="s">
        <v>244</v>
      </c>
      <c r="D265" s="100"/>
      <c r="E265" s="57"/>
    </row>
    <row r="266" spans="1:5" ht="35.1" customHeight="1">
      <c r="A266" s="407"/>
      <c r="B266" s="408"/>
      <c r="C266" s="99" t="s">
        <v>1056</v>
      </c>
      <c r="D266" s="100"/>
      <c r="E266" s="57"/>
    </row>
    <row r="267" spans="1:5" ht="35.1" customHeight="1">
      <c r="A267" s="407"/>
      <c r="B267" s="408"/>
      <c r="C267" s="99" t="s">
        <v>864</v>
      </c>
      <c r="D267" s="100"/>
      <c r="E267" s="57"/>
    </row>
    <row r="268" spans="1:5" ht="35.1" customHeight="1">
      <c r="A268" s="527" t="s">
        <v>245</v>
      </c>
      <c r="B268" s="528"/>
      <c r="C268" s="99" t="s">
        <v>1057</v>
      </c>
      <c r="D268" s="100"/>
      <c r="E268" s="57"/>
    </row>
    <row r="269" spans="1:5" ht="35.1" customHeight="1">
      <c r="A269" s="407"/>
      <c r="B269" s="408"/>
      <c r="C269" s="99" t="s">
        <v>1058</v>
      </c>
      <c r="D269" s="100"/>
      <c r="E269" s="57"/>
    </row>
    <row r="270" spans="1:5" ht="35.1" customHeight="1">
      <c r="A270" s="407"/>
      <c r="B270" s="408"/>
      <c r="C270" s="99" t="s">
        <v>1059</v>
      </c>
      <c r="D270" s="100"/>
      <c r="E270" s="57"/>
    </row>
    <row r="271" spans="1:5" ht="35.1" customHeight="1">
      <c r="A271" s="407"/>
      <c r="B271" s="408"/>
      <c r="C271" s="99" t="s">
        <v>246</v>
      </c>
      <c r="D271" s="100"/>
      <c r="E271" s="57"/>
    </row>
    <row r="272" spans="1:5" ht="35.1" customHeight="1">
      <c r="A272" s="407"/>
      <c r="B272" s="408"/>
      <c r="C272" s="99" t="s">
        <v>1060</v>
      </c>
      <c r="D272" s="100"/>
      <c r="E272" s="57"/>
    </row>
    <row r="273" spans="1:5" ht="35.1" customHeight="1">
      <c r="A273" s="407"/>
      <c r="B273" s="408"/>
      <c r="C273" s="99" t="s">
        <v>864</v>
      </c>
      <c r="D273" s="100"/>
      <c r="E273" s="57"/>
    </row>
    <row r="274" spans="1:5" ht="35.1" customHeight="1">
      <c r="A274" s="527" t="s">
        <v>247</v>
      </c>
      <c r="B274" s="528"/>
      <c r="C274" s="99" t="s">
        <v>248</v>
      </c>
      <c r="D274" s="100"/>
      <c r="E274" s="57"/>
    </row>
    <row r="275" spans="1:5" ht="35.1" customHeight="1">
      <c r="A275" s="407"/>
      <c r="B275" s="408"/>
      <c r="C275" s="99" t="s">
        <v>1059</v>
      </c>
      <c r="D275" s="100"/>
      <c r="E275" s="57"/>
    </row>
    <row r="276" spans="1:5" ht="35.1" customHeight="1">
      <c r="A276" s="407"/>
      <c r="B276" s="408"/>
      <c r="C276" s="99" t="s">
        <v>1061</v>
      </c>
      <c r="D276" s="100"/>
      <c r="E276" s="57"/>
    </row>
    <row r="277" spans="1:5" ht="35.1" customHeight="1">
      <c r="A277" s="407"/>
      <c r="B277" s="408"/>
      <c r="C277" s="99" t="s">
        <v>864</v>
      </c>
      <c r="D277" s="100"/>
      <c r="E277" s="57"/>
    </row>
    <row r="278" spans="1:5" ht="35.1" customHeight="1">
      <c r="A278" s="527" t="s">
        <v>249</v>
      </c>
      <c r="B278" s="528"/>
      <c r="C278" s="99" t="s">
        <v>250</v>
      </c>
      <c r="D278" s="100"/>
      <c r="E278" s="57"/>
    </row>
    <row r="279" spans="1:5" ht="35.1" customHeight="1">
      <c r="A279" s="407"/>
      <c r="B279" s="408"/>
      <c r="C279" s="99" t="s">
        <v>864</v>
      </c>
      <c r="D279" s="100"/>
      <c r="E279" s="57"/>
    </row>
    <row r="280" spans="1:5" ht="35.1" customHeight="1">
      <c r="A280" s="527" t="s">
        <v>251</v>
      </c>
      <c r="B280" s="528"/>
      <c r="C280" s="112" t="s">
        <v>1062</v>
      </c>
      <c r="D280" s="100"/>
      <c r="E280" s="57"/>
    </row>
    <row r="281" spans="1:5" ht="35.1" customHeight="1">
      <c r="A281" s="407"/>
      <c r="B281" s="408"/>
      <c r="C281" s="99" t="s">
        <v>864</v>
      </c>
      <c r="D281" s="100"/>
      <c r="E281" s="57"/>
    </row>
    <row r="282" spans="1:5" ht="35.1" customHeight="1">
      <c r="A282" s="527" t="s">
        <v>252</v>
      </c>
      <c r="B282" s="528"/>
      <c r="C282" s="99" t="s">
        <v>1063</v>
      </c>
      <c r="D282" s="100"/>
      <c r="E282" s="57"/>
    </row>
    <row r="283" spans="1:5" ht="35.1" customHeight="1">
      <c r="A283" s="407"/>
      <c r="B283" s="408"/>
      <c r="C283" s="99" t="s">
        <v>1064</v>
      </c>
      <c r="D283" s="100"/>
      <c r="E283" s="57"/>
    </row>
    <row r="284" spans="1:5" ht="35.1" customHeight="1">
      <c r="A284" s="407"/>
      <c r="B284" s="408"/>
      <c r="C284" s="99" t="s">
        <v>1065</v>
      </c>
      <c r="D284" s="100"/>
      <c r="E284" s="57"/>
    </row>
    <row r="285" spans="1:5" ht="35.1" customHeight="1">
      <c r="A285" s="407"/>
      <c r="B285" s="408"/>
      <c r="C285" s="99" t="s">
        <v>864</v>
      </c>
      <c r="D285" s="100"/>
      <c r="E285" s="57"/>
    </row>
    <row r="286" spans="1:5" ht="35.1" customHeight="1">
      <c r="A286" s="527" t="s">
        <v>253</v>
      </c>
      <c r="B286" s="528"/>
      <c r="C286" s="99" t="s">
        <v>1063</v>
      </c>
      <c r="D286" s="100"/>
      <c r="E286" s="57"/>
    </row>
    <row r="287" spans="1:5" ht="35.1" customHeight="1">
      <c r="A287" s="407"/>
      <c r="B287" s="408"/>
      <c r="C287" s="99" t="s">
        <v>1064</v>
      </c>
      <c r="D287" s="100"/>
      <c r="E287" s="57"/>
    </row>
    <row r="288" spans="1:5" ht="35.1" customHeight="1">
      <c r="A288" s="407"/>
      <c r="B288" s="408"/>
      <c r="C288" s="99" t="s">
        <v>1066</v>
      </c>
      <c r="D288" s="100"/>
      <c r="E288" s="57"/>
    </row>
    <row r="289" spans="1:5" ht="35.1" customHeight="1">
      <c r="A289" s="407"/>
      <c r="B289" s="408"/>
      <c r="C289" s="99" t="s">
        <v>1067</v>
      </c>
      <c r="D289" s="100"/>
      <c r="E289" s="57"/>
    </row>
    <row r="290" spans="1:5" ht="35.1" customHeight="1">
      <c r="A290" s="407"/>
      <c r="B290" s="408"/>
      <c r="C290" s="99" t="s">
        <v>1068</v>
      </c>
      <c r="D290" s="100"/>
      <c r="E290" s="57"/>
    </row>
    <row r="291" spans="1:5" ht="35.1" customHeight="1">
      <c r="A291" s="407"/>
      <c r="B291" s="408"/>
      <c r="C291" s="99" t="s">
        <v>864</v>
      </c>
      <c r="D291" s="100"/>
      <c r="E291" s="57"/>
    </row>
    <row r="292" spans="1:5" ht="35.1" customHeight="1">
      <c r="A292" s="531" t="s">
        <v>254</v>
      </c>
      <c r="B292" s="532"/>
      <c r="C292" s="99" t="s">
        <v>1062</v>
      </c>
      <c r="D292" s="100"/>
      <c r="E292" s="57"/>
    </row>
    <row r="293" spans="1:5" ht="35.1" customHeight="1">
      <c r="A293" s="113"/>
      <c r="B293" s="408"/>
      <c r="C293" s="99" t="s">
        <v>1069</v>
      </c>
      <c r="D293" s="100"/>
      <c r="E293" s="57"/>
    </row>
    <row r="294" spans="1:5" ht="35.1" customHeight="1">
      <c r="A294" s="113"/>
      <c r="B294" s="408"/>
      <c r="C294" s="99" t="s">
        <v>1070</v>
      </c>
      <c r="D294" s="100"/>
      <c r="E294" s="57"/>
    </row>
    <row r="295" spans="1:5" ht="35.1" customHeight="1">
      <c r="A295" s="113"/>
      <c r="B295" s="408"/>
      <c r="C295" s="99" t="s">
        <v>1071</v>
      </c>
      <c r="D295" s="100"/>
      <c r="E295" s="57"/>
    </row>
    <row r="296" spans="1:5" ht="35.1" customHeight="1">
      <c r="A296" s="113"/>
      <c r="B296" s="408"/>
      <c r="C296" s="99" t="s">
        <v>1072</v>
      </c>
      <c r="D296" s="100"/>
      <c r="E296" s="57"/>
    </row>
    <row r="297" spans="1:5" ht="35.1" customHeight="1">
      <c r="A297" s="113"/>
      <c r="B297" s="408"/>
      <c r="C297" s="99" t="s">
        <v>1073</v>
      </c>
      <c r="D297" s="100"/>
      <c r="E297" s="57"/>
    </row>
    <row r="298" spans="1:5" ht="35.1" customHeight="1">
      <c r="A298" s="113"/>
      <c r="B298" s="408"/>
      <c r="C298" s="99" t="s">
        <v>864</v>
      </c>
      <c r="D298" s="100"/>
      <c r="E298" s="57"/>
    </row>
    <row r="299" spans="1:5" ht="35.1" customHeight="1">
      <c r="A299" s="527" t="s">
        <v>255</v>
      </c>
      <c r="B299" s="528"/>
      <c r="C299" s="99" t="s">
        <v>256</v>
      </c>
      <c r="D299" s="100"/>
      <c r="E299" s="57"/>
    </row>
    <row r="300" spans="1:5" ht="35.1" customHeight="1">
      <c r="A300" s="531" t="s">
        <v>257</v>
      </c>
      <c r="B300" s="532"/>
      <c r="C300" s="99" t="s">
        <v>1074</v>
      </c>
      <c r="D300" s="100"/>
      <c r="E300" s="57"/>
    </row>
    <row r="301" spans="1:5" ht="35.1" customHeight="1">
      <c r="A301" s="94"/>
      <c r="B301" s="414"/>
      <c r="C301" s="99" t="s">
        <v>1075</v>
      </c>
      <c r="D301" s="100"/>
      <c r="E301" s="57"/>
    </row>
    <row r="302" spans="1:5" ht="35.1" customHeight="1">
      <c r="A302" s="94"/>
      <c r="B302" s="414"/>
      <c r="C302" s="99" t="s">
        <v>1076</v>
      </c>
      <c r="D302" s="100"/>
      <c r="E302" s="57"/>
    </row>
    <row r="303" spans="1:5" ht="35.1" customHeight="1">
      <c r="A303" s="94"/>
      <c r="B303" s="414"/>
      <c r="C303" s="99" t="s">
        <v>1072</v>
      </c>
      <c r="D303" s="100"/>
      <c r="E303" s="57"/>
    </row>
    <row r="304" spans="1:5" ht="35.1" customHeight="1">
      <c r="A304" s="94"/>
      <c r="B304" s="414"/>
      <c r="C304" s="99" t="s">
        <v>864</v>
      </c>
      <c r="D304" s="100"/>
      <c r="E304" s="57"/>
    </row>
    <row r="305" spans="1:5" ht="35.1" customHeight="1">
      <c r="A305" s="531" t="s">
        <v>258</v>
      </c>
      <c r="B305" s="532"/>
      <c r="C305" s="99" t="s">
        <v>1077</v>
      </c>
      <c r="D305" s="100"/>
      <c r="E305" s="57"/>
    </row>
    <row r="306" spans="1:5" ht="35.1" customHeight="1">
      <c r="A306" s="94"/>
      <c r="B306" s="414"/>
      <c r="C306" s="99" t="s">
        <v>1078</v>
      </c>
      <c r="D306" s="100"/>
      <c r="E306" s="57"/>
    </row>
    <row r="307" spans="1:5" ht="35.1" customHeight="1">
      <c r="A307" s="94"/>
      <c r="B307" s="414"/>
      <c r="C307" s="99" t="s">
        <v>1079</v>
      </c>
      <c r="D307" s="100"/>
      <c r="E307" s="57"/>
    </row>
    <row r="308" spans="1:5" ht="35.1" customHeight="1">
      <c r="A308" s="94"/>
      <c r="B308" s="414"/>
      <c r="C308" s="99" t="s">
        <v>1080</v>
      </c>
      <c r="D308" s="100"/>
      <c r="E308" s="57"/>
    </row>
    <row r="309" spans="1:5" ht="35.1" customHeight="1">
      <c r="A309" s="94"/>
      <c r="B309" s="414"/>
      <c r="C309" s="99" t="s">
        <v>1081</v>
      </c>
      <c r="D309" s="100"/>
      <c r="E309" s="57"/>
    </row>
    <row r="310" spans="1:5" ht="35.1" customHeight="1">
      <c r="A310" s="94"/>
      <c r="B310" s="414"/>
      <c r="C310" s="99" t="s">
        <v>1082</v>
      </c>
      <c r="D310" s="100"/>
      <c r="E310" s="57"/>
    </row>
    <row r="311" spans="1:5" ht="35.1" customHeight="1">
      <c r="A311" s="94"/>
      <c r="B311" s="414"/>
      <c r="C311" s="99" t="s">
        <v>1083</v>
      </c>
      <c r="D311" s="100"/>
      <c r="E311" s="57"/>
    </row>
    <row r="312" spans="1:5" ht="35.1" customHeight="1">
      <c r="A312" s="94"/>
      <c r="B312" s="414"/>
      <c r="C312" s="99" t="s">
        <v>1084</v>
      </c>
      <c r="D312" s="100"/>
      <c r="E312" s="57"/>
    </row>
    <row r="313" spans="1:5" ht="35.1" customHeight="1">
      <c r="A313" s="94"/>
      <c r="B313" s="414"/>
      <c r="C313" s="57" t="s">
        <v>1085</v>
      </c>
      <c r="D313" s="100"/>
      <c r="E313" s="57"/>
    </row>
    <row r="314" spans="1:5" ht="35.1" customHeight="1">
      <c r="A314" s="94"/>
      <c r="B314" s="414"/>
      <c r="C314" s="57" t="s">
        <v>1086</v>
      </c>
      <c r="D314" s="100"/>
      <c r="E314" s="57"/>
    </row>
    <row r="315" spans="1:5" ht="35.1" customHeight="1">
      <c r="A315" s="94"/>
      <c r="B315" s="414"/>
      <c r="C315" s="93" t="s">
        <v>1087</v>
      </c>
      <c r="D315" s="100"/>
      <c r="E315" s="57"/>
    </row>
    <row r="316" spans="1:5" ht="35.1" customHeight="1">
      <c r="A316" s="94"/>
      <c r="B316" s="414"/>
      <c r="C316" s="99" t="s">
        <v>864</v>
      </c>
      <c r="D316" s="100"/>
      <c r="E316" s="57"/>
    </row>
    <row r="317" spans="1:5" ht="35.1" customHeight="1">
      <c r="A317" s="531" t="s">
        <v>259</v>
      </c>
      <c r="B317" s="532"/>
      <c r="C317" s="99" t="s">
        <v>260</v>
      </c>
      <c r="D317" s="100"/>
      <c r="E317" s="57"/>
    </row>
    <row r="318" spans="1:5" ht="35.1" customHeight="1">
      <c r="A318" s="413"/>
      <c r="B318" s="414"/>
      <c r="C318" s="99" t="s">
        <v>1088</v>
      </c>
      <c r="D318" s="100"/>
      <c r="E318" s="57"/>
    </row>
    <row r="319" spans="1:5" ht="35.1" customHeight="1">
      <c r="A319" s="413"/>
      <c r="B319" s="414"/>
      <c r="C319" s="99" t="s">
        <v>1089</v>
      </c>
      <c r="D319" s="100"/>
      <c r="E319" s="57"/>
    </row>
    <row r="320" spans="1:5" ht="35.1" customHeight="1">
      <c r="A320" s="413"/>
      <c r="B320" s="414"/>
      <c r="C320" s="99" t="s">
        <v>261</v>
      </c>
      <c r="D320" s="100"/>
      <c r="E320" s="57"/>
    </row>
    <row r="321" spans="1:5" ht="35.1" customHeight="1">
      <c r="A321" s="413"/>
      <c r="B321" s="414"/>
      <c r="C321" s="99" t="s">
        <v>864</v>
      </c>
      <c r="D321" s="100"/>
      <c r="E321" s="57"/>
    </row>
    <row r="322" spans="1:5" ht="35.1" customHeight="1">
      <c r="A322" s="531" t="s">
        <v>262</v>
      </c>
      <c r="B322" s="532"/>
      <c r="C322" s="99" t="s">
        <v>263</v>
      </c>
      <c r="D322" s="100"/>
      <c r="E322" s="57"/>
    </row>
    <row r="323" spans="1:5" ht="35.1" customHeight="1">
      <c r="A323" s="94"/>
      <c r="B323" s="414"/>
      <c r="C323" s="99" t="s">
        <v>1090</v>
      </c>
      <c r="D323" s="100"/>
      <c r="E323" s="57"/>
    </row>
    <row r="324" spans="1:5" ht="35.1" customHeight="1">
      <c r="A324" s="94"/>
      <c r="B324" s="414"/>
      <c r="C324" s="99" t="s">
        <v>264</v>
      </c>
      <c r="D324" s="100"/>
      <c r="E324" s="57"/>
    </row>
    <row r="325" spans="1:5" ht="35.1" customHeight="1">
      <c r="A325" s="94"/>
      <c r="B325" s="414"/>
      <c r="C325" s="99" t="s">
        <v>265</v>
      </c>
      <c r="D325" s="100"/>
      <c r="E325" s="57"/>
    </row>
    <row r="326" spans="1:5" ht="35.1" customHeight="1">
      <c r="A326" s="94"/>
      <c r="B326" s="414"/>
      <c r="C326" s="99" t="s">
        <v>864</v>
      </c>
      <c r="D326" s="100"/>
      <c r="E326" s="57"/>
    </row>
    <row r="327" spans="1:5" ht="70.5" customHeight="1">
      <c r="A327" s="531" t="s">
        <v>266</v>
      </c>
      <c r="B327" s="532"/>
      <c r="C327" s="99" t="s">
        <v>2044</v>
      </c>
      <c r="D327" s="100"/>
      <c r="E327" s="57"/>
    </row>
    <row r="328" spans="1:5" ht="35.1" customHeight="1">
      <c r="A328" s="94"/>
      <c r="B328" s="414"/>
      <c r="C328" s="99" t="s">
        <v>1091</v>
      </c>
      <c r="D328" s="100"/>
      <c r="E328" s="57"/>
    </row>
    <row r="329" spans="1:5" ht="35.1" customHeight="1">
      <c r="A329" s="94"/>
      <c r="B329" s="414"/>
      <c r="C329" s="99" t="s">
        <v>864</v>
      </c>
      <c r="D329" s="100"/>
      <c r="E329" s="57"/>
    </row>
    <row r="330" spans="1:5" ht="162.75" customHeight="1">
      <c r="A330" s="516" t="s">
        <v>267</v>
      </c>
      <c r="B330" s="533"/>
      <c r="C330" s="101" t="s">
        <v>1092</v>
      </c>
      <c r="D330" s="114"/>
      <c r="E330" s="115"/>
    </row>
    <row r="331" spans="1:5" ht="35.1" customHeight="1">
      <c r="A331" s="415"/>
      <c r="B331" s="116"/>
      <c r="C331" s="101" t="s">
        <v>1093</v>
      </c>
      <c r="D331" s="114"/>
      <c r="E331" s="115"/>
    </row>
    <row r="332" spans="1:5" ht="35.1" customHeight="1">
      <c r="A332" s="415"/>
      <c r="B332" s="116"/>
      <c r="C332" s="101" t="s">
        <v>1094</v>
      </c>
      <c r="D332" s="114"/>
      <c r="E332" s="115"/>
    </row>
    <row r="333" spans="1:5" ht="35.1" customHeight="1">
      <c r="A333" s="58" t="s">
        <v>268</v>
      </c>
      <c r="B333" s="104"/>
      <c r="C333" s="117" t="s">
        <v>1095</v>
      </c>
      <c r="D333" s="114"/>
      <c r="E333" s="115"/>
    </row>
    <row r="334" spans="1:5" ht="35.1" customHeight="1">
      <c r="A334" s="534" t="s">
        <v>269</v>
      </c>
      <c r="B334" s="523"/>
      <c r="C334" s="99" t="s">
        <v>1096</v>
      </c>
      <c r="D334" s="100"/>
      <c r="E334" s="57"/>
    </row>
    <row r="335" spans="1:5" ht="35.1" customHeight="1">
      <c r="A335" s="416"/>
      <c r="B335" s="410"/>
      <c r="C335" s="99" t="s">
        <v>1097</v>
      </c>
      <c r="D335" s="100"/>
      <c r="E335" s="57"/>
    </row>
    <row r="336" spans="1:5" ht="35.1" customHeight="1">
      <c r="A336" s="416"/>
      <c r="B336" s="410"/>
      <c r="C336" s="99" t="s">
        <v>1098</v>
      </c>
      <c r="D336" s="100"/>
      <c r="E336" s="57"/>
    </row>
    <row r="337" spans="1:5" ht="35.1" customHeight="1">
      <c r="A337" s="416"/>
      <c r="B337" s="410"/>
      <c r="C337" s="99" t="s">
        <v>1099</v>
      </c>
      <c r="D337" s="100"/>
      <c r="E337" s="57"/>
    </row>
    <row r="338" spans="1:5" ht="35.1" customHeight="1">
      <c r="A338" s="416"/>
      <c r="B338" s="410"/>
      <c r="C338" s="99" t="s">
        <v>1100</v>
      </c>
      <c r="D338" s="100"/>
      <c r="E338" s="57"/>
    </row>
    <row r="339" spans="1:5" ht="35.1" customHeight="1">
      <c r="A339" s="416"/>
      <c r="B339" s="410"/>
      <c r="C339" s="99" t="s">
        <v>1101</v>
      </c>
      <c r="D339" s="100"/>
      <c r="E339" s="57"/>
    </row>
    <row r="340" spans="1:5" ht="35.1" customHeight="1">
      <c r="A340" s="416"/>
      <c r="B340" s="410"/>
      <c r="C340" s="99" t="s">
        <v>1102</v>
      </c>
      <c r="D340" s="100"/>
      <c r="E340" s="57"/>
    </row>
    <row r="341" spans="1:5" ht="35.1" customHeight="1">
      <c r="A341" s="416"/>
      <c r="B341" s="410"/>
      <c r="C341" s="99" t="s">
        <v>1103</v>
      </c>
      <c r="D341" s="100"/>
      <c r="E341" s="57"/>
    </row>
    <row r="342" spans="1:5" ht="35.1" customHeight="1">
      <c r="A342" s="416"/>
      <c r="B342" s="410"/>
      <c r="C342" s="99" t="s">
        <v>1104</v>
      </c>
      <c r="D342" s="100"/>
      <c r="E342" s="57"/>
    </row>
    <row r="343" spans="1:5" ht="35.1" customHeight="1">
      <c r="A343" s="416"/>
      <c r="B343" s="410"/>
      <c r="C343" s="99" t="s">
        <v>299</v>
      </c>
      <c r="D343" s="100"/>
      <c r="E343" s="57"/>
    </row>
    <row r="344" spans="1:5" ht="35.1" customHeight="1">
      <c r="A344" s="416"/>
      <c r="B344" s="410"/>
      <c r="C344" s="99" t="s">
        <v>1105</v>
      </c>
      <c r="D344" s="100"/>
      <c r="E344" s="57"/>
    </row>
    <row r="345" spans="1:5" ht="35.1" customHeight="1">
      <c r="A345" s="416"/>
      <c r="B345" s="410"/>
      <c r="C345" s="99" t="s">
        <v>1106</v>
      </c>
      <c r="D345" s="100"/>
      <c r="E345" s="57"/>
    </row>
    <row r="346" spans="1:5" ht="35.1" customHeight="1">
      <c r="A346" s="416"/>
      <c r="B346" s="410"/>
      <c r="C346" s="99" t="s">
        <v>1107</v>
      </c>
      <c r="D346" s="100"/>
      <c r="E346" s="57"/>
    </row>
    <row r="347" spans="1:5" ht="35.1" customHeight="1">
      <c r="A347" s="416"/>
      <c r="B347" s="410"/>
      <c r="C347" s="99" t="s">
        <v>1108</v>
      </c>
      <c r="D347" s="100"/>
      <c r="E347" s="57"/>
    </row>
    <row r="348" spans="1:5" ht="35.1" customHeight="1">
      <c r="A348" s="416"/>
      <c r="B348" s="410"/>
      <c r="C348" s="99" t="s">
        <v>1109</v>
      </c>
      <c r="D348" s="100"/>
      <c r="E348" s="57"/>
    </row>
    <row r="349" spans="1:5" ht="35.1" customHeight="1">
      <c r="A349" s="416"/>
      <c r="B349" s="410"/>
      <c r="C349" s="99" t="s">
        <v>1110</v>
      </c>
      <c r="D349" s="100"/>
      <c r="E349" s="57"/>
    </row>
    <row r="350" spans="1:5" ht="35.1" customHeight="1">
      <c r="A350" s="416"/>
      <c r="B350" s="410"/>
      <c r="C350" s="99" t="s">
        <v>1111</v>
      </c>
      <c r="D350" s="100"/>
      <c r="E350" s="57"/>
    </row>
    <row r="351" spans="1:5" ht="35.1" customHeight="1">
      <c r="A351" s="416"/>
      <c r="B351" s="410"/>
      <c r="C351" s="99" t="s">
        <v>1112</v>
      </c>
      <c r="D351" s="100"/>
      <c r="E351" s="57"/>
    </row>
    <row r="352" spans="1:5" ht="35.1" customHeight="1">
      <c r="A352" s="416"/>
      <c r="B352" s="410"/>
      <c r="C352" s="99" t="s">
        <v>1113</v>
      </c>
      <c r="D352" s="100"/>
      <c r="E352" s="57"/>
    </row>
    <row r="353" spans="1:5" ht="35.1" customHeight="1">
      <c r="A353" s="416"/>
      <c r="B353" s="410"/>
      <c r="C353" s="99" t="s">
        <v>1114</v>
      </c>
      <c r="D353" s="100"/>
      <c r="E353" s="57"/>
    </row>
    <row r="354" spans="1:5" ht="35.1" customHeight="1">
      <c r="A354" s="416"/>
      <c r="B354" s="410"/>
      <c r="C354" s="99" t="s">
        <v>1115</v>
      </c>
      <c r="D354" s="100"/>
      <c r="E354" s="57"/>
    </row>
    <row r="355" spans="1:5" ht="35.1" customHeight="1">
      <c r="A355" s="416"/>
      <c r="B355" s="410"/>
      <c r="C355" s="99" t="s">
        <v>1902</v>
      </c>
      <c r="D355" s="100"/>
      <c r="E355" s="57"/>
    </row>
    <row r="356" spans="1:5" ht="35.1" customHeight="1">
      <c r="A356" s="416"/>
      <c r="B356" s="410"/>
      <c r="C356" s="99" t="s">
        <v>270</v>
      </c>
      <c r="D356" s="100"/>
      <c r="E356" s="57"/>
    </row>
    <row r="357" spans="1:5" ht="35.1" customHeight="1">
      <c r="A357" s="416"/>
      <c r="B357" s="410"/>
      <c r="C357" s="99" t="s">
        <v>1116</v>
      </c>
      <c r="D357" s="100"/>
      <c r="E357" s="57"/>
    </row>
    <row r="358" spans="1:5" ht="35.1" customHeight="1">
      <c r="A358" s="416"/>
      <c r="B358" s="410"/>
      <c r="C358" s="99" t="s">
        <v>864</v>
      </c>
      <c r="D358" s="100"/>
      <c r="E358" s="57"/>
    </row>
    <row r="359" spans="1:5" ht="35.1" customHeight="1">
      <c r="A359" s="527" t="s">
        <v>271</v>
      </c>
      <c r="B359" s="528"/>
      <c r="C359" s="99" t="s">
        <v>1917</v>
      </c>
      <c r="D359" s="100"/>
      <c r="E359" s="57"/>
    </row>
    <row r="360" spans="1:5" ht="35.1" customHeight="1">
      <c r="A360" s="407"/>
      <c r="B360" s="408"/>
      <c r="C360" s="99" t="s">
        <v>1117</v>
      </c>
      <c r="D360" s="100"/>
      <c r="E360" s="57"/>
    </row>
    <row r="361" spans="1:5" ht="35.1" customHeight="1">
      <c r="A361" s="407"/>
      <c r="B361" s="408"/>
      <c r="C361" s="99" t="s">
        <v>1118</v>
      </c>
      <c r="D361" s="100"/>
      <c r="E361" s="57"/>
    </row>
    <row r="362" spans="1:5" ht="35.1" customHeight="1">
      <c r="A362" s="407"/>
      <c r="B362" s="408"/>
      <c r="C362" s="99" t="s">
        <v>1119</v>
      </c>
      <c r="D362" s="100"/>
      <c r="E362" s="57"/>
    </row>
    <row r="363" spans="1:5" ht="35.1" customHeight="1">
      <c r="A363" s="407"/>
      <c r="B363" s="408"/>
      <c r="C363" s="99" t="s">
        <v>1120</v>
      </c>
      <c r="D363" s="100"/>
      <c r="E363" s="57"/>
    </row>
    <row r="364" spans="1:5" ht="35.1" customHeight="1">
      <c r="A364" s="407"/>
      <c r="B364" s="408"/>
      <c r="C364" s="99" t="s">
        <v>1121</v>
      </c>
      <c r="D364" s="100"/>
      <c r="E364" s="57"/>
    </row>
    <row r="365" spans="1:5" ht="45">
      <c r="A365" s="407"/>
      <c r="B365" s="408"/>
      <c r="C365" s="99" t="s">
        <v>1122</v>
      </c>
      <c r="D365" s="100"/>
      <c r="E365" s="57"/>
    </row>
    <row r="366" spans="1:5" ht="35.1" customHeight="1">
      <c r="A366" s="407"/>
      <c r="B366" s="408"/>
      <c r="C366" s="99" t="s">
        <v>1123</v>
      </c>
      <c r="D366" s="100"/>
      <c r="E366" s="57"/>
    </row>
    <row r="367" spans="1:5" ht="35.1" customHeight="1">
      <c r="A367" s="407"/>
      <c r="B367" s="408"/>
      <c r="C367" s="99" t="s">
        <v>1124</v>
      </c>
      <c r="D367" s="100"/>
      <c r="E367" s="57"/>
    </row>
    <row r="368" spans="1:5" ht="35.1" customHeight="1">
      <c r="A368" s="407"/>
      <c r="B368" s="408"/>
      <c r="C368" s="99" t="s">
        <v>864</v>
      </c>
      <c r="D368" s="100"/>
      <c r="E368" s="57"/>
    </row>
    <row r="369" spans="1:5" ht="35.1" customHeight="1">
      <c r="A369" s="527" t="s">
        <v>272</v>
      </c>
      <c r="B369" s="528"/>
      <c r="C369" s="99" t="s">
        <v>1916</v>
      </c>
      <c r="D369" s="100"/>
      <c r="E369" s="57"/>
    </row>
    <row r="370" spans="1:5" ht="35.1" customHeight="1">
      <c r="A370" s="407"/>
      <c r="B370" s="408"/>
      <c r="C370" s="99" t="s">
        <v>1117</v>
      </c>
      <c r="D370" s="100"/>
      <c r="E370" s="57"/>
    </row>
    <row r="371" spans="1:5" ht="35.1" customHeight="1">
      <c r="A371" s="407"/>
      <c r="B371" s="408"/>
      <c r="C371" s="99" t="s">
        <v>1125</v>
      </c>
      <c r="D371" s="100"/>
      <c r="E371" s="57"/>
    </row>
    <row r="372" spans="1:5" ht="35.1" customHeight="1">
      <c r="A372" s="407"/>
      <c r="B372" s="408"/>
      <c r="C372" s="99" t="s">
        <v>1126</v>
      </c>
      <c r="D372" s="100"/>
      <c r="E372" s="57"/>
    </row>
    <row r="373" spans="1:5" ht="35.1" customHeight="1">
      <c r="A373" s="407"/>
      <c r="B373" s="408"/>
      <c r="C373" s="99" t="s">
        <v>1127</v>
      </c>
      <c r="D373" s="100"/>
      <c r="E373" s="57"/>
    </row>
    <row r="374" spans="1:5" ht="35.1" customHeight="1">
      <c r="A374" s="407"/>
      <c r="B374" s="408"/>
      <c r="C374" s="99" t="s">
        <v>1128</v>
      </c>
      <c r="D374" s="100"/>
      <c r="E374" s="57"/>
    </row>
    <row r="375" spans="1:5" ht="45">
      <c r="A375" s="407"/>
      <c r="B375" s="408"/>
      <c r="C375" s="99" t="s">
        <v>1129</v>
      </c>
      <c r="D375" s="100"/>
      <c r="E375" s="57"/>
    </row>
    <row r="376" spans="1:5" ht="35.1" customHeight="1">
      <c r="A376" s="407"/>
      <c r="B376" s="408"/>
      <c r="C376" s="99" t="s">
        <v>1123</v>
      </c>
      <c r="D376" s="100"/>
      <c r="E376" s="57"/>
    </row>
    <row r="377" spans="1:5" ht="35.1" customHeight="1">
      <c r="A377" s="407"/>
      <c r="B377" s="408"/>
      <c r="C377" s="99" t="s">
        <v>1130</v>
      </c>
      <c r="D377" s="100"/>
      <c r="E377" s="57"/>
    </row>
    <row r="378" spans="1:5" ht="35.1" customHeight="1">
      <c r="A378" s="407"/>
      <c r="B378" s="408"/>
      <c r="C378" s="99" t="s">
        <v>1131</v>
      </c>
      <c r="D378" s="100"/>
      <c r="E378" s="57"/>
    </row>
    <row r="379" spans="1:5" ht="35.1" customHeight="1">
      <c r="A379" s="407"/>
      <c r="B379" s="408"/>
      <c r="C379" s="99" t="s">
        <v>864</v>
      </c>
      <c r="D379" s="100"/>
      <c r="E379" s="57"/>
    </row>
    <row r="380" spans="1:5" ht="35.1" customHeight="1">
      <c r="A380" s="527" t="s">
        <v>273</v>
      </c>
      <c r="B380" s="528"/>
      <c r="C380" s="99" t="s">
        <v>1905</v>
      </c>
      <c r="D380" s="118"/>
      <c r="E380" s="56"/>
    </row>
    <row r="381" spans="1:5" ht="35.1" customHeight="1">
      <c r="A381" s="407"/>
      <c r="B381" s="408"/>
      <c r="C381" s="99" t="s">
        <v>1117</v>
      </c>
      <c r="D381" s="118"/>
      <c r="E381" s="56"/>
    </row>
    <row r="382" spans="1:5" ht="35.1" customHeight="1">
      <c r="A382" s="407"/>
      <c r="B382" s="408"/>
      <c r="C382" s="99" t="s">
        <v>1132</v>
      </c>
      <c r="D382" s="118"/>
      <c r="E382" s="56"/>
    </row>
    <row r="383" spans="1:5" ht="35.1" customHeight="1">
      <c r="A383" s="407"/>
      <c r="B383" s="408"/>
      <c r="C383" s="99" t="s">
        <v>1126</v>
      </c>
      <c r="D383" s="118"/>
      <c r="E383" s="56"/>
    </row>
    <row r="384" spans="1:5" ht="35.1" customHeight="1">
      <c r="A384" s="407"/>
      <c r="B384" s="408"/>
      <c r="C384" s="99" t="s">
        <v>1906</v>
      </c>
      <c r="D384" s="118"/>
      <c r="E384" s="56"/>
    </row>
    <row r="385" spans="1:5" ht="56.25">
      <c r="A385" s="407"/>
      <c r="B385" s="408"/>
      <c r="C385" s="99" t="s">
        <v>1133</v>
      </c>
      <c r="D385" s="118"/>
      <c r="E385" s="56"/>
    </row>
    <row r="386" spans="1:5" ht="35.1" customHeight="1">
      <c r="A386" s="407"/>
      <c r="B386" s="408"/>
      <c r="C386" s="99" t="s">
        <v>864</v>
      </c>
      <c r="D386" s="118"/>
      <c r="E386" s="56"/>
    </row>
    <row r="387" spans="1:5" ht="112.5">
      <c r="A387" s="527" t="s">
        <v>274</v>
      </c>
      <c r="B387" s="528"/>
      <c r="C387" s="99" t="s">
        <v>2020</v>
      </c>
      <c r="D387" s="100"/>
      <c r="E387" s="57"/>
    </row>
    <row r="388" spans="1:5" ht="35.1" customHeight="1">
      <c r="A388" s="407"/>
      <c r="B388" s="408"/>
      <c r="C388" s="99" t="s">
        <v>275</v>
      </c>
      <c r="D388" s="100"/>
      <c r="E388" s="57"/>
    </row>
    <row r="389" spans="1:5" ht="35.1" customHeight="1">
      <c r="A389" s="407"/>
      <c r="B389" s="408"/>
      <c r="C389" s="99" t="s">
        <v>1134</v>
      </c>
      <c r="D389" s="100"/>
      <c r="E389" s="57"/>
    </row>
    <row r="390" spans="1:5" ht="35.1" customHeight="1">
      <c r="A390" s="407"/>
      <c r="B390" s="408"/>
      <c r="C390" s="99" t="s">
        <v>1907</v>
      </c>
      <c r="D390" s="100"/>
      <c r="E390" s="57"/>
    </row>
    <row r="391" spans="1:5" ht="35.1" customHeight="1">
      <c r="A391" s="407"/>
      <c r="B391" s="408"/>
      <c r="C391" s="99" t="s">
        <v>1908</v>
      </c>
      <c r="D391" s="100"/>
      <c r="E391" s="57"/>
    </row>
    <row r="392" spans="1:5" ht="45">
      <c r="A392" s="407"/>
      <c r="B392" s="408"/>
      <c r="C392" s="99" t="s">
        <v>1135</v>
      </c>
      <c r="D392" s="100"/>
      <c r="E392" s="57"/>
    </row>
    <row r="393" spans="1:5" ht="35.1" customHeight="1">
      <c r="A393" s="407"/>
      <c r="B393" s="408"/>
      <c r="C393" s="99" t="s">
        <v>276</v>
      </c>
      <c r="D393" s="100"/>
      <c r="E393" s="57"/>
    </row>
    <row r="394" spans="1:5" ht="35.1" customHeight="1">
      <c r="A394" s="407"/>
      <c r="B394" s="408"/>
      <c r="C394" s="99" t="s">
        <v>864</v>
      </c>
      <c r="D394" s="100"/>
      <c r="E394" s="57"/>
    </row>
    <row r="395" spans="1:5" ht="35.1" customHeight="1">
      <c r="A395" s="524" t="s">
        <v>277</v>
      </c>
      <c r="B395" s="525"/>
      <c r="C395" s="99" t="s">
        <v>278</v>
      </c>
      <c r="D395" s="100"/>
      <c r="E395" s="57"/>
    </row>
    <row r="396" spans="1:5" ht="35.1" customHeight="1">
      <c r="A396" s="409"/>
      <c r="B396" s="410"/>
      <c r="C396" s="99" t="s">
        <v>279</v>
      </c>
      <c r="D396" s="100"/>
      <c r="E396" s="57"/>
    </row>
    <row r="397" spans="1:5" ht="35.1" customHeight="1">
      <c r="A397" s="409"/>
      <c r="B397" s="410"/>
      <c r="C397" s="99" t="s">
        <v>1136</v>
      </c>
      <c r="D397" s="100"/>
      <c r="E397" s="57"/>
    </row>
    <row r="398" spans="1:5" ht="35.1" customHeight="1">
      <c r="A398" s="409"/>
      <c r="B398" s="410"/>
      <c r="C398" s="99" t="s">
        <v>1126</v>
      </c>
      <c r="D398" s="100"/>
      <c r="E398" s="57"/>
    </row>
    <row r="399" spans="1:5" ht="35.1" customHeight="1">
      <c r="A399" s="409"/>
      <c r="B399" s="410"/>
      <c r="C399" s="99" t="s">
        <v>1137</v>
      </c>
      <c r="D399" s="100"/>
      <c r="E399" s="57"/>
    </row>
    <row r="400" spans="1:5" ht="35.1" customHeight="1">
      <c r="A400" s="409"/>
      <c r="B400" s="410"/>
      <c r="C400" s="99" t="s">
        <v>1138</v>
      </c>
      <c r="D400" s="100"/>
      <c r="E400" s="57"/>
    </row>
    <row r="401" spans="1:5" ht="35.1" customHeight="1">
      <c r="A401" s="409"/>
      <c r="B401" s="410"/>
      <c r="C401" s="99" t="s">
        <v>1139</v>
      </c>
      <c r="D401" s="100"/>
      <c r="E401" s="57"/>
    </row>
    <row r="402" spans="1:5" ht="35.1" customHeight="1">
      <c r="A402" s="409"/>
      <c r="B402" s="410"/>
      <c r="C402" s="99" t="s">
        <v>864</v>
      </c>
      <c r="D402" s="100"/>
      <c r="E402" s="57"/>
    </row>
    <row r="403" spans="1:5" ht="35.1" customHeight="1">
      <c r="A403" s="527" t="s">
        <v>280</v>
      </c>
      <c r="B403" s="528"/>
      <c r="C403" s="99" t="s">
        <v>1140</v>
      </c>
      <c r="D403" s="100"/>
      <c r="E403" s="57"/>
    </row>
    <row r="404" spans="1:5" ht="45">
      <c r="A404" s="407"/>
      <c r="B404" s="408"/>
      <c r="C404" s="99" t="s">
        <v>1903</v>
      </c>
      <c r="D404" s="100"/>
      <c r="E404" s="57"/>
    </row>
    <row r="405" spans="1:5" ht="35.1" customHeight="1">
      <c r="A405" s="407"/>
      <c r="B405" s="408"/>
      <c r="C405" s="99" t="s">
        <v>1141</v>
      </c>
      <c r="D405" s="100"/>
      <c r="E405" s="57"/>
    </row>
    <row r="406" spans="1:5" ht="35.1" customHeight="1">
      <c r="A406" s="407"/>
      <c r="B406" s="408"/>
      <c r="C406" s="99" t="s">
        <v>1142</v>
      </c>
      <c r="D406" s="100"/>
      <c r="E406" s="57"/>
    </row>
    <row r="407" spans="1:5" ht="35.1" customHeight="1">
      <c r="A407" s="407"/>
      <c r="B407" s="408"/>
      <c r="C407" s="99" t="s">
        <v>1909</v>
      </c>
      <c r="D407" s="100"/>
      <c r="E407" s="57"/>
    </row>
    <row r="408" spans="1:5" ht="35.1" customHeight="1">
      <c r="A408" s="407"/>
      <c r="B408" s="408"/>
      <c r="C408" s="99" t="s">
        <v>1143</v>
      </c>
      <c r="D408" s="100"/>
      <c r="E408" s="57"/>
    </row>
    <row r="409" spans="1:5" ht="35.1" customHeight="1">
      <c r="A409" s="407"/>
      <c r="B409" s="408"/>
      <c r="C409" s="99" t="s">
        <v>1144</v>
      </c>
      <c r="D409" s="100"/>
      <c r="E409" s="57"/>
    </row>
    <row r="410" spans="1:5" ht="35.1" customHeight="1">
      <c r="A410" s="407"/>
      <c r="B410" s="408"/>
      <c r="C410" s="99" t="s">
        <v>1145</v>
      </c>
      <c r="D410" s="100"/>
      <c r="E410" s="57"/>
    </row>
    <row r="411" spans="1:5" ht="35.1" customHeight="1">
      <c r="A411" s="407"/>
      <c r="B411" s="408"/>
      <c r="C411" s="99" t="s">
        <v>1146</v>
      </c>
      <c r="D411" s="100"/>
      <c r="E411" s="57"/>
    </row>
    <row r="412" spans="1:5" ht="35.1" customHeight="1">
      <c r="A412" s="407"/>
      <c r="B412" s="408"/>
      <c r="C412" s="99" t="s">
        <v>1147</v>
      </c>
      <c r="D412" s="100"/>
      <c r="E412" s="57"/>
    </row>
    <row r="413" spans="1:5" ht="35.1" customHeight="1">
      <c r="A413" s="407"/>
      <c r="B413" s="408"/>
      <c r="C413" s="99" t="s">
        <v>2021</v>
      </c>
      <c r="D413" s="100"/>
      <c r="E413" s="57"/>
    </row>
    <row r="414" spans="1:5" ht="35.1" customHeight="1">
      <c r="A414" s="407"/>
      <c r="B414" s="408"/>
      <c r="C414" s="99" t="s">
        <v>864</v>
      </c>
      <c r="D414" s="100"/>
      <c r="E414" s="57"/>
    </row>
    <row r="415" spans="1:5" ht="35.1" customHeight="1">
      <c r="A415" s="524" t="s">
        <v>281</v>
      </c>
      <c r="B415" s="525"/>
      <c r="C415" s="99" t="s">
        <v>282</v>
      </c>
      <c r="D415" s="100"/>
      <c r="E415" s="57"/>
    </row>
    <row r="416" spans="1:5" ht="35.1" customHeight="1">
      <c r="A416" s="409"/>
      <c r="B416" s="410"/>
      <c r="C416" s="99" t="s">
        <v>283</v>
      </c>
      <c r="D416" s="100"/>
      <c r="E416" s="57"/>
    </row>
    <row r="417" spans="1:5" ht="35.1" customHeight="1">
      <c r="A417" s="409"/>
      <c r="B417" s="410"/>
      <c r="C417" s="99" t="s">
        <v>1148</v>
      </c>
      <c r="D417" s="100"/>
      <c r="E417" s="57"/>
    </row>
    <row r="418" spans="1:5" ht="45">
      <c r="A418" s="409"/>
      <c r="B418" s="410"/>
      <c r="C418" s="99" t="s">
        <v>1149</v>
      </c>
      <c r="D418" s="100"/>
      <c r="E418" s="57"/>
    </row>
    <row r="419" spans="1:5" ht="35.1" customHeight="1">
      <c r="A419" s="409"/>
      <c r="B419" s="410"/>
      <c r="C419" s="99" t="s">
        <v>1150</v>
      </c>
      <c r="D419" s="100"/>
      <c r="E419" s="57"/>
    </row>
    <row r="420" spans="1:5" ht="35.1" customHeight="1">
      <c r="A420" s="409"/>
      <c r="B420" s="410"/>
      <c r="C420" s="99" t="s">
        <v>1151</v>
      </c>
      <c r="D420" s="100"/>
      <c r="E420" s="57"/>
    </row>
    <row r="421" spans="1:5" ht="35.1" customHeight="1">
      <c r="A421" s="409"/>
      <c r="B421" s="410"/>
      <c r="C421" s="99" t="s">
        <v>1152</v>
      </c>
      <c r="D421" s="100"/>
      <c r="E421" s="57"/>
    </row>
    <row r="422" spans="1:5" ht="35.1" customHeight="1">
      <c r="A422" s="409"/>
      <c r="B422" s="410"/>
      <c r="C422" s="99" t="s">
        <v>2022</v>
      </c>
      <c r="D422" s="100"/>
      <c r="E422" s="57"/>
    </row>
    <row r="423" spans="1:5" ht="35.1" customHeight="1">
      <c r="A423" s="409"/>
      <c r="B423" s="410"/>
      <c r="C423" s="99" t="s">
        <v>864</v>
      </c>
      <c r="D423" s="100"/>
      <c r="E423" s="57"/>
    </row>
    <row r="424" spans="1:5" ht="35.1" customHeight="1">
      <c r="A424" s="58" t="s">
        <v>284</v>
      </c>
      <c r="B424" s="104"/>
      <c r="C424" s="105"/>
      <c r="D424" s="100"/>
      <c r="E424" s="57"/>
    </row>
    <row r="425" spans="1:5" s="61" customFormat="1" ht="35.1" customHeight="1">
      <c r="A425" s="535" t="s">
        <v>285</v>
      </c>
      <c r="B425" s="536"/>
      <c r="C425" s="110" t="s">
        <v>1153</v>
      </c>
      <c r="D425" s="111"/>
      <c r="E425" s="60"/>
    </row>
    <row r="426" spans="1:5" s="61" customFormat="1" ht="35.1" customHeight="1">
      <c r="A426" s="411"/>
      <c r="B426" s="412"/>
      <c r="C426" s="110" t="s">
        <v>1154</v>
      </c>
      <c r="D426" s="111"/>
      <c r="E426" s="60"/>
    </row>
    <row r="427" spans="1:5" s="61" customFormat="1" ht="35.1" customHeight="1">
      <c r="A427" s="411"/>
      <c r="B427" s="412"/>
      <c r="C427" s="110" t="s">
        <v>1155</v>
      </c>
      <c r="D427" s="111"/>
      <c r="E427" s="60"/>
    </row>
    <row r="428" spans="1:5" s="61" customFormat="1" ht="35.1" customHeight="1">
      <c r="A428" s="411"/>
      <c r="B428" s="412"/>
      <c r="C428" s="110" t="s">
        <v>1156</v>
      </c>
      <c r="D428" s="111"/>
      <c r="E428" s="60"/>
    </row>
    <row r="429" spans="1:5" s="61" customFormat="1" ht="35.1" customHeight="1">
      <c r="A429" s="411"/>
      <c r="B429" s="412"/>
      <c r="C429" s="110" t="s">
        <v>1157</v>
      </c>
      <c r="D429" s="111"/>
      <c r="E429" s="60"/>
    </row>
    <row r="430" spans="1:5" s="61" customFormat="1" ht="35.1" customHeight="1">
      <c r="A430" s="411"/>
      <c r="B430" s="412"/>
      <c r="C430" s="110" t="s">
        <v>1158</v>
      </c>
      <c r="D430" s="111"/>
      <c r="E430" s="60"/>
    </row>
    <row r="431" spans="1:5" s="61" customFormat="1" ht="35.1" customHeight="1">
      <c r="A431" s="411"/>
      <c r="B431" s="412"/>
      <c r="C431" s="110" t="s">
        <v>1159</v>
      </c>
      <c r="D431" s="111"/>
      <c r="E431" s="60"/>
    </row>
    <row r="432" spans="1:5" s="61" customFormat="1" ht="35.1" customHeight="1">
      <c r="A432" s="411"/>
      <c r="B432" s="412"/>
      <c r="C432" s="110" t="s">
        <v>1160</v>
      </c>
      <c r="D432" s="111"/>
      <c r="E432" s="60"/>
    </row>
    <row r="433" spans="1:5" s="61" customFormat="1" ht="35.1" customHeight="1">
      <c r="A433" s="411"/>
      <c r="B433" s="412"/>
      <c r="C433" s="110" t="s">
        <v>1161</v>
      </c>
      <c r="D433" s="111"/>
      <c r="E433" s="60"/>
    </row>
    <row r="434" spans="1:5" s="61" customFormat="1" ht="35.1" customHeight="1">
      <c r="A434" s="411"/>
      <c r="B434" s="412"/>
      <c r="C434" s="110" t="s">
        <v>1162</v>
      </c>
      <c r="D434" s="111"/>
      <c r="E434" s="60"/>
    </row>
    <row r="435" spans="1:5" s="61" customFormat="1" ht="35.1" customHeight="1">
      <c r="A435" s="411"/>
      <c r="B435" s="412"/>
      <c r="C435" s="110" t="s">
        <v>1163</v>
      </c>
      <c r="D435" s="111"/>
      <c r="E435" s="60"/>
    </row>
    <row r="436" spans="1:5" s="61" customFormat="1" ht="35.1" customHeight="1">
      <c r="A436" s="411"/>
      <c r="B436" s="412"/>
      <c r="C436" s="110" t="s">
        <v>1164</v>
      </c>
      <c r="D436" s="111"/>
      <c r="E436" s="60"/>
    </row>
    <row r="437" spans="1:5" s="61" customFormat="1" ht="35.1" customHeight="1">
      <c r="A437" s="411"/>
      <c r="B437" s="412"/>
      <c r="C437" s="110" t="s">
        <v>1165</v>
      </c>
      <c r="D437" s="111"/>
      <c r="E437" s="60"/>
    </row>
    <row r="438" spans="1:5" s="61" customFormat="1" ht="35.1" customHeight="1">
      <c r="A438" s="411"/>
      <c r="B438" s="412"/>
      <c r="C438" s="110" t="s">
        <v>1166</v>
      </c>
      <c r="D438" s="111"/>
      <c r="E438" s="60"/>
    </row>
    <row r="439" spans="1:5" s="61" customFormat="1" ht="35.1" customHeight="1">
      <c r="A439" s="411"/>
      <c r="B439" s="412"/>
      <c r="C439" s="110" t="s">
        <v>1167</v>
      </c>
      <c r="D439" s="111"/>
      <c r="E439" s="60"/>
    </row>
    <row r="440" spans="1:5" s="61" customFormat="1" ht="96.75" customHeight="1">
      <c r="A440" s="411"/>
      <c r="B440" s="412"/>
      <c r="C440" s="110" t="s">
        <v>1168</v>
      </c>
      <c r="D440" s="111"/>
      <c r="E440" s="60"/>
    </row>
    <row r="441" spans="1:5" s="61" customFormat="1" ht="35.1" customHeight="1">
      <c r="A441" s="411"/>
      <c r="B441" s="412"/>
      <c r="C441" s="110" t="s">
        <v>1169</v>
      </c>
      <c r="D441" s="111"/>
      <c r="E441" s="60"/>
    </row>
    <row r="442" spans="1:5" s="61" customFormat="1" ht="35.1" customHeight="1">
      <c r="A442" s="411"/>
      <c r="B442" s="412"/>
      <c r="C442" s="110" t="s">
        <v>1170</v>
      </c>
      <c r="D442" s="111"/>
      <c r="E442" s="60"/>
    </row>
    <row r="443" spans="1:5" s="61" customFormat="1" ht="35.1" customHeight="1">
      <c r="A443" s="411"/>
      <c r="B443" s="412"/>
      <c r="C443" s="110" t="s">
        <v>1171</v>
      </c>
      <c r="D443" s="111"/>
      <c r="E443" s="60"/>
    </row>
    <row r="444" spans="1:5" s="61" customFormat="1" ht="35.1" customHeight="1">
      <c r="A444" s="411"/>
      <c r="B444" s="412"/>
      <c r="C444" s="110" t="s">
        <v>1172</v>
      </c>
      <c r="D444" s="111"/>
      <c r="E444" s="60"/>
    </row>
    <row r="445" spans="1:5" s="61" customFormat="1" ht="35.1" customHeight="1">
      <c r="A445" s="411"/>
      <c r="B445" s="412"/>
      <c r="C445" s="110" t="s">
        <v>1173</v>
      </c>
      <c r="D445" s="111"/>
      <c r="E445" s="60"/>
    </row>
    <row r="446" spans="1:5" s="61" customFormat="1" ht="35.1" customHeight="1">
      <c r="A446" s="411"/>
      <c r="B446" s="412"/>
      <c r="C446" s="110" t="s">
        <v>1174</v>
      </c>
      <c r="D446" s="111"/>
      <c r="E446" s="60"/>
    </row>
    <row r="447" spans="1:5" s="61" customFormat="1" ht="35.1" customHeight="1">
      <c r="A447" s="411"/>
      <c r="B447" s="412"/>
      <c r="C447" s="110" t="s">
        <v>300</v>
      </c>
      <c r="D447" s="111"/>
      <c r="E447" s="60"/>
    </row>
    <row r="448" spans="1:5" s="61" customFormat="1" ht="35.1" customHeight="1">
      <c r="A448" s="411"/>
      <c r="B448" s="412"/>
      <c r="C448" s="110" t="s">
        <v>1175</v>
      </c>
      <c r="D448" s="111"/>
      <c r="E448" s="60"/>
    </row>
    <row r="449" spans="1:5" s="61" customFormat="1" ht="35.1" customHeight="1">
      <c r="A449" s="411"/>
      <c r="B449" s="412"/>
      <c r="C449" s="110" t="s">
        <v>1176</v>
      </c>
      <c r="D449" s="111"/>
      <c r="E449" s="60"/>
    </row>
    <row r="450" spans="1:5" s="61" customFormat="1" ht="35.1" customHeight="1">
      <c r="A450" s="411"/>
      <c r="B450" s="412"/>
      <c r="C450" s="110" t="s">
        <v>1177</v>
      </c>
      <c r="D450" s="111"/>
      <c r="E450" s="60"/>
    </row>
    <row r="451" spans="1:5" s="61" customFormat="1" ht="35.1" customHeight="1">
      <c r="A451" s="411"/>
      <c r="B451" s="412"/>
      <c r="C451" s="110" t="s">
        <v>1178</v>
      </c>
      <c r="D451" s="111"/>
      <c r="E451" s="60"/>
    </row>
    <row r="452" spans="1:5" s="61" customFormat="1" ht="35.1" customHeight="1">
      <c r="A452" s="411"/>
      <c r="B452" s="412"/>
      <c r="C452" s="110" t="s">
        <v>1116</v>
      </c>
      <c r="D452" s="111"/>
      <c r="E452" s="60"/>
    </row>
    <row r="453" spans="1:5" s="61" customFormat="1" ht="35.1" customHeight="1">
      <c r="A453" s="411"/>
      <c r="B453" s="412"/>
      <c r="C453" s="99" t="s">
        <v>864</v>
      </c>
      <c r="D453" s="111"/>
      <c r="E453" s="60"/>
    </row>
    <row r="454" spans="1:5" s="406" customFormat="1" ht="36.75" customHeight="1">
      <c r="A454" s="531" t="s">
        <v>286</v>
      </c>
      <c r="B454" s="519"/>
      <c r="C454" s="99" t="s">
        <v>2023</v>
      </c>
      <c r="D454" s="404"/>
      <c r="E454" s="405"/>
    </row>
    <row r="455" spans="1:5" ht="45">
      <c r="A455" s="409"/>
      <c r="B455" s="408"/>
      <c r="C455" s="99" t="s">
        <v>2045</v>
      </c>
      <c r="D455" s="100"/>
      <c r="E455" s="57"/>
    </row>
    <row r="456" spans="1:5" ht="35.1" customHeight="1">
      <c r="A456" s="409"/>
      <c r="B456" s="408"/>
      <c r="C456" s="99" t="s">
        <v>1179</v>
      </c>
      <c r="D456" s="100"/>
      <c r="E456" s="57"/>
    </row>
    <row r="457" spans="1:5" ht="35.1" customHeight="1">
      <c r="A457" s="409"/>
      <c r="B457" s="408"/>
      <c r="C457" s="99" t="s">
        <v>1156</v>
      </c>
      <c r="D457" s="100"/>
      <c r="E457" s="57"/>
    </row>
    <row r="458" spans="1:5" ht="35.1" customHeight="1">
      <c r="A458" s="409"/>
      <c r="B458" s="408"/>
      <c r="C458" s="99" t="s">
        <v>1180</v>
      </c>
      <c r="D458" s="100"/>
      <c r="E458" s="57"/>
    </row>
    <row r="459" spans="1:5" ht="35.1" customHeight="1">
      <c r="A459" s="409"/>
      <c r="B459" s="408"/>
      <c r="C459" s="99" t="s">
        <v>1181</v>
      </c>
      <c r="D459" s="100"/>
      <c r="E459" s="57"/>
    </row>
    <row r="460" spans="1:5" ht="45">
      <c r="A460" s="409"/>
      <c r="B460" s="408"/>
      <c r="C460" s="99" t="s">
        <v>1182</v>
      </c>
      <c r="D460" s="100"/>
      <c r="E460" s="57"/>
    </row>
    <row r="461" spans="1:5" ht="35.1" customHeight="1">
      <c r="A461" s="409"/>
      <c r="B461" s="408"/>
      <c r="C461" s="99" t="s">
        <v>1183</v>
      </c>
      <c r="D461" s="100"/>
      <c r="E461" s="57"/>
    </row>
    <row r="462" spans="1:5" ht="126.75" customHeight="1">
      <c r="A462" s="409"/>
      <c r="B462" s="408"/>
      <c r="C462" s="99" t="s">
        <v>2034</v>
      </c>
      <c r="D462" s="100"/>
      <c r="E462" s="57"/>
    </row>
    <row r="463" spans="1:5" ht="35.1" customHeight="1">
      <c r="A463" s="409"/>
      <c r="B463" s="408"/>
      <c r="C463" s="99" t="s">
        <v>1184</v>
      </c>
      <c r="D463" s="100"/>
      <c r="E463" s="57"/>
    </row>
    <row r="464" spans="1:5" ht="35.1" customHeight="1">
      <c r="A464" s="409"/>
      <c r="B464" s="408"/>
      <c r="C464" s="99" t="s">
        <v>1185</v>
      </c>
      <c r="D464" s="100"/>
      <c r="E464" s="57"/>
    </row>
    <row r="465" spans="1:5" ht="35.1" customHeight="1">
      <c r="A465" s="409"/>
      <c r="B465" s="408"/>
      <c r="C465" s="99" t="s">
        <v>1186</v>
      </c>
      <c r="D465" s="100"/>
      <c r="E465" s="57"/>
    </row>
    <row r="466" spans="1:5" ht="35.1" customHeight="1">
      <c r="A466" s="409"/>
      <c r="B466" s="408"/>
      <c r="C466" s="99" t="s">
        <v>2024</v>
      </c>
      <c r="D466" s="100"/>
      <c r="E466" s="57"/>
    </row>
    <row r="467" spans="1:5" ht="35.1" customHeight="1">
      <c r="A467" s="409"/>
      <c r="B467" s="408"/>
      <c r="C467" s="99" t="s">
        <v>1187</v>
      </c>
      <c r="D467" s="100"/>
      <c r="E467" s="57"/>
    </row>
    <row r="468" spans="1:5" ht="35.1" customHeight="1">
      <c r="A468" s="409"/>
      <c r="B468" s="408"/>
      <c r="C468" s="99" t="s">
        <v>2025</v>
      </c>
      <c r="D468" s="100"/>
      <c r="E468" s="57"/>
    </row>
    <row r="469" spans="1:5" ht="35.1" customHeight="1">
      <c r="A469" s="409"/>
      <c r="B469" s="408"/>
      <c r="C469" s="99" t="s">
        <v>1904</v>
      </c>
      <c r="D469" s="100"/>
      <c r="E469" s="57"/>
    </row>
    <row r="470" spans="1:5" ht="35.1" customHeight="1">
      <c r="A470" s="409"/>
      <c r="B470" s="408"/>
      <c r="C470" s="99" t="s">
        <v>1188</v>
      </c>
      <c r="D470" s="100"/>
      <c r="E470" s="57"/>
    </row>
    <row r="471" spans="1:5" ht="35.1" customHeight="1">
      <c r="A471" s="409"/>
      <c r="B471" s="408"/>
      <c r="C471" s="99" t="s">
        <v>864</v>
      </c>
      <c r="D471" s="100"/>
      <c r="E471" s="57"/>
    </row>
    <row r="472" spans="1:5" ht="35.1" customHeight="1">
      <c r="A472" s="527" t="s">
        <v>287</v>
      </c>
      <c r="B472" s="528"/>
      <c r="C472" s="99" t="s">
        <v>1189</v>
      </c>
      <c r="D472" s="100"/>
      <c r="E472" s="57"/>
    </row>
    <row r="473" spans="1:5" ht="35.1" customHeight="1">
      <c r="A473" s="407"/>
      <c r="B473" s="408"/>
      <c r="C473" s="99" t="s">
        <v>1190</v>
      </c>
      <c r="D473" s="100"/>
      <c r="E473" s="57"/>
    </row>
    <row r="474" spans="1:5" ht="35.1" customHeight="1">
      <c r="A474" s="407"/>
      <c r="B474" s="408"/>
      <c r="C474" s="99" t="s">
        <v>1191</v>
      </c>
      <c r="D474" s="100"/>
      <c r="E474" s="57"/>
    </row>
    <row r="475" spans="1:5" ht="35.1" customHeight="1">
      <c r="A475" s="407"/>
      <c r="B475" s="408"/>
      <c r="C475" s="99" t="s">
        <v>288</v>
      </c>
      <c r="D475" s="100"/>
      <c r="E475" s="57"/>
    </row>
    <row r="476" spans="1:5" ht="35.1" customHeight="1">
      <c r="A476" s="407"/>
      <c r="B476" s="408"/>
      <c r="C476" s="99" t="s">
        <v>1180</v>
      </c>
      <c r="D476" s="100"/>
      <c r="E476" s="57"/>
    </row>
    <row r="477" spans="1:5" ht="35.1" customHeight="1">
      <c r="A477" s="407"/>
      <c r="B477" s="408"/>
      <c r="C477" s="99" t="s">
        <v>1181</v>
      </c>
      <c r="D477" s="100"/>
      <c r="E477" s="57"/>
    </row>
    <row r="478" spans="1:5" ht="33.75">
      <c r="A478" s="407"/>
      <c r="B478" s="408"/>
      <c r="C478" s="99" t="s">
        <v>2026</v>
      </c>
      <c r="D478" s="100"/>
      <c r="E478" s="57"/>
    </row>
    <row r="479" spans="1:5" ht="35.1" customHeight="1">
      <c r="A479" s="407"/>
      <c r="B479" s="408"/>
      <c r="C479" s="99" t="s">
        <v>1192</v>
      </c>
      <c r="D479" s="100"/>
      <c r="E479" s="57"/>
    </row>
    <row r="480" spans="1:5" ht="35.1" customHeight="1">
      <c r="A480" s="407"/>
      <c r="B480" s="408"/>
      <c r="C480" s="99" t="s">
        <v>1185</v>
      </c>
      <c r="D480" s="100"/>
      <c r="E480" s="57"/>
    </row>
    <row r="481" spans="1:5" ht="35.1" customHeight="1">
      <c r="A481" s="407"/>
      <c r="B481" s="408"/>
      <c r="C481" s="99" t="s">
        <v>1193</v>
      </c>
      <c r="D481" s="100"/>
      <c r="E481" s="57"/>
    </row>
    <row r="482" spans="1:5" ht="35.1" customHeight="1">
      <c r="A482" s="407"/>
      <c r="B482" s="408"/>
      <c r="C482" s="99" t="s">
        <v>1194</v>
      </c>
      <c r="D482" s="100"/>
      <c r="E482" s="57"/>
    </row>
    <row r="483" spans="1:5" ht="35.1" customHeight="1">
      <c r="A483" s="407"/>
      <c r="B483" s="408"/>
      <c r="C483" s="99" t="s">
        <v>1195</v>
      </c>
      <c r="D483" s="100"/>
      <c r="E483" s="57"/>
    </row>
    <row r="484" spans="1:5" ht="35.1" customHeight="1">
      <c r="A484" s="407"/>
      <c r="B484" s="408"/>
      <c r="C484" s="99" t="s">
        <v>1196</v>
      </c>
      <c r="D484" s="100"/>
      <c r="E484" s="57"/>
    </row>
    <row r="485" spans="1:5" ht="35.1" customHeight="1">
      <c r="A485" s="407"/>
      <c r="B485" s="408"/>
      <c r="C485" s="99" t="s">
        <v>1197</v>
      </c>
      <c r="D485" s="100"/>
      <c r="E485" s="57"/>
    </row>
    <row r="486" spans="1:5" ht="35.1" customHeight="1">
      <c r="A486" s="407"/>
      <c r="B486" s="408"/>
      <c r="C486" s="99" t="s">
        <v>1188</v>
      </c>
      <c r="D486" s="100"/>
      <c r="E486" s="57"/>
    </row>
    <row r="487" spans="1:5" ht="35.1" customHeight="1">
      <c r="A487" s="407"/>
      <c r="B487" s="408"/>
      <c r="C487" s="99" t="s">
        <v>864</v>
      </c>
      <c r="D487" s="100"/>
      <c r="E487" s="57"/>
    </row>
    <row r="488" spans="1:5" ht="35.1" customHeight="1">
      <c r="A488" s="527" t="s">
        <v>289</v>
      </c>
      <c r="B488" s="528"/>
      <c r="C488" s="99" t="s">
        <v>1198</v>
      </c>
      <c r="D488" s="100"/>
      <c r="E488" s="57"/>
    </row>
    <row r="489" spans="1:5" ht="35.1" customHeight="1">
      <c r="A489" s="407"/>
      <c r="B489" s="408"/>
      <c r="C489" s="99" t="s">
        <v>1199</v>
      </c>
      <c r="D489" s="100"/>
      <c r="E489" s="57"/>
    </row>
    <row r="490" spans="1:5" ht="35.1" customHeight="1">
      <c r="A490" s="407"/>
      <c r="B490" s="408"/>
      <c r="C490" s="99" t="s">
        <v>1200</v>
      </c>
      <c r="D490" s="100"/>
      <c r="E490" s="57"/>
    </row>
    <row r="491" spans="1:5" ht="35.1" customHeight="1">
      <c r="A491" s="407"/>
      <c r="B491" s="408"/>
      <c r="C491" s="99" t="s">
        <v>1201</v>
      </c>
      <c r="D491" s="100"/>
      <c r="E491" s="57"/>
    </row>
    <row r="492" spans="1:5" ht="35.1" customHeight="1">
      <c r="A492" s="407"/>
      <c r="B492" s="408"/>
      <c r="C492" s="99" t="s">
        <v>1180</v>
      </c>
      <c r="D492" s="100"/>
      <c r="E492" s="57"/>
    </row>
    <row r="493" spans="1:5" ht="35.1" customHeight="1">
      <c r="A493" s="407"/>
      <c r="B493" s="408"/>
      <c r="C493" s="99" t="s">
        <v>1202</v>
      </c>
      <c r="D493" s="100"/>
      <c r="E493" s="57"/>
    </row>
    <row r="494" spans="1:5" ht="35.1" customHeight="1">
      <c r="A494" s="407"/>
      <c r="B494" s="408"/>
      <c r="C494" s="99" t="s">
        <v>1203</v>
      </c>
      <c r="D494" s="100"/>
      <c r="E494" s="57"/>
    </row>
    <row r="495" spans="1:5" ht="35.1" customHeight="1">
      <c r="A495" s="407"/>
      <c r="B495" s="408"/>
      <c r="C495" s="99" t="s">
        <v>1204</v>
      </c>
      <c r="D495" s="100"/>
      <c r="E495" s="57"/>
    </row>
    <row r="496" spans="1:5" ht="38.25" customHeight="1">
      <c r="A496" s="407"/>
      <c r="B496" s="408"/>
      <c r="C496" s="99" t="s">
        <v>2027</v>
      </c>
      <c r="D496" s="100"/>
      <c r="E496" s="57"/>
    </row>
    <row r="497" spans="1:5" ht="35.1" customHeight="1">
      <c r="A497" s="407"/>
      <c r="B497" s="408"/>
      <c r="C497" s="99" t="s">
        <v>1205</v>
      </c>
      <c r="D497" s="100"/>
      <c r="E497" s="57"/>
    </row>
    <row r="498" spans="1:5" ht="35.1" customHeight="1">
      <c r="A498" s="407"/>
      <c r="B498" s="408"/>
      <c r="C498" s="99" t="s">
        <v>1185</v>
      </c>
      <c r="D498" s="100"/>
      <c r="E498" s="57"/>
    </row>
    <row r="499" spans="1:5" ht="35.1" customHeight="1">
      <c r="A499" s="407"/>
      <c r="B499" s="408"/>
      <c r="C499" s="99" t="s">
        <v>1193</v>
      </c>
      <c r="D499" s="100"/>
      <c r="E499" s="57"/>
    </row>
    <row r="500" spans="1:5" ht="35.1" customHeight="1">
      <c r="A500" s="407"/>
      <c r="B500" s="408"/>
      <c r="C500" s="99" t="s">
        <v>1206</v>
      </c>
      <c r="D500" s="100"/>
      <c r="E500" s="57"/>
    </row>
    <row r="501" spans="1:5" ht="35.1" customHeight="1">
      <c r="A501" s="407"/>
      <c r="B501" s="408"/>
      <c r="C501" s="99" t="s">
        <v>1207</v>
      </c>
      <c r="D501" s="100"/>
      <c r="E501" s="57"/>
    </row>
    <row r="502" spans="1:5" ht="35.1" customHeight="1">
      <c r="A502" s="407"/>
      <c r="B502" s="408"/>
      <c r="C502" s="99" t="s">
        <v>1208</v>
      </c>
      <c r="D502" s="100"/>
      <c r="E502" s="57"/>
    </row>
    <row r="503" spans="1:5" ht="35.1" customHeight="1">
      <c r="A503" s="407"/>
      <c r="B503" s="408"/>
      <c r="C503" s="99" t="s">
        <v>1209</v>
      </c>
      <c r="D503" s="100"/>
      <c r="E503" s="57"/>
    </row>
    <row r="504" spans="1:5" ht="35.1" customHeight="1">
      <c r="A504" s="407"/>
      <c r="B504" s="408"/>
      <c r="C504" s="99" t="s">
        <v>1188</v>
      </c>
      <c r="D504" s="100"/>
      <c r="E504" s="57"/>
    </row>
    <row r="505" spans="1:5" ht="35.1" customHeight="1">
      <c r="A505" s="407"/>
      <c r="B505" s="408"/>
      <c r="C505" s="99" t="s">
        <v>864</v>
      </c>
      <c r="D505" s="100"/>
      <c r="E505" s="57"/>
    </row>
    <row r="506" spans="1:5" ht="35.1" customHeight="1">
      <c r="A506" s="407"/>
      <c r="B506" s="408"/>
      <c r="C506" s="99"/>
      <c r="D506" s="100"/>
      <c r="E506" s="57"/>
    </row>
    <row r="507" spans="1:5" ht="35.1" customHeight="1">
      <c r="A507" s="527" t="s">
        <v>290</v>
      </c>
      <c r="B507" s="528"/>
      <c r="C507" s="99" t="s">
        <v>1210</v>
      </c>
      <c r="D507" s="100"/>
      <c r="E507" s="57"/>
    </row>
    <row r="508" spans="1:5" ht="35.1" customHeight="1">
      <c r="A508" s="407"/>
      <c r="B508" s="408"/>
      <c r="C508" s="99" t="s">
        <v>1211</v>
      </c>
      <c r="D508" s="100"/>
      <c r="E508" s="57"/>
    </row>
    <row r="509" spans="1:5" ht="35.1" customHeight="1">
      <c r="A509" s="407"/>
      <c r="B509" s="408"/>
      <c r="C509" s="99" t="s">
        <v>1212</v>
      </c>
      <c r="D509" s="100"/>
      <c r="E509" s="57"/>
    </row>
    <row r="510" spans="1:5" ht="35.1" customHeight="1">
      <c r="A510" s="407"/>
      <c r="B510" s="408"/>
      <c r="C510" s="99" t="s">
        <v>291</v>
      </c>
      <c r="D510" s="100"/>
      <c r="E510" s="57"/>
    </row>
    <row r="511" spans="1:5" ht="35.1" customHeight="1">
      <c r="A511" s="407"/>
      <c r="B511" s="408"/>
      <c r="C511" s="99" t="s">
        <v>1213</v>
      </c>
      <c r="D511" s="100"/>
      <c r="E511" s="57"/>
    </row>
    <row r="512" spans="1:5" ht="35.1" customHeight="1">
      <c r="A512" s="407"/>
      <c r="B512" s="408"/>
      <c r="C512" s="99" t="s">
        <v>1214</v>
      </c>
      <c r="D512" s="100"/>
      <c r="E512" s="57"/>
    </row>
    <row r="513" spans="1:5" ht="35.1" customHeight="1">
      <c r="A513" s="407"/>
      <c r="B513" s="408"/>
      <c r="C513" s="99" t="s">
        <v>1215</v>
      </c>
      <c r="D513" s="100"/>
      <c r="E513" s="57"/>
    </row>
    <row r="514" spans="1:5" ht="35.1" customHeight="1">
      <c r="A514" s="407"/>
      <c r="B514" s="408"/>
      <c r="C514" s="99" t="s">
        <v>1216</v>
      </c>
      <c r="D514" s="100"/>
      <c r="E514" s="57"/>
    </row>
    <row r="515" spans="1:5" ht="35.1" customHeight="1">
      <c r="A515" s="407"/>
      <c r="B515" s="408"/>
      <c r="C515" s="99" t="s">
        <v>1217</v>
      </c>
      <c r="D515" s="100"/>
      <c r="E515" s="57"/>
    </row>
    <row r="516" spans="1:5" ht="35.1" customHeight="1">
      <c r="A516" s="407"/>
      <c r="B516" s="408"/>
      <c r="C516" s="99" t="s">
        <v>1218</v>
      </c>
      <c r="D516" s="100"/>
      <c r="E516" s="57"/>
    </row>
    <row r="517" spans="1:5" ht="35.1" customHeight="1">
      <c r="A517" s="407"/>
      <c r="B517" s="408"/>
      <c r="C517" s="99" t="s">
        <v>1219</v>
      </c>
      <c r="D517" s="100"/>
      <c r="E517" s="57"/>
    </row>
    <row r="518" spans="1:5" ht="35.1" customHeight="1">
      <c r="A518" s="407"/>
      <c r="B518" s="408"/>
      <c r="C518" s="99" t="s">
        <v>864</v>
      </c>
      <c r="D518" s="100"/>
      <c r="E518" s="57"/>
    </row>
    <row r="519" spans="1:5" ht="35.1" customHeight="1">
      <c r="A519" s="527" t="s">
        <v>292</v>
      </c>
      <c r="B519" s="528"/>
      <c r="C519" s="99" t="s">
        <v>1220</v>
      </c>
      <c r="D519" s="100"/>
      <c r="E519" s="57"/>
    </row>
    <row r="520" spans="1:5" ht="35.1" customHeight="1">
      <c r="A520" s="407"/>
      <c r="B520" s="408"/>
      <c r="C520" s="99" t="s">
        <v>1221</v>
      </c>
      <c r="D520" s="100"/>
      <c r="E520" s="57"/>
    </row>
    <row r="521" spans="1:5" ht="35.1" customHeight="1">
      <c r="A521" s="407"/>
      <c r="B521" s="408"/>
      <c r="C521" s="99" t="s">
        <v>1222</v>
      </c>
      <c r="D521" s="100"/>
      <c r="E521" s="57"/>
    </row>
    <row r="522" spans="1:5" ht="35.1" customHeight="1">
      <c r="A522" s="407"/>
      <c r="B522" s="408"/>
      <c r="C522" s="99" t="s">
        <v>1223</v>
      </c>
      <c r="D522" s="100"/>
      <c r="E522" s="57"/>
    </row>
    <row r="523" spans="1:5" ht="35.1" customHeight="1">
      <c r="A523" s="407"/>
      <c r="B523" s="408"/>
      <c r="C523" s="99" t="s">
        <v>1224</v>
      </c>
      <c r="D523" s="100"/>
      <c r="E523" s="57"/>
    </row>
    <row r="524" spans="1:5" ht="35.1" customHeight="1">
      <c r="A524" s="407"/>
      <c r="B524" s="408"/>
      <c r="C524" s="99" t="s">
        <v>1225</v>
      </c>
      <c r="D524" s="100"/>
      <c r="E524" s="57"/>
    </row>
    <row r="525" spans="1:5" ht="35.1" customHeight="1">
      <c r="A525" s="407"/>
      <c r="B525" s="408"/>
      <c r="C525" s="99" t="s">
        <v>293</v>
      </c>
      <c r="D525" s="100"/>
      <c r="E525" s="57"/>
    </row>
    <row r="526" spans="1:5" ht="35.1" customHeight="1">
      <c r="A526" s="407"/>
      <c r="B526" s="408"/>
      <c r="C526" s="99" t="s">
        <v>2069</v>
      </c>
      <c r="D526" s="100"/>
      <c r="E526" s="57"/>
    </row>
    <row r="527" spans="1:5" ht="35.1" customHeight="1">
      <c r="A527" s="407"/>
      <c r="B527" s="408"/>
      <c r="C527" s="99" t="s">
        <v>1226</v>
      </c>
      <c r="D527" s="100"/>
      <c r="E527" s="57"/>
    </row>
    <row r="528" spans="1:5" ht="35.1" customHeight="1">
      <c r="A528" s="407"/>
      <c r="B528" s="408"/>
      <c r="C528" s="99" t="s">
        <v>1910</v>
      </c>
      <c r="D528" s="100"/>
      <c r="E528" s="57"/>
    </row>
    <row r="529" spans="1:5" ht="35.1" customHeight="1">
      <c r="A529" s="407"/>
      <c r="B529" s="408"/>
      <c r="C529" s="99" t="s">
        <v>1227</v>
      </c>
      <c r="D529" s="100"/>
      <c r="E529" s="57"/>
    </row>
    <row r="530" spans="1:5" ht="35.1" customHeight="1">
      <c r="A530" s="407"/>
      <c r="B530" s="408"/>
      <c r="C530" s="99" t="s">
        <v>1219</v>
      </c>
      <c r="D530" s="100"/>
      <c r="E530" s="57"/>
    </row>
    <row r="531" spans="1:5" ht="35.1" customHeight="1">
      <c r="A531" s="407"/>
      <c r="B531" s="408"/>
      <c r="C531" s="99" t="s">
        <v>864</v>
      </c>
      <c r="D531" s="100"/>
      <c r="E531" s="57"/>
    </row>
    <row r="532" spans="1:5" ht="35.1" customHeight="1">
      <c r="A532" s="527" t="s">
        <v>294</v>
      </c>
      <c r="B532" s="528"/>
      <c r="C532" s="99" t="s">
        <v>1228</v>
      </c>
      <c r="D532" s="111"/>
      <c r="E532" s="60"/>
    </row>
    <row r="533" spans="1:5" ht="35.1" customHeight="1">
      <c r="A533" s="407"/>
      <c r="B533" s="408"/>
      <c r="C533" s="99" t="s">
        <v>1229</v>
      </c>
      <c r="D533" s="111"/>
      <c r="E533" s="60"/>
    </row>
    <row r="534" spans="1:5" ht="35.1" customHeight="1">
      <c r="A534" s="407"/>
      <c r="B534" s="408"/>
      <c r="C534" s="99" t="s">
        <v>1230</v>
      </c>
      <c r="D534" s="111"/>
      <c r="E534" s="60"/>
    </row>
    <row r="535" spans="1:5" ht="35.1" customHeight="1">
      <c r="A535" s="407"/>
      <c r="B535" s="408"/>
      <c r="C535" s="99" t="s">
        <v>1231</v>
      </c>
      <c r="D535" s="111"/>
      <c r="E535" s="60"/>
    </row>
    <row r="536" spans="1:5" ht="35.1" customHeight="1">
      <c r="A536" s="407"/>
      <c r="B536" s="408"/>
      <c r="C536" s="99" t="s">
        <v>1232</v>
      </c>
      <c r="D536" s="111"/>
      <c r="E536" s="60"/>
    </row>
    <row r="537" spans="1:5" ht="45">
      <c r="A537" s="407"/>
      <c r="B537" s="408"/>
      <c r="C537" s="99" t="s">
        <v>2028</v>
      </c>
      <c r="D537" s="111"/>
      <c r="E537" s="60"/>
    </row>
    <row r="538" spans="1:5" ht="33.75">
      <c r="A538" s="407"/>
      <c r="B538" s="408"/>
      <c r="C538" s="99" t="s">
        <v>1911</v>
      </c>
      <c r="D538" s="111"/>
      <c r="E538" s="60"/>
    </row>
    <row r="539" spans="1:5" ht="35.1" customHeight="1">
      <c r="A539" s="407"/>
      <c r="B539" s="408"/>
      <c r="C539" s="99" t="s">
        <v>1233</v>
      </c>
      <c r="D539" s="111"/>
      <c r="E539" s="60"/>
    </row>
    <row r="540" spans="1:5" ht="35.1" customHeight="1">
      <c r="A540" s="407"/>
      <c r="B540" s="408"/>
      <c r="C540" s="99" t="s">
        <v>1234</v>
      </c>
      <c r="D540" s="111"/>
      <c r="E540" s="60"/>
    </row>
    <row r="541" spans="1:5" ht="35.1" customHeight="1">
      <c r="A541" s="407"/>
      <c r="B541" s="408"/>
      <c r="C541" s="99" t="s">
        <v>1235</v>
      </c>
      <c r="D541" s="111"/>
      <c r="E541" s="60"/>
    </row>
    <row r="542" spans="1:5" ht="35.1" customHeight="1">
      <c r="A542" s="407"/>
      <c r="B542" s="408"/>
      <c r="C542" s="99" t="s">
        <v>1236</v>
      </c>
      <c r="D542" s="111"/>
      <c r="E542" s="60"/>
    </row>
    <row r="543" spans="1:5" ht="35.1" customHeight="1">
      <c r="A543" s="407"/>
      <c r="B543" s="408"/>
      <c r="C543" s="99" t="s">
        <v>1237</v>
      </c>
      <c r="D543" s="111"/>
      <c r="E543" s="60"/>
    </row>
    <row r="544" spans="1:5" ht="35.1" customHeight="1">
      <c r="A544" s="407"/>
      <c r="B544" s="408"/>
      <c r="C544" s="99" t="s">
        <v>1238</v>
      </c>
      <c r="D544" s="111"/>
      <c r="E544" s="60"/>
    </row>
    <row r="545" spans="1:5" ht="35.1" customHeight="1">
      <c r="A545" s="407"/>
      <c r="B545" s="408"/>
      <c r="C545" s="99" t="s">
        <v>1219</v>
      </c>
      <c r="D545" s="111"/>
      <c r="E545" s="60"/>
    </row>
    <row r="546" spans="1:5" ht="35.1" customHeight="1">
      <c r="A546" s="407"/>
      <c r="B546" s="408"/>
      <c r="C546" s="99" t="s">
        <v>864</v>
      </c>
      <c r="D546" s="111"/>
      <c r="E546" s="60"/>
    </row>
    <row r="547" spans="1:5" ht="35.1" customHeight="1">
      <c r="A547" s="524" t="s">
        <v>295</v>
      </c>
      <c r="B547" s="525"/>
      <c r="C547" s="99" t="s">
        <v>1239</v>
      </c>
      <c r="D547" s="100"/>
      <c r="E547" s="57"/>
    </row>
    <row r="548" spans="1:5" ht="35.1" customHeight="1">
      <c r="A548" s="409"/>
      <c r="B548" s="410"/>
      <c r="C548" s="99" t="s">
        <v>1240</v>
      </c>
      <c r="D548" s="100"/>
      <c r="E548" s="57"/>
    </row>
    <row r="549" spans="1:5" ht="35.1" customHeight="1">
      <c r="A549" s="409"/>
      <c r="B549" s="410"/>
      <c r="C549" s="99" t="s">
        <v>1241</v>
      </c>
      <c r="D549" s="100"/>
      <c r="E549" s="57"/>
    </row>
    <row r="550" spans="1:5" ht="35.1" customHeight="1">
      <c r="A550" s="409"/>
      <c r="B550" s="410"/>
      <c r="C550" s="99" t="s">
        <v>1242</v>
      </c>
      <c r="D550" s="100"/>
      <c r="E550" s="57"/>
    </row>
    <row r="551" spans="1:5" ht="35.1" customHeight="1">
      <c r="A551" s="409"/>
      <c r="B551" s="410"/>
      <c r="C551" s="99" t="s">
        <v>296</v>
      </c>
      <c r="D551" s="100"/>
      <c r="E551" s="57"/>
    </row>
    <row r="552" spans="1:5" ht="35.1" customHeight="1">
      <c r="A552" s="409"/>
      <c r="B552" s="410"/>
      <c r="C552" s="99" t="s">
        <v>1174</v>
      </c>
      <c r="D552" s="100"/>
      <c r="E552" s="57"/>
    </row>
    <row r="553" spans="1:5" ht="35.1" customHeight="1">
      <c r="A553" s="409"/>
      <c r="B553" s="410"/>
      <c r="C553" s="99" t="s">
        <v>300</v>
      </c>
      <c r="D553" s="100"/>
      <c r="E553" s="57"/>
    </row>
    <row r="554" spans="1:5" ht="35.1" customHeight="1">
      <c r="A554" s="409"/>
      <c r="B554" s="410"/>
      <c r="C554" s="99" t="s">
        <v>1243</v>
      </c>
      <c r="D554" s="100"/>
      <c r="E554" s="57"/>
    </row>
    <row r="555" spans="1:5" ht="35.1" customHeight="1">
      <c r="A555" s="409"/>
      <c r="B555" s="410"/>
      <c r="C555" s="99" t="s">
        <v>864</v>
      </c>
      <c r="D555" s="100"/>
      <c r="E555" s="57"/>
    </row>
    <row r="556" spans="1:5" ht="35.1" customHeight="1">
      <c r="A556" s="524" t="s">
        <v>297</v>
      </c>
      <c r="B556" s="525"/>
      <c r="C556" s="99" t="s">
        <v>298</v>
      </c>
      <c r="D556" s="100"/>
      <c r="E556" s="57"/>
    </row>
    <row r="557" spans="1:5" ht="35.1" customHeight="1">
      <c r="A557" s="409"/>
      <c r="B557" s="410"/>
      <c r="C557" s="99" t="s">
        <v>1244</v>
      </c>
      <c r="D557" s="100"/>
      <c r="E557" s="57"/>
    </row>
    <row r="558" spans="1:5" ht="35.1" customHeight="1">
      <c r="A558" s="409"/>
      <c r="B558" s="410"/>
      <c r="C558" s="99" t="s">
        <v>1245</v>
      </c>
      <c r="D558" s="100"/>
      <c r="E558" s="57"/>
    </row>
    <row r="559" spans="1:5" ht="35.1" customHeight="1">
      <c r="A559" s="409"/>
      <c r="B559" s="410"/>
      <c r="C559" s="99" t="s">
        <v>299</v>
      </c>
      <c r="D559" s="100"/>
      <c r="E559" s="57"/>
    </row>
    <row r="560" spans="1:5" ht="35.1" customHeight="1">
      <c r="A560" s="409"/>
      <c r="B560" s="410"/>
      <c r="C560" s="99" t="s">
        <v>300</v>
      </c>
      <c r="D560" s="100"/>
      <c r="E560" s="57"/>
    </row>
    <row r="561" spans="1:5" ht="35.1" customHeight="1">
      <c r="A561" s="409"/>
      <c r="B561" s="410"/>
      <c r="C561" s="99" t="s">
        <v>1243</v>
      </c>
      <c r="D561" s="100"/>
      <c r="E561" s="57"/>
    </row>
    <row r="562" spans="1:5" ht="35.1" customHeight="1">
      <c r="A562" s="409"/>
      <c r="B562" s="410"/>
      <c r="C562" s="99" t="s">
        <v>864</v>
      </c>
      <c r="D562" s="100"/>
      <c r="E562" s="57"/>
    </row>
    <row r="563" spans="1:5" ht="35.1" customHeight="1">
      <c r="A563" s="58" t="s">
        <v>301</v>
      </c>
      <c r="B563" s="104"/>
      <c r="C563" s="105"/>
      <c r="D563" s="100"/>
      <c r="E563" s="57"/>
    </row>
    <row r="564" spans="1:5" ht="35.1" customHeight="1">
      <c r="A564" s="527" t="s">
        <v>302</v>
      </c>
      <c r="B564" s="528"/>
      <c r="C564" s="99" t="s">
        <v>1246</v>
      </c>
      <c r="D564" s="100"/>
      <c r="E564" s="57"/>
    </row>
    <row r="565" spans="1:5" ht="35.1" customHeight="1">
      <c r="A565" s="407"/>
      <c r="B565" s="408"/>
      <c r="C565" s="99" t="s">
        <v>1247</v>
      </c>
      <c r="D565" s="100"/>
      <c r="E565" s="57"/>
    </row>
    <row r="566" spans="1:5" ht="35.1" customHeight="1">
      <c r="A566" s="407"/>
      <c r="B566" s="408"/>
      <c r="C566" s="99" t="s">
        <v>1248</v>
      </c>
      <c r="D566" s="100"/>
      <c r="E566" s="57"/>
    </row>
    <row r="567" spans="1:5" ht="35.1" customHeight="1">
      <c r="A567" s="407"/>
      <c r="B567" s="408"/>
      <c r="C567" s="99" t="s">
        <v>1249</v>
      </c>
      <c r="D567" s="100"/>
      <c r="E567" s="57"/>
    </row>
    <row r="568" spans="1:5" ht="35.1" customHeight="1">
      <c r="A568" s="407"/>
      <c r="B568" s="408"/>
      <c r="C568" s="99" t="s">
        <v>1161</v>
      </c>
      <c r="D568" s="100"/>
      <c r="E568" s="57"/>
    </row>
    <row r="569" spans="1:5" ht="35.1" customHeight="1">
      <c r="A569" s="407"/>
      <c r="B569" s="408"/>
      <c r="C569" s="99" t="s">
        <v>1250</v>
      </c>
      <c r="D569" s="100"/>
      <c r="E569" s="57"/>
    </row>
    <row r="570" spans="1:5" ht="35.1" customHeight="1">
      <c r="A570" s="407"/>
      <c r="B570" s="408"/>
      <c r="C570" s="99" t="s">
        <v>1174</v>
      </c>
      <c r="D570" s="100"/>
      <c r="E570" s="57"/>
    </row>
    <row r="571" spans="1:5" ht="35.1" customHeight="1">
      <c r="A571" s="407"/>
      <c r="B571" s="408"/>
      <c r="C571" s="99" t="s">
        <v>1251</v>
      </c>
      <c r="D571" s="100"/>
      <c r="E571" s="57"/>
    </row>
    <row r="572" spans="1:5" ht="35.1" customHeight="1">
      <c r="A572" s="407"/>
      <c r="B572" s="408"/>
      <c r="C572" s="99" t="s">
        <v>1252</v>
      </c>
      <c r="D572" s="100"/>
      <c r="E572" s="57"/>
    </row>
    <row r="573" spans="1:5" ht="35.1" customHeight="1">
      <c r="A573" s="407"/>
      <c r="B573" s="408"/>
      <c r="C573" s="99" t="s">
        <v>1253</v>
      </c>
      <c r="D573" s="100"/>
      <c r="E573" s="57"/>
    </row>
    <row r="574" spans="1:5" ht="35.1" customHeight="1">
      <c r="A574" s="407"/>
      <c r="B574" s="408"/>
      <c r="C574" s="99" t="s">
        <v>1254</v>
      </c>
      <c r="D574" s="100"/>
      <c r="E574" s="57"/>
    </row>
    <row r="575" spans="1:5" ht="35.1" customHeight="1">
      <c r="A575" s="407"/>
      <c r="B575" s="408"/>
      <c r="C575" s="99" t="s">
        <v>864</v>
      </c>
      <c r="D575" s="100"/>
      <c r="E575" s="57"/>
    </row>
    <row r="576" spans="1:5" ht="35.1" customHeight="1">
      <c r="A576" s="524" t="s">
        <v>303</v>
      </c>
      <c r="B576" s="525"/>
      <c r="C576" s="99" t="s">
        <v>304</v>
      </c>
      <c r="D576" s="100"/>
      <c r="E576" s="57"/>
    </row>
    <row r="577" spans="1:5" ht="35.1" customHeight="1">
      <c r="A577" s="409"/>
      <c r="B577" s="410"/>
      <c r="C577" s="99" t="s">
        <v>305</v>
      </c>
      <c r="D577" s="100"/>
      <c r="E577" s="57"/>
    </row>
    <row r="578" spans="1:5" ht="35.1" customHeight="1">
      <c r="A578" s="409"/>
      <c r="B578" s="410"/>
      <c r="C578" s="99" t="s">
        <v>1255</v>
      </c>
      <c r="D578" s="100"/>
      <c r="E578" s="57"/>
    </row>
    <row r="579" spans="1:5" ht="35.1" customHeight="1">
      <c r="A579" s="409"/>
      <c r="B579" s="410"/>
      <c r="C579" s="99" t="s">
        <v>1256</v>
      </c>
      <c r="D579" s="100"/>
      <c r="E579" s="57"/>
    </row>
    <row r="580" spans="1:5" ht="35.1" customHeight="1">
      <c r="A580" s="409"/>
      <c r="B580" s="410"/>
      <c r="C580" s="99" t="s">
        <v>864</v>
      </c>
      <c r="D580" s="100"/>
      <c r="E580" s="57"/>
    </row>
    <row r="581" spans="1:5" ht="35.1" customHeight="1">
      <c r="A581" s="524" t="s">
        <v>306</v>
      </c>
      <c r="B581" s="525"/>
      <c r="C581" s="99" t="s">
        <v>1257</v>
      </c>
      <c r="D581" s="100"/>
      <c r="E581" s="57"/>
    </row>
    <row r="582" spans="1:5" ht="35.1" customHeight="1">
      <c r="A582" s="409"/>
      <c r="B582" s="410"/>
      <c r="C582" s="99" t="s">
        <v>1258</v>
      </c>
      <c r="D582" s="100"/>
      <c r="E582" s="57"/>
    </row>
    <row r="583" spans="1:5" ht="35.1" customHeight="1">
      <c r="A583" s="409"/>
      <c r="B583" s="410"/>
      <c r="C583" s="99" t="s">
        <v>307</v>
      </c>
      <c r="D583" s="100"/>
      <c r="E583" s="57"/>
    </row>
    <row r="584" spans="1:5" ht="35.1" customHeight="1">
      <c r="A584" s="409"/>
      <c r="B584" s="410"/>
      <c r="C584" s="99" t="s">
        <v>308</v>
      </c>
      <c r="D584" s="100"/>
      <c r="E584" s="57"/>
    </row>
    <row r="585" spans="1:5" ht="35.1" customHeight="1">
      <c r="A585" s="409"/>
      <c r="B585" s="410"/>
      <c r="C585" s="99" t="s">
        <v>1256</v>
      </c>
      <c r="D585" s="100"/>
      <c r="E585" s="57"/>
    </row>
    <row r="586" spans="1:5" ht="35.1" customHeight="1">
      <c r="A586" s="409"/>
      <c r="B586" s="410"/>
      <c r="C586" s="99" t="s">
        <v>864</v>
      </c>
      <c r="D586" s="100"/>
      <c r="E586" s="57"/>
    </row>
    <row r="587" spans="1:5" ht="35.1" customHeight="1">
      <c r="A587" s="527" t="s">
        <v>309</v>
      </c>
      <c r="B587" s="528"/>
      <c r="C587" s="99" t="s">
        <v>1259</v>
      </c>
      <c r="D587" s="100"/>
      <c r="E587" s="57"/>
    </row>
    <row r="588" spans="1:5" ht="35.1" customHeight="1">
      <c r="A588" s="407"/>
      <c r="B588" s="408"/>
      <c r="C588" s="99" t="s">
        <v>1260</v>
      </c>
      <c r="D588" s="100"/>
      <c r="E588" s="57"/>
    </row>
    <row r="589" spans="1:5" ht="35.1" customHeight="1">
      <c r="A589" s="407"/>
      <c r="B589" s="408"/>
      <c r="C589" s="99" t="s">
        <v>1261</v>
      </c>
      <c r="D589" s="100"/>
      <c r="E589" s="57"/>
    </row>
    <row r="590" spans="1:5" ht="35.1" customHeight="1">
      <c r="A590" s="407"/>
      <c r="B590" s="408"/>
      <c r="C590" s="99" t="s">
        <v>1262</v>
      </c>
      <c r="D590" s="100"/>
      <c r="E590" s="57"/>
    </row>
    <row r="591" spans="1:5" ht="35.1" customHeight="1">
      <c r="A591" s="407"/>
      <c r="B591" s="408"/>
      <c r="C591" s="99" t="s">
        <v>1263</v>
      </c>
      <c r="D591" s="100"/>
      <c r="E591" s="57"/>
    </row>
    <row r="592" spans="1:5" ht="35.1" customHeight="1">
      <c r="A592" s="407"/>
      <c r="B592" s="408"/>
      <c r="C592" s="99" t="s">
        <v>1264</v>
      </c>
      <c r="D592" s="100"/>
      <c r="E592" s="57"/>
    </row>
    <row r="593" spans="1:5" ht="35.1" customHeight="1">
      <c r="A593" s="407"/>
      <c r="B593" s="408"/>
      <c r="C593" s="99" t="s">
        <v>1265</v>
      </c>
      <c r="D593" s="100"/>
      <c r="E593" s="57"/>
    </row>
    <row r="594" spans="1:5" ht="35.1" customHeight="1">
      <c r="A594" s="407"/>
      <c r="B594" s="408"/>
      <c r="C594" s="99" t="s">
        <v>1266</v>
      </c>
      <c r="D594" s="100"/>
      <c r="E594" s="57"/>
    </row>
    <row r="595" spans="1:5" ht="35.1" customHeight="1">
      <c r="A595" s="407"/>
      <c r="B595" s="408"/>
      <c r="C595" s="99" t="s">
        <v>2029</v>
      </c>
      <c r="D595" s="100"/>
      <c r="E595" s="57"/>
    </row>
    <row r="596" spans="1:5" ht="35.1" customHeight="1">
      <c r="A596" s="407"/>
      <c r="B596" s="408"/>
      <c r="C596" s="99" t="s">
        <v>1267</v>
      </c>
      <c r="D596" s="100"/>
      <c r="E596" s="57"/>
    </row>
    <row r="597" spans="1:5" ht="35.1" customHeight="1">
      <c r="A597" s="407"/>
      <c r="B597" s="408"/>
      <c r="C597" s="99" t="s">
        <v>1268</v>
      </c>
      <c r="D597" s="100"/>
      <c r="E597" s="57"/>
    </row>
    <row r="598" spans="1:5" ht="35.1" customHeight="1">
      <c r="A598" s="407"/>
      <c r="B598" s="408"/>
      <c r="C598" s="99" t="s">
        <v>1269</v>
      </c>
      <c r="D598" s="100"/>
      <c r="E598" s="57"/>
    </row>
    <row r="599" spans="1:5" ht="35.1" customHeight="1">
      <c r="A599" s="407"/>
      <c r="B599" s="408"/>
      <c r="C599" s="99" t="s">
        <v>864</v>
      </c>
      <c r="D599" s="100"/>
      <c r="E599" s="57"/>
    </row>
    <row r="600" spans="1:5" ht="35.1" customHeight="1">
      <c r="A600" s="527" t="s">
        <v>310</v>
      </c>
      <c r="B600" s="528"/>
      <c r="C600" s="99" t="s">
        <v>311</v>
      </c>
      <c r="D600" s="100"/>
      <c r="E600" s="57"/>
    </row>
    <row r="601" spans="1:5" ht="35.1" customHeight="1">
      <c r="A601" s="407"/>
      <c r="B601" s="408"/>
      <c r="C601" s="99" t="s">
        <v>1270</v>
      </c>
      <c r="D601" s="100"/>
      <c r="E601" s="57"/>
    </row>
    <row r="602" spans="1:5" ht="35.1" customHeight="1">
      <c r="A602" s="407"/>
      <c r="B602" s="408"/>
      <c r="C602" s="99" t="s">
        <v>1271</v>
      </c>
      <c r="D602" s="100"/>
      <c r="E602" s="57"/>
    </row>
    <row r="603" spans="1:5" ht="35.1" customHeight="1">
      <c r="A603" s="407"/>
      <c r="B603" s="408"/>
      <c r="C603" s="99" t="s">
        <v>1272</v>
      </c>
      <c r="D603" s="100"/>
      <c r="E603" s="57"/>
    </row>
    <row r="604" spans="1:5" ht="35.1" customHeight="1">
      <c r="A604" s="407"/>
      <c r="B604" s="408"/>
      <c r="C604" s="99" t="s">
        <v>1522</v>
      </c>
      <c r="D604" s="100"/>
      <c r="E604" s="57"/>
    </row>
    <row r="605" spans="1:5" ht="35.1" customHeight="1">
      <c r="A605" s="407"/>
      <c r="B605" s="408"/>
      <c r="C605" s="99" t="s">
        <v>1273</v>
      </c>
      <c r="D605" s="100"/>
      <c r="E605" s="57"/>
    </row>
    <row r="606" spans="1:5" ht="35.1" customHeight="1">
      <c r="A606" s="407"/>
      <c r="B606" s="408"/>
      <c r="C606" s="99" t="s">
        <v>864</v>
      </c>
      <c r="D606" s="100"/>
      <c r="E606" s="57"/>
    </row>
    <row r="607" spans="1:5" ht="35.1" customHeight="1">
      <c r="A607" s="527" t="s">
        <v>312</v>
      </c>
      <c r="B607" s="528"/>
      <c r="C607" s="99" t="s">
        <v>1274</v>
      </c>
      <c r="D607" s="100"/>
      <c r="E607" s="57"/>
    </row>
    <row r="608" spans="1:5" ht="35.1" customHeight="1">
      <c r="A608" s="407"/>
      <c r="B608" s="408"/>
      <c r="C608" s="99" t="s">
        <v>1275</v>
      </c>
      <c r="D608" s="100"/>
      <c r="E608" s="57"/>
    </row>
    <row r="609" spans="1:5" ht="35.1" customHeight="1">
      <c r="A609" s="407"/>
      <c r="B609" s="408"/>
      <c r="C609" s="99" t="s">
        <v>1270</v>
      </c>
      <c r="D609" s="100"/>
      <c r="E609" s="57"/>
    </row>
    <row r="610" spans="1:5" ht="35.1" customHeight="1">
      <c r="A610" s="407"/>
      <c r="B610" s="408"/>
      <c r="C610" s="99" t="s">
        <v>1276</v>
      </c>
      <c r="D610" s="100"/>
      <c r="E610" s="57"/>
    </row>
    <row r="611" spans="1:5" ht="35.1" customHeight="1">
      <c r="A611" s="407"/>
      <c r="B611" s="408"/>
      <c r="C611" s="99" t="s">
        <v>1277</v>
      </c>
      <c r="D611" s="100"/>
      <c r="E611" s="57"/>
    </row>
    <row r="612" spans="1:5" ht="35.1" customHeight="1">
      <c r="A612" s="407"/>
      <c r="B612" s="408"/>
      <c r="C612" s="99" t="s">
        <v>1278</v>
      </c>
      <c r="D612" s="100"/>
      <c r="E612" s="57"/>
    </row>
    <row r="613" spans="1:5" ht="35.1" customHeight="1">
      <c r="A613" s="407"/>
      <c r="B613" s="408"/>
      <c r="C613" s="99" t="s">
        <v>1273</v>
      </c>
      <c r="D613" s="100"/>
      <c r="E613" s="57"/>
    </row>
    <row r="614" spans="1:5" ht="35.1" customHeight="1">
      <c r="A614" s="407"/>
      <c r="B614" s="408"/>
      <c r="C614" s="99" t="s">
        <v>864</v>
      </c>
      <c r="D614" s="100"/>
      <c r="E614" s="57"/>
    </row>
    <row r="615" spans="1:5" ht="35.1" customHeight="1">
      <c r="A615" s="524" t="s">
        <v>313</v>
      </c>
      <c r="B615" s="525"/>
      <c r="C615" s="99" t="s">
        <v>314</v>
      </c>
      <c r="D615" s="100"/>
      <c r="E615" s="57"/>
    </row>
    <row r="616" spans="1:5" ht="35.1" customHeight="1">
      <c r="A616" s="409"/>
      <c r="B616" s="410"/>
      <c r="C616" s="99" t="s">
        <v>1279</v>
      </c>
      <c r="D616" s="100"/>
      <c r="E616" s="57"/>
    </row>
    <row r="617" spans="1:5" ht="35.1" customHeight="1">
      <c r="A617" s="409"/>
      <c r="B617" s="410"/>
      <c r="C617" s="99" t="s">
        <v>1280</v>
      </c>
      <c r="D617" s="100"/>
      <c r="E617" s="57"/>
    </row>
    <row r="618" spans="1:5" ht="35.1" customHeight="1">
      <c r="A618" s="409"/>
      <c r="B618" s="410"/>
      <c r="C618" s="99" t="s">
        <v>864</v>
      </c>
      <c r="D618" s="100"/>
      <c r="E618" s="57"/>
    </row>
    <row r="619" spans="1:5" ht="35.1" customHeight="1">
      <c r="A619" s="59" t="s">
        <v>315</v>
      </c>
      <c r="B619" s="106"/>
      <c r="C619" s="107"/>
      <c r="D619" s="108"/>
      <c r="E619" s="109"/>
    </row>
    <row r="620" spans="1:5" ht="35.1" customHeight="1">
      <c r="A620" s="527" t="s">
        <v>316</v>
      </c>
      <c r="B620" s="528"/>
      <c r="C620" s="99" t="s">
        <v>1281</v>
      </c>
      <c r="D620" s="100"/>
      <c r="E620" s="57"/>
    </row>
    <row r="621" spans="1:5" ht="35.1" customHeight="1">
      <c r="A621" s="407"/>
      <c r="B621" s="408"/>
      <c r="C621" s="99" t="s">
        <v>1282</v>
      </c>
      <c r="D621" s="100"/>
      <c r="E621" s="57"/>
    </row>
    <row r="622" spans="1:5" ht="35.1" customHeight="1">
      <c r="A622" s="407"/>
      <c r="B622" s="408"/>
      <c r="C622" s="99" t="s">
        <v>1283</v>
      </c>
      <c r="D622" s="100"/>
      <c r="E622" s="57"/>
    </row>
    <row r="623" spans="1:5" ht="35.1" customHeight="1">
      <c r="A623" s="407"/>
      <c r="B623" s="408"/>
      <c r="C623" s="99" t="s">
        <v>1284</v>
      </c>
      <c r="D623" s="100"/>
      <c r="E623" s="57"/>
    </row>
    <row r="624" spans="1:5" ht="35.1" customHeight="1">
      <c r="A624" s="407"/>
      <c r="B624" s="408"/>
      <c r="C624" s="99" t="s">
        <v>864</v>
      </c>
      <c r="D624" s="100"/>
      <c r="E624" s="57"/>
    </row>
    <row r="625" spans="1:5" ht="35.1" customHeight="1">
      <c r="A625" s="527" t="s">
        <v>317</v>
      </c>
      <c r="B625" s="528"/>
      <c r="C625" s="99" t="s">
        <v>318</v>
      </c>
      <c r="D625" s="100"/>
      <c r="E625" s="57"/>
    </row>
    <row r="626" spans="1:5" ht="35.1" customHeight="1">
      <c r="A626" s="407"/>
      <c r="B626" s="408"/>
      <c r="C626" s="99" t="s">
        <v>1285</v>
      </c>
      <c r="D626" s="100"/>
      <c r="E626" s="57"/>
    </row>
    <row r="627" spans="1:5" ht="35.1" customHeight="1">
      <c r="A627" s="407"/>
      <c r="B627" s="408"/>
      <c r="C627" s="99" t="s">
        <v>864</v>
      </c>
      <c r="D627" s="100"/>
      <c r="E627" s="57"/>
    </row>
    <row r="628" spans="1:5" ht="35.1" customHeight="1">
      <c r="A628" s="527" t="s">
        <v>319</v>
      </c>
      <c r="B628" s="528"/>
      <c r="C628" s="99" t="s">
        <v>320</v>
      </c>
      <c r="D628" s="100"/>
      <c r="E628" s="57"/>
    </row>
    <row r="629" spans="1:5" ht="35.1" customHeight="1">
      <c r="A629" s="95"/>
      <c r="B629" s="408"/>
      <c r="C629" s="93" t="s">
        <v>321</v>
      </c>
      <c r="D629" s="100"/>
      <c r="E629" s="57"/>
    </row>
    <row r="630" spans="1:5" ht="35.1" customHeight="1">
      <c r="A630" s="95"/>
      <c r="B630" s="408"/>
      <c r="C630" s="99" t="s">
        <v>1286</v>
      </c>
      <c r="D630" s="100"/>
      <c r="E630" s="57"/>
    </row>
    <row r="631" spans="1:5" ht="35.1" customHeight="1">
      <c r="A631" s="95"/>
      <c r="B631" s="408"/>
      <c r="C631" s="99" t="s">
        <v>864</v>
      </c>
      <c r="D631" s="100"/>
      <c r="E631" s="57"/>
    </row>
    <row r="632" spans="1:5" ht="35.1" customHeight="1">
      <c r="A632" s="537" t="s">
        <v>322</v>
      </c>
      <c r="B632" s="538"/>
      <c r="C632" s="99" t="s">
        <v>1287</v>
      </c>
      <c r="D632" s="100"/>
      <c r="E632" s="57"/>
    </row>
    <row r="633" spans="1:5" ht="35.1" customHeight="1">
      <c r="A633" s="55"/>
      <c r="B633" s="119"/>
      <c r="C633" s="99" t="s">
        <v>1288</v>
      </c>
      <c r="D633" s="114"/>
      <c r="E633" s="115"/>
    </row>
    <row r="634" spans="1:5" ht="35.1" customHeight="1">
      <c r="A634" s="55"/>
      <c r="B634" s="119"/>
      <c r="C634" s="99" t="s">
        <v>1289</v>
      </c>
      <c r="D634" s="114"/>
      <c r="E634" s="115"/>
    </row>
    <row r="635" spans="1:5" ht="35.1" customHeight="1">
      <c r="A635" s="55"/>
      <c r="B635" s="119"/>
      <c r="C635" s="99" t="s">
        <v>1290</v>
      </c>
      <c r="D635" s="114"/>
      <c r="E635" s="115"/>
    </row>
    <row r="636" spans="1:5" ht="35.1" customHeight="1">
      <c r="A636" s="55"/>
      <c r="B636" s="119"/>
      <c r="C636" s="99" t="s">
        <v>1291</v>
      </c>
      <c r="D636" s="114"/>
      <c r="E636" s="115"/>
    </row>
    <row r="637" spans="1:5" ht="35.1" customHeight="1">
      <c r="A637" s="55"/>
      <c r="B637" s="119"/>
      <c r="C637" s="99" t="s">
        <v>1915</v>
      </c>
      <c r="D637" s="114"/>
      <c r="E637" s="115"/>
    </row>
    <row r="638" spans="1:5" ht="35.1" customHeight="1">
      <c r="A638" s="55"/>
      <c r="B638" s="119"/>
      <c r="C638" s="99" t="s">
        <v>1914</v>
      </c>
      <c r="D638" s="114"/>
      <c r="E638" s="115"/>
    </row>
    <row r="639" spans="1:5" ht="35.1" customHeight="1">
      <c r="A639" s="55"/>
      <c r="B639" s="119"/>
      <c r="C639" s="99" t="s">
        <v>1292</v>
      </c>
      <c r="D639" s="114"/>
      <c r="E639" s="115"/>
    </row>
    <row r="640" spans="1:5" ht="35.1" customHeight="1">
      <c r="A640" s="55"/>
      <c r="B640" s="119"/>
      <c r="C640" s="99" t="s">
        <v>1293</v>
      </c>
      <c r="D640" s="114"/>
      <c r="E640" s="115"/>
    </row>
    <row r="641" spans="1:5" ht="35.1" customHeight="1">
      <c r="A641" s="55"/>
      <c r="B641" s="119"/>
      <c r="C641" s="120" t="s">
        <v>2030</v>
      </c>
      <c r="D641" s="114"/>
      <c r="E641" s="115"/>
    </row>
    <row r="642" spans="1:5" ht="35.1" customHeight="1">
      <c r="A642" s="55"/>
      <c r="B642" s="119"/>
      <c r="C642" s="120" t="s">
        <v>1294</v>
      </c>
      <c r="D642" s="114"/>
      <c r="E642" s="115"/>
    </row>
  </sheetData>
  <mergeCells count="75">
    <mergeCell ref="A620:B620"/>
    <mergeCell ref="A625:B625"/>
    <mergeCell ref="A628:B628"/>
    <mergeCell ref="A632:B632"/>
    <mergeCell ref="A576:B576"/>
    <mergeCell ref="A581:B581"/>
    <mergeCell ref="A587:B587"/>
    <mergeCell ref="A600:B600"/>
    <mergeCell ref="A607:B607"/>
    <mergeCell ref="A615:B615"/>
    <mergeCell ref="A519:B519"/>
    <mergeCell ref="A532:B532"/>
    <mergeCell ref="A547:B547"/>
    <mergeCell ref="A556:B556"/>
    <mergeCell ref="A564:B564"/>
    <mergeCell ref="A425:B425"/>
    <mergeCell ref="A454:B454"/>
    <mergeCell ref="A472:B472"/>
    <mergeCell ref="A488:B488"/>
    <mergeCell ref="A507:B507"/>
    <mergeCell ref="A380:B380"/>
    <mergeCell ref="A387:B387"/>
    <mergeCell ref="A395:B395"/>
    <mergeCell ref="A403:B403"/>
    <mergeCell ref="A415:B415"/>
    <mergeCell ref="A327:B327"/>
    <mergeCell ref="A330:B330"/>
    <mergeCell ref="A334:B334"/>
    <mergeCell ref="A359:B359"/>
    <mergeCell ref="A369:B369"/>
    <mergeCell ref="A299:B299"/>
    <mergeCell ref="A300:B300"/>
    <mergeCell ref="A305:B305"/>
    <mergeCell ref="A317:B317"/>
    <mergeCell ref="A322:B322"/>
    <mergeCell ref="A278:B278"/>
    <mergeCell ref="A280:B280"/>
    <mergeCell ref="A282:B282"/>
    <mergeCell ref="A286:B286"/>
    <mergeCell ref="A292:B292"/>
    <mergeCell ref="A251:B251"/>
    <mergeCell ref="A254:B254"/>
    <mergeCell ref="A265:B265"/>
    <mergeCell ref="A268:B268"/>
    <mergeCell ref="A274:B274"/>
    <mergeCell ref="A187:B187"/>
    <mergeCell ref="A205:B205"/>
    <mergeCell ref="A211:B211"/>
    <mergeCell ref="A221:B221"/>
    <mergeCell ref="A245:B245"/>
    <mergeCell ref="A140:B140"/>
    <mergeCell ref="A157:B157"/>
    <mergeCell ref="A166:B166"/>
    <mergeCell ref="A176:B176"/>
    <mergeCell ref="A183:B183"/>
    <mergeCell ref="A92:B92"/>
    <mergeCell ref="A106:B106"/>
    <mergeCell ref="A119:B119"/>
    <mergeCell ref="A123:B123"/>
    <mergeCell ref="A131:B131"/>
    <mergeCell ref="A59:B59"/>
    <mergeCell ref="A65:B65"/>
    <mergeCell ref="A70:B70"/>
    <mergeCell ref="A83:B83"/>
    <mergeCell ref="A87:B87"/>
    <mergeCell ref="A12:B12"/>
    <mergeCell ref="A19:B19"/>
    <mergeCell ref="A30:B30"/>
    <mergeCell ref="A6:C6"/>
    <mergeCell ref="A53:B53"/>
    <mergeCell ref="D6:E6"/>
    <mergeCell ref="A7:B7"/>
    <mergeCell ref="A8:B8"/>
    <mergeCell ref="A9:B9"/>
    <mergeCell ref="A10:B10"/>
  </mergeCells>
  <phoneticPr fontId="2"/>
  <pageMargins left="0.59055118110236227" right="0.59055118110236227" top="0.59055118110236227" bottom="0.19685039370078741" header="0.31496062992125984" footer="0.19685039370078741"/>
  <headerFooter scaleWithDoc="0">
    <oddHeader>&amp;L&amp;"BIZ UDPゴシック,太字"&amp;9八王子駅南口集いの拠点整備・運営事業　 各室諸元表 【P&amp;P/&amp;N】</oddHeader>
    <oddFooter>&amp;R&amp;"BIZ UDPゴシック,標準"&amp;8&amp;P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8"/>
  <sheetViews>
    <sheetView tabSelected="1" view="pageBreakPreview" zoomScale="85" zoomScaleNormal="85" zoomScaleSheetLayoutView="85" workbookViewId="0">
      <selection activeCell="F18" sqref="F18"/>
    </sheetView>
  </sheetViews>
  <sheetFormatPr defaultRowHeight="13.5"/>
  <cols>
    <col min="1" max="1" width="2.375" style="85" customWidth="1"/>
    <col min="2" max="2" width="6" style="85" customWidth="1"/>
    <col min="3" max="3" width="12.125" style="85" customWidth="1"/>
    <col min="4" max="4" width="14.875" style="85" customWidth="1"/>
    <col min="5" max="5" width="9.75" style="88" customWidth="1"/>
    <col min="6" max="6" width="12.25" style="88" customWidth="1"/>
    <col min="7" max="36" width="6.125" style="85" customWidth="1"/>
    <col min="37" max="38" width="9.75" style="85" customWidth="1"/>
    <col min="39" max="42" width="6.875" style="85" customWidth="1"/>
    <col min="43" max="45" width="10.75" style="85" customWidth="1"/>
    <col min="46" max="258" width="8.75" style="85"/>
    <col min="259" max="259" width="2.375" style="85" customWidth="1"/>
    <col min="260" max="260" width="6" style="85" customWidth="1"/>
    <col min="261" max="261" width="12.125" style="85" customWidth="1"/>
    <col min="262" max="286" width="9.75" style="85" customWidth="1"/>
    <col min="287" max="287" width="11.375" style="85" customWidth="1"/>
    <col min="288" max="288" width="9.75" style="85" customWidth="1"/>
    <col min="289" max="298" width="6.875" style="85" customWidth="1"/>
    <col min="299" max="301" width="10.75" style="85" customWidth="1"/>
    <col min="302" max="514" width="8.75" style="85"/>
    <col min="515" max="515" width="2.375" style="85" customWidth="1"/>
    <col min="516" max="516" width="6" style="85" customWidth="1"/>
    <col min="517" max="517" width="12.125" style="85" customWidth="1"/>
    <col min="518" max="542" width="9.75" style="85" customWidth="1"/>
    <col min="543" max="543" width="11.375" style="85" customWidth="1"/>
    <col min="544" max="544" width="9.75" style="85" customWidth="1"/>
    <col min="545" max="554" width="6.875" style="85" customWidth="1"/>
    <col min="555" max="557" width="10.75" style="85" customWidth="1"/>
    <col min="558" max="770" width="8.75" style="85"/>
    <col min="771" max="771" width="2.375" style="85" customWidth="1"/>
    <col min="772" max="772" width="6" style="85" customWidth="1"/>
    <col min="773" max="773" width="12.125" style="85" customWidth="1"/>
    <col min="774" max="798" width="9.75" style="85" customWidth="1"/>
    <col min="799" max="799" width="11.375" style="85" customWidth="1"/>
    <col min="800" max="800" width="9.75" style="85" customWidth="1"/>
    <col min="801" max="810" width="6.875" style="85" customWidth="1"/>
    <col min="811" max="813" width="10.75" style="85" customWidth="1"/>
    <col min="814" max="1026" width="8.75" style="85"/>
    <col min="1027" max="1027" width="2.375" style="85" customWidth="1"/>
    <col min="1028" max="1028" width="6" style="85" customWidth="1"/>
    <col min="1029" max="1029" width="12.125" style="85" customWidth="1"/>
    <col min="1030" max="1054" width="9.75" style="85" customWidth="1"/>
    <col min="1055" max="1055" width="11.375" style="85" customWidth="1"/>
    <col min="1056" max="1056" width="9.75" style="85" customWidth="1"/>
    <col min="1057" max="1066" width="6.875" style="85" customWidth="1"/>
    <col min="1067" max="1069" width="10.75" style="85" customWidth="1"/>
    <col min="1070" max="1282" width="8.75" style="85"/>
    <col min="1283" max="1283" width="2.375" style="85" customWidth="1"/>
    <col min="1284" max="1284" width="6" style="85" customWidth="1"/>
    <col min="1285" max="1285" width="12.125" style="85" customWidth="1"/>
    <col min="1286" max="1310" width="9.75" style="85" customWidth="1"/>
    <col min="1311" max="1311" width="11.375" style="85" customWidth="1"/>
    <col min="1312" max="1312" width="9.75" style="85" customWidth="1"/>
    <col min="1313" max="1322" width="6.875" style="85" customWidth="1"/>
    <col min="1323" max="1325" width="10.75" style="85" customWidth="1"/>
    <col min="1326" max="1538" width="8.75" style="85"/>
    <col min="1539" max="1539" width="2.375" style="85" customWidth="1"/>
    <col min="1540" max="1540" width="6" style="85" customWidth="1"/>
    <col min="1541" max="1541" width="12.125" style="85" customWidth="1"/>
    <col min="1542" max="1566" width="9.75" style="85" customWidth="1"/>
    <col min="1567" max="1567" width="11.375" style="85" customWidth="1"/>
    <col min="1568" max="1568" width="9.75" style="85" customWidth="1"/>
    <col min="1569" max="1578" width="6.875" style="85" customWidth="1"/>
    <col min="1579" max="1581" width="10.75" style="85" customWidth="1"/>
    <col min="1582" max="1794" width="8.75" style="85"/>
    <col min="1795" max="1795" width="2.375" style="85" customWidth="1"/>
    <col min="1796" max="1796" width="6" style="85" customWidth="1"/>
    <col min="1797" max="1797" width="12.125" style="85" customWidth="1"/>
    <col min="1798" max="1822" width="9.75" style="85" customWidth="1"/>
    <col min="1823" max="1823" width="11.375" style="85" customWidth="1"/>
    <col min="1824" max="1824" width="9.75" style="85" customWidth="1"/>
    <col min="1825" max="1834" width="6.875" style="85" customWidth="1"/>
    <col min="1835" max="1837" width="10.75" style="85" customWidth="1"/>
    <col min="1838" max="2050" width="8.75" style="85"/>
    <col min="2051" max="2051" width="2.375" style="85" customWidth="1"/>
    <col min="2052" max="2052" width="6" style="85" customWidth="1"/>
    <col min="2053" max="2053" width="12.125" style="85" customWidth="1"/>
    <col min="2054" max="2078" width="9.75" style="85" customWidth="1"/>
    <col min="2079" max="2079" width="11.375" style="85" customWidth="1"/>
    <col min="2080" max="2080" width="9.75" style="85" customWidth="1"/>
    <col min="2081" max="2090" width="6.875" style="85" customWidth="1"/>
    <col min="2091" max="2093" width="10.75" style="85" customWidth="1"/>
    <col min="2094" max="2306" width="8.75" style="85"/>
    <col min="2307" max="2307" width="2.375" style="85" customWidth="1"/>
    <col min="2308" max="2308" width="6" style="85" customWidth="1"/>
    <col min="2309" max="2309" width="12.125" style="85" customWidth="1"/>
    <col min="2310" max="2334" width="9.75" style="85" customWidth="1"/>
    <col min="2335" max="2335" width="11.375" style="85" customWidth="1"/>
    <col min="2336" max="2336" width="9.75" style="85" customWidth="1"/>
    <col min="2337" max="2346" width="6.875" style="85" customWidth="1"/>
    <col min="2347" max="2349" width="10.75" style="85" customWidth="1"/>
    <col min="2350" max="2562" width="8.75" style="85"/>
    <col min="2563" max="2563" width="2.375" style="85" customWidth="1"/>
    <col min="2564" max="2564" width="6" style="85" customWidth="1"/>
    <col min="2565" max="2565" width="12.125" style="85" customWidth="1"/>
    <col min="2566" max="2590" width="9.75" style="85" customWidth="1"/>
    <col min="2591" max="2591" width="11.375" style="85" customWidth="1"/>
    <col min="2592" max="2592" width="9.75" style="85" customWidth="1"/>
    <col min="2593" max="2602" width="6.875" style="85" customWidth="1"/>
    <col min="2603" max="2605" width="10.75" style="85" customWidth="1"/>
    <col min="2606" max="2818" width="8.75" style="85"/>
    <col min="2819" max="2819" width="2.375" style="85" customWidth="1"/>
    <col min="2820" max="2820" width="6" style="85" customWidth="1"/>
    <col min="2821" max="2821" width="12.125" style="85" customWidth="1"/>
    <col min="2822" max="2846" width="9.75" style="85" customWidth="1"/>
    <col min="2847" max="2847" width="11.375" style="85" customWidth="1"/>
    <col min="2848" max="2848" width="9.75" style="85" customWidth="1"/>
    <col min="2849" max="2858" width="6.875" style="85" customWidth="1"/>
    <col min="2859" max="2861" width="10.75" style="85" customWidth="1"/>
    <col min="2862" max="3074" width="8.75" style="85"/>
    <col min="3075" max="3075" width="2.375" style="85" customWidth="1"/>
    <col min="3076" max="3076" width="6" style="85" customWidth="1"/>
    <col min="3077" max="3077" width="12.125" style="85" customWidth="1"/>
    <col min="3078" max="3102" width="9.75" style="85" customWidth="1"/>
    <col min="3103" max="3103" width="11.375" style="85" customWidth="1"/>
    <col min="3104" max="3104" width="9.75" style="85" customWidth="1"/>
    <col min="3105" max="3114" width="6.875" style="85" customWidth="1"/>
    <col min="3115" max="3117" width="10.75" style="85" customWidth="1"/>
    <col min="3118" max="3330" width="8.75" style="85"/>
    <col min="3331" max="3331" width="2.375" style="85" customWidth="1"/>
    <col min="3332" max="3332" width="6" style="85" customWidth="1"/>
    <col min="3333" max="3333" width="12.125" style="85" customWidth="1"/>
    <col min="3334" max="3358" width="9.75" style="85" customWidth="1"/>
    <col min="3359" max="3359" width="11.375" style="85" customWidth="1"/>
    <col min="3360" max="3360" width="9.75" style="85" customWidth="1"/>
    <col min="3361" max="3370" width="6.875" style="85" customWidth="1"/>
    <col min="3371" max="3373" width="10.75" style="85" customWidth="1"/>
    <col min="3374" max="3586" width="8.75" style="85"/>
    <col min="3587" max="3587" width="2.375" style="85" customWidth="1"/>
    <col min="3588" max="3588" width="6" style="85" customWidth="1"/>
    <col min="3589" max="3589" width="12.125" style="85" customWidth="1"/>
    <col min="3590" max="3614" width="9.75" style="85" customWidth="1"/>
    <col min="3615" max="3615" width="11.375" style="85" customWidth="1"/>
    <col min="3616" max="3616" width="9.75" style="85" customWidth="1"/>
    <col min="3617" max="3626" width="6.875" style="85" customWidth="1"/>
    <col min="3627" max="3629" width="10.75" style="85" customWidth="1"/>
    <col min="3630" max="3842" width="8.75" style="85"/>
    <col min="3843" max="3843" width="2.375" style="85" customWidth="1"/>
    <col min="3844" max="3844" width="6" style="85" customWidth="1"/>
    <col min="3845" max="3845" width="12.125" style="85" customWidth="1"/>
    <col min="3846" max="3870" width="9.75" style="85" customWidth="1"/>
    <col min="3871" max="3871" width="11.375" style="85" customWidth="1"/>
    <col min="3872" max="3872" width="9.75" style="85" customWidth="1"/>
    <col min="3873" max="3882" width="6.875" style="85" customWidth="1"/>
    <col min="3883" max="3885" width="10.75" style="85" customWidth="1"/>
    <col min="3886" max="4098" width="8.75" style="85"/>
    <col min="4099" max="4099" width="2.375" style="85" customWidth="1"/>
    <col min="4100" max="4100" width="6" style="85" customWidth="1"/>
    <col min="4101" max="4101" width="12.125" style="85" customWidth="1"/>
    <col min="4102" max="4126" width="9.75" style="85" customWidth="1"/>
    <col min="4127" max="4127" width="11.375" style="85" customWidth="1"/>
    <col min="4128" max="4128" width="9.75" style="85" customWidth="1"/>
    <col min="4129" max="4138" width="6.875" style="85" customWidth="1"/>
    <col min="4139" max="4141" width="10.75" style="85" customWidth="1"/>
    <col min="4142" max="4354" width="8.75" style="85"/>
    <col min="4355" max="4355" width="2.375" style="85" customWidth="1"/>
    <col min="4356" max="4356" width="6" style="85" customWidth="1"/>
    <col min="4357" max="4357" width="12.125" style="85" customWidth="1"/>
    <col min="4358" max="4382" width="9.75" style="85" customWidth="1"/>
    <col min="4383" max="4383" width="11.375" style="85" customWidth="1"/>
    <col min="4384" max="4384" width="9.75" style="85" customWidth="1"/>
    <col min="4385" max="4394" width="6.875" style="85" customWidth="1"/>
    <col min="4395" max="4397" width="10.75" style="85" customWidth="1"/>
    <col min="4398" max="4610" width="8.75" style="85"/>
    <col min="4611" max="4611" width="2.375" style="85" customWidth="1"/>
    <col min="4612" max="4612" width="6" style="85" customWidth="1"/>
    <col min="4613" max="4613" width="12.125" style="85" customWidth="1"/>
    <col min="4614" max="4638" width="9.75" style="85" customWidth="1"/>
    <col min="4639" max="4639" width="11.375" style="85" customWidth="1"/>
    <col min="4640" max="4640" width="9.75" style="85" customWidth="1"/>
    <col min="4641" max="4650" width="6.875" style="85" customWidth="1"/>
    <col min="4651" max="4653" width="10.75" style="85" customWidth="1"/>
    <col min="4654" max="4866" width="8.75" style="85"/>
    <col min="4867" max="4867" width="2.375" style="85" customWidth="1"/>
    <col min="4868" max="4868" width="6" style="85" customWidth="1"/>
    <col min="4869" max="4869" width="12.125" style="85" customWidth="1"/>
    <col min="4870" max="4894" width="9.75" style="85" customWidth="1"/>
    <col min="4895" max="4895" width="11.375" style="85" customWidth="1"/>
    <col min="4896" max="4896" width="9.75" style="85" customWidth="1"/>
    <col min="4897" max="4906" width="6.875" style="85" customWidth="1"/>
    <col min="4907" max="4909" width="10.75" style="85" customWidth="1"/>
    <col min="4910" max="5122" width="8.75" style="85"/>
    <col min="5123" max="5123" width="2.375" style="85" customWidth="1"/>
    <col min="5124" max="5124" width="6" style="85" customWidth="1"/>
    <col min="5125" max="5125" width="12.125" style="85" customWidth="1"/>
    <col min="5126" max="5150" width="9.75" style="85" customWidth="1"/>
    <col min="5151" max="5151" width="11.375" style="85" customWidth="1"/>
    <col min="5152" max="5152" width="9.75" style="85" customWidth="1"/>
    <col min="5153" max="5162" width="6.875" style="85" customWidth="1"/>
    <col min="5163" max="5165" width="10.75" style="85" customWidth="1"/>
    <col min="5166" max="5378" width="8.75" style="85"/>
    <col min="5379" max="5379" width="2.375" style="85" customWidth="1"/>
    <col min="5380" max="5380" width="6" style="85" customWidth="1"/>
    <col min="5381" max="5381" width="12.125" style="85" customWidth="1"/>
    <col min="5382" max="5406" width="9.75" style="85" customWidth="1"/>
    <col min="5407" max="5407" width="11.375" style="85" customWidth="1"/>
    <col min="5408" max="5408" width="9.75" style="85" customWidth="1"/>
    <col min="5409" max="5418" width="6.875" style="85" customWidth="1"/>
    <col min="5419" max="5421" width="10.75" style="85" customWidth="1"/>
    <col min="5422" max="5634" width="8.75" style="85"/>
    <col min="5635" max="5635" width="2.375" style="85" customWidth="1"/>
    <col min="5636" max="5636" width="6" style="85" customWidth="1"/>
    <col min="5637" max="5637" width="12.125" style="85" customWidth="1"/>
    <col min="5638" max="5662" width="9.75" style="85" customWidth="1"/>
    <col min="5663" max="5663" width="11.375" style="85" customWidth="1"/>
    <col min="5664" max="5664" width="9.75" style="85" customWidth="1"/>
    <col min="5665" max="5674" width="6.875" style="85" customWidth="1"/>
    <col min="5675" max="5677" width="10.75" style="85" customWidth="1"/>
    <col min="5678" max="5890" width="8.75" style="85"/>
    <col min="5891" max="5891" width="2.375" style="85" customWidth="1"/>
    <col min="5892" max="5892" width="6" style="85" customWidth="1"/>
    <col min="5893" max="5893" width="12.125" style="85" customWidth="1"/>
    <col min="5894" max="5918" width="9.75" style="85" customWidth="1"/>
    <col min="5919" max="5919" width="11.375" style="85" customWidth="1"/>
    <col min="5920" max="5920" width="9.75" style="85" customWidth="1"/>
    <col min="5921" max="5930" width="6.875" style="85" customWidth="1"/>
    <col min="5931" max="5933" width="10.75" style="85" customWidth="1"/>
    <col min="5934" max="6146" width="8.75" style="85"/>
    <col min="6147" max="6147" width="2.375" style="85" customWidth="1"/>
    <col min="6148" max="6148" width="6" style="85" customWidth="1"/>
    <col min="6149" max="6149" width="12.125" style="85" customWidth="1"/>
    <col min="6150" max="6174" width="9.75" style="85" customWidth="1"/>
    <col min="6175" max="6175" width="11.375" style="85" customWidth="1"/>
    <col min="6176" max="6176" width="9.75" style="85" customWidth="1"/>
    <col min="6177" max="6186" width="6.875" style="85" customWidth="1"/>
    <col min="6187" max="6189" width="10.75" style="85" customWidth="1"/>
    <col min="6190" max="6402" width="8.75" style="85"/>
    <col min="6403" max="6403" width="2.375" style="85" customWidth="1"/>
    <col min="6404" max="6404" width="6" style="85" customWidth="1"/>
    <col min="6405" max="6405" width="12.125" style="85" customWidth="1"/>
    <col min="6406" max="6430" width="9.75" style="85" customWidth="1"/>
    <col min="6431" max="6431" width="11.375" style="85" customWidth="1"/>
    <col min="6432" max="6432" width="9.75" style="85" customWidth="1"/>
    <col min="6433" max="6442" width="6.875" style="85" customWidth="1"/>
    <col min="6443" max="6445" width="10.75" style="85" customWidth="1"/>
    <col min="6446" max="6658" width="8.75" style="85"/>
    <col min="6659" max="6659" width="2.375" style="85" customWidth="1"/>
    <col min="6660" max="6660" width="6" style="85" customWidth="1"/>
    <col min="6661" max="6661" width="12.125" style="85" customWidth="1"/>
    <col min="6662" max="6686" width="9.75" style="85" customWidth="1"/>
    <col min="6687" max="6687" width="11.375" style="85" customWidth="1"/>
    <col min="6688" max="6688" width="9.75" style="85" customWidth="1"/>
    <col min="6689" max="6698" width="6.875" style="85" customWidth="1"/>
    <col min="6699" max="6701" width="10.75" style="85" customWidth="1"/>
    <col min="6702" max="6914" width="8.75" style="85"/>
    <col min="6915" max="6915" width="2.375" style="85" customWidth="1"/>
    <col min="6916" max="6916" width="6" style="85" customWidth="1"/>
    <col min="6917" max="6917" width="12.125" style="85" customWidth="1"/>
    <col min="6918" max="6942" width="9.75" style="85" customWidth="1"/>
    <col min="6943" max="6943" width="11.375" style="85" customWidth="1"/>
    <col min="6944" max="6944" width="9.75" style="85" customWidth="1"/>
    <col min="6945" max="6954" width="6.875" style="85" customWidth="1"/>
    <col min="6955" max="6957" width="10.75" style="85" customWidth="1"/>
    <col min="6958" max="7170" width="8.75" style="85"/>
    <col min="7171" max="7171" width="2.375" style="85" customWidth="1"/>
    <col min="7172" max="7172" width="6" style="85" customWidth="1"/>
    <col min="7173" max="7173" width="12.125" style="85" customWidth="1"/>
    <col min="7174" max="7198" width="9.75" style="85" customWidth="1"/>
    <col min="7199" max="7199" width="11.375" style="85" customWidth="1"/>
    <col min="7200" max="7200" width="9.75" style="85" customWidth="1"/>
    <col min="7201" max="7210" width="6.875" style="85" customWidth="1"/>
    <col min="7211" max="7213" width="10.75" style="85" customWidth="1"/>
    <col min="7214" max="7426" width="8.75" style="85"/>
    <col min="7427" max="7427" width="2.375" style="85" customWidth="1"/>
    <col min="7428" max="7428" width="6" style="85" customWidth="1"/>
    <col min="7429" max="7429" width="12.125" style="85" customWidth="1"/>
    <col min="7430" max="7454" width="9.75" style="85" customWidth="1"/>
    <col min="7455" max="7455" width="11.375" style="85" customWidth="1"/>
    <col min="7456" max="7456" width="9.75" style="85" customWidth="1"/>
    <col min="7457" max="7466" width="6.875" style="85" customWidth="1"/>
    <col min="7467" max="7469" width="10.75" style="85" customWidth="1"/>
    <col min="7470" max="7682" width="8.75" style="85"/>
    <col min="7683" max="7683" width="2.375" style="85" customWidth="1"/>
    <col min="7684" max="7684" width="6" style="85" customWidth="1"/>
    <col min="7685" max="7685" width="12.125" style="85" customWidth="1"/>
    <col min="7686" max="7710" width="9.75" style="85" customWidth="1"/>
    <col min="7711" max="7711" width="11.375" style="85" customWidth="1"/>
    <col min="7712" max="7712" width="9.75" style="85" customWidth="1"/>
    <col min="7713" max="7722" width="6.875" style="85" customWidth="1"/>
    <col min="7723" max="7725" width="10.75" style="85" customWidth="1"/>
    <col min="7726" max="7938" width="8.75" style="85"/>
    <col min="7939" max="7939" width="2.375" style="85" customWidth="1"/>
    <col min="7940" max="7940" width="6" style="85" customWidth="1"/>
    <col min="7941" max="7941" width="12.125" style="85" customWidth="1"/>
    <col min="7942" max="7966" width="9.75" style="85" customWidth="1"/>
    <col min="7967" max="7967" width="11.375" style="85" customWidth="1"/>
    <col min="7968" max="7968" width="9.75" style="85" customWidth="1"/>
    <col min="7969" max="7978" width="6.875" style="85" customWidth="1"/>
    <col min="7979" max="7981" width="10.75" style="85" customWidth="1"/>
    <col min="7982" max="8194" width="8.75" style="85"/>
    <col min="8195" max="8195" width="2.375" style="85" customWidth="1"/>
    <col min="8196" max="8196" width="6" style="85" customWidth="1"/>
    <col min="8197" max="8197" width="12.125" style="85" customWidth="1"/>
    <col min="8198" max="8222" width="9.75" style="85" customWidth="1"/>
    <col min="8223" max="8223" width="11.375" style="85" customWidth="1"/>
    <col min="8224" max="8224" width="9.75" style="85" customWidth="1"/>
    <col min="8225" max="8234" width="6.875" style="85" customWidth="1"/>
    <col min="8235" max="8237" width="10.75" style="85" customWidth="1"/>
    <col min="8238" max="8450" width="8.75" style="85"/>
    <col min="8451" max="8451" width="2.375" style="85" customWidth="1"/>
    <col min="8452" max="8452" width="6" style="85" customWidth="1"/>
    <col min="8453" max="8453" width="12.125" style="85" customWidth="1"/>
    <col min="8454" max="8478" width="9.75" style="85" customWidth="1"/>
    <col min="8479" max="8479" width="11.375" style="85" customWidth="1"/>
    <col min="8480" max="8480" width="9.75" style="85" customWidth="1"/>
    <col min="8481" max="8490" width="6.875" style="85" customWidth="1"/>
    <col min="8491" max="8493" width="10.75" style="85" customWidth="1"/>
    <col min="8494" max="8706" width="8.75" style="85"/>
    <col min="8707" max="8707" width="2.375" style="85" customWidth="1"/>
    <col min="8708" max="8708" width="6" style="85" customWidth="1"/>
    <col min="8709" max="8709" width="12.125" style="85" customWidth="1"/>
    <col min="8710" max="8734" width="9.75" style="85" customWidth="1"/>
    <col min="8735" max="8735" width="11.375" style="85" customWidth="1"/>
    <col min="8736" max="8736" width="9.75" style="85" customWidth="1"/>
    <col min="8737" max="8746" width="6.875" style="85" customWidth="1"/>
    <col min="8747" max="8749" width="10.75" style="85" customWidth="1"/>
    <col min="8750" max="8962" width="8.75" style="85"/>
    <col min="8963" max="8963" width="2.375" style="85" customWidth="1"/>
    <col min="8964" max="8964" width="6" style="85" customWidth="1"/>
    <col min="8965" max="8965" width="12.125" style="85" customWidth="1"/>
    <col min="8966" max="8990" width="9.75" style="85" customWidth="1"/>
    <col min="8991" max="8991" width="11.375" style="85" customWidth="1"/>
    <col min="8992" max="8992" width="9.75" style="85" customWidth="1"/>
    <col min="8993" max="9002" width="6.875" style="85" customWidth="1"/>
    <col min="9003" max="9005" width="10.75" style="85" customWidth="1"/>
    <col min="9006" max="9218" width="8.75" style="85"/>
    <col min="9219" max="9219" width="2.375" style="85" customWidth="1"/>
    <col min="9220" max="9220" width="6" style="85" customWidth="1"/>
    <col min="9221" max="9221" width="12.125" style="85" customWidth="1"/>
    <col min="9222" max="9246" width="9.75" style="85" customWidth="1"/>
    <col min="9247" max="9247" width="11.375" style="85" customWidth="1"/>
    <col min="9248" max="9248" width="9.75" style="85" customWidth="1"/>
    <col min="9249" max="9258" width="6.875" style="85" customWidth="1"/>
    <col min="9259" max="9261" width="10.75" style="85" customWidth="1"/>
    <col min="9262" max="9474" width="8.75" style="85"/>
    <col min="9475" max="9475" width="2.375" style="85" customWidth="1"/>
    <col min="9476" max="9476" width="6" style="85" customWidth="1"/>
    <col min="9477" max="9477" width="12.125" style="85" customWidth="1"/>
    <col min="9478" max="9502" width="9.75" style="85" customWidth="1"/>
    <col min="9503" max="9503" width="11.375" style="85" customWidth="1"/>
    <col min="9504" max="9504" width="9.75" style="85" customWidth="1"/>
    <col min="9505" max="9514" width="6.875" style="85" customWidth="1"/>
    <col min="9515" max="9517" width="10.75" style="85" customWidth="1"/>
    <col min="9518" max="9730" width="8.75" style="85"/>
    <col min="9731" max="9731" width="2.375" style="85" customWidth="1"/>
    <col min="9732" max="9732" width="6" style="85" customWidth="1"/>
    <col min="9733" max="9733" width="12.125" style="85" customWidth="1"/>
    <col min="9734" max="9758" width="9.75" style="85" customWidth="1"/>
    <col min="9759" max="9759" width="11.375" style="85" customWidth="1"/>
    <col min="9760" max="9760" width="9.75" style="85" customWidth="1"/>
    <col min="9761" max="9770" width="6.875" style="85" customWidth="1"/>
    <col min="9771" max="9773" width="10.75" style="85" customWidth="1"/>
    <col min="9774" max="9986" width="8.75" style="85"/>
    <col min="9987" max="9987" width="2.375" style="85" customWidth="1"/>
    <col min="9988" max="9988" width="6" style="85" customWidth="1"/>
    <col min="9989" max="9989" width="12.125" style="85" customWidth="1"/>
    <col min="9990" max="10014" width="9.75" style="85" customWidth="1"/>
    <col min="10015" max="10015" width="11.375" style="85" customWidth="1"/>
    <col min="10016" max="10016" width="9.75" style="85" customWidth="1"/>
    <col min="10017" max="10026" width="6.875" style="85" customWidth="1"/>
    <col min="10027" max="10029" width="10.75" style="85" customWidth="1"/>
    <col min="10030" max="10242" width="8.75" style="85"/>
    <col min="10243" max="10243" width="2.375" style="85" customWidth="1"/>
    <col min="10244" max="10244" width="6" style="85" customWidth="1"/>
    <col min="10245" max="10245" width="12.125" style="85" customWidth="1"/>
    <col min="10246" max="10270" width="9.75" style="85" customWidth="1"/>
    <col min="10271" max="10271" width="11.375" style="85" customWidth="1"/>
    <col min="10272" max="10272" width="9.75" style="85" customWidth="1"/>
    <col min="10273" max="10282" width="6.875" style="85" customWidth="1"/>
    <col min="10283" max="10285" width="10.75" style="85" customWidth="1"/>
    <col min="10286" max="10498" width="8.75" style="85"/>
    <col min="10499" max="10499" width="2.375" style="85" customWidth="1"/>
    <col min="10500" max="10500" width="6" style="85" customWidth="1"/>
    <col min="10501" max="10501" width="12.125" style="85" customWidth="1"/>
    <col min="10502" max="10526" width="9.75" style="85" customWidth="1"/>
    <col min="10527" max="10527" width="11.375" style="85" customWidth="1"/>
    <col min="10528" max="10528" width="9.75" style="85" customWidth="1"/>
    <col min="10529" max="10538" width="6.875" style="85" customWidth="1"/>
    <col min="10539" max="10541" width="10.75" style="85" customWidth="1"/>
    <col min="10542" max="10754" width="8.75" style="85"/>
    <col min="10755" max="10755" width="2.375" style="85" customWidth="1"/>
    <col min="10756" max="10756" width="6" style="85" customWidth="1"/>
    <col min="10757" max="10757" width="12.125" style="85" customWidth="1"/>
    <col min="10758" max="10782" width="9.75" style="85" customWidth="1"/>
    <col min="10783" max="10783" width="11.375" style="85" customWidth="1"/>
    <col min="10784" max="10784" width="9.75" style="85" customWidth="1"/>
    <col min="10785" max="10794" width="6.875" style="85" customWidth="1"/>
    <col min="10795" max="10797" width="10.75" style="85" customWidth="1"/>
    <col min="10798" max="11010" width="8.75" style="85"/>
    <col min="11011" max="11011" width="2.375" style="85" customWidth="1"/>
    <col min="11012" max="11012" width="6" style="85" customWidth="1"/>
    <col min="11013" max="11013" width="12.125" style="85" customWidth="1"/>
    <col min="11014" max="11038" width="9.75" style="85" customWidth="1"/>
    <col min="11039" max="11039" width="11.375" style="85" customWidth="1"/>
    <col min="11040" max="11040" width="9.75" style="85" customWidth="1"/>
    <col min="11041" max="11050" width="6.875" style="85" customWidth="1"/>
    <col min="11051" max="11053" width="10.75" style="85" customWidth="1"/>
    <col min="11054" max="11266" width="8.75" style="85"/>
    <col min="11267" max="11267" width="2.375" style="85" customWidth="1"/>
    <col min="11268" max="11268" width="6" style="85" customWidth="1"/>
    <col min="11269" max="11269" width="12.125" style="85" customWidth="1"/>
    <col min="11270" max="11294" width="9.75" style="85" customWidth="1"/>
    <col min="11295" max="11295" width="11.375" style="85" customWidth="1"/>
    <col min="11296" max="11296" width="9.75" style="85" customWidth="1"/>
    <col min="11297" max="11306" width="6.875" style="85" customWidth="1"/>
    <col min="11307" max="11309" width="10.75" style="85" customWidth="1"/>
    <col min="11310" max="11522" width="8.75" style="85"/>
    <col min="11523" max="11523" width="2.375" style="85" customWidth="1"/>
    <col min="11524" max="11524" width="6" style="85" customWidth="1"/>
    <col min="11525" max="11525" width="12.125" style="85" customWidth="1"/>
    <col min="11526" max="11550" width="9.75" style="85" customWidth="1"/>
    <col min="11551" max="11551" width="11.375" style="85" customWidth="1"/>
    <col min="11552" max="11552" width="9.75" style="85" customWidth="1"/>
    <col min="11553" max="11562" width="6.875" style="85" customWidth="1"/>
    <col min="11563" max="11565" width="10.75" style="85" customWidth="1"/>
    <col min="11566" max="11778" width="8.75" style="85"/>
    <col min="11779" max="11779" width="2.375" style="85" customWidth="1"/>
    <col min="11780" max="11780" width="6" style="85" customWidth="1"/>
    <col min="11781" max="11781" width="12.125" style="85" customWidth="1"/>
    <col min="11782" max="11806" width="9.75" style="85" customWidth="1"/>
    <col min="11807" max="11807" width="11.375" style="85" customWidth="1"/>
    <col min="11808" max="11808" width="9.75" style="85" customWidth="1"/>
    <col min="11809" max="11818" width="6.875" style="85" customWidth="1"/>
    <col min="11819" max="11821" width="10.75" style="85" customWidth="1"/>
    <col min="11822" max="12034" width="8.75" style="85"/>
    <col min="12035" max="12035" width="2.375" style="85" customWidth="1"/>
    <col min="12036" max="12036" width="6" style="85" customWidth="1"/>
    <col min="12037" max="12037" width="12.125" style="85" customWidth="1"/>
    <col min="12038" max="12062" width="9.75" style="85" customWidth="1"/>
    <col min="12063" max="12063" width="11.375" style="85" customWidth="1"/>
    <col min="12064" max="12064" width="9.75" style="85" customWidth="1"/>
    <col min="12065" max="12074" width="6.875" style="85" customWidth="1"/>
    <col min="12075" max="12077" width="10.75" style="85" customWidth="1"/>
    <col min="12078" max="12290" width="8.75" style="85"/>
    <col min="12291" max="12291" width="2.375" style="85" customWidth="1"/>
    <col min="12292" max="12292" width="6" style="85" customWidth="1"/>
    <col min="12293" max="12293" width="12.125" style="85" customWidth="1"/>
    <col min="12294" max="12318" width="9.75" style="85" customWidth="1"/>
    <col min="12319" max="12319" width="11.375" style="85" customWidth="1"/>
    <col min="12320" max="12320" width="9.75" style="85" customWidth="1"/>
    <col min="12321" max="12330" width="6.875" style="85" customWidth="1"/>
    <col min="12331" max="12333" width="10.75" style="85" customWidth="1"/>
    <col min="12334" max="12546" width="8.75" style="85"/>
    <col min="12547" max="12547" width="2.375" style="85" customWidth="1"/>
    <col min="12548" max="12548" width="6" style="85" customWidth="1"/>
    <col min="12549" max="12549" width="12.125" style="85" customWidth="1"/>
    <col min="12550" max="12574" width="9.75" style="85" customWidth="1"/>
    <col min="12575" max="12575" width="11.375" style="85" customWidth="1"/>
    <col min="12576" max="12576" width="9.75" style="85" customWidth="1"/>
    <col min="12577" max="12586" width="6.875" style="85" customWidth="1"/>
    <col min="12587" max="12589" width="10.75" style="85" customWidth="1"/>
    <col min="12590" max="12802" width="8.75" style="85"/>
    <col min="12803" max="12803" width="2.375" style="85" customWidth="1"/>
    <col min="12804" max="12804" width="6" style="85" customWidth="1"/>
    <col min="12805" max="12805" width="12.125" style="85" customWidth="1"/>
    <col min="12806" max="12830" width="9.75" style="85" customWidth="1"/>
    <col min="12831" max="12831" width="11.375" style="85" customWidth="1"/>
    <col min="12832" max="12832" width="9.75" style="85" customWidth="1"/>
    <col min="12833" max="12842" width="6.875" style="85" customWidth="1"/>
    <col min="12843" max="12845" width="10.75" style="85" customWidth="1"/>
    <col min="12846" max="13058" width="8.75" style="85"/>
    <col min="13059" max="13059" width="2.375" style="85" customWidth="1"/>
    <col min="13060" max="13060" width="6" style="85" customWidth="1"/>
    <col min="13061" max="13061" width="12.125" style="85" customWidth="1"/>
    <col min="13062" max="13086" width="9.75" style="85" customWidth="1"/>
    <col min="13087" max="13087" width="11.375" style="85" customWidth="1"/>
    <col min="13088" max="13088" width="9.75" style="85" customWidth="1"/>
    <col min="13089" max="13098" width="6.875" style="85" customWidth="1"/>
    <col min="13099" max="13101" width="10.75" style="85" customWidth="1"/>
    <col min="13102" max="13314" width="8.75" style="85"/>
    <col min="13315" max="13315" width="2.375" style="85" customWidth="1"/>
    <col min="13316" max="13316" width="6" style="85" customWidth="1"/>
    <col min="13317" max="13317" width="12.125" style="85" customWidth="1"/>
    <col min="13318" max="13342" width="9.75" style="85" customWidth="1"/>
    <col min="13343" max="13343" width="11.375" style="85" customWidth="1"/>
    <col min="13344" max="13344" width="9.75" style="85" customWidth="1"/>
    <col min="13345" max="13354" width="6.875" style="85" customWidth="1"/>
    <col min="13355" max="13357" width="10.75" style="85" customWidth="1"/>
    <col min="13358" max="13570" width="8.75" style="85"/>
    <col min="13571" max="13571" width="2.375" style="85" customWidth="1"/>
    <col min="13572" max="13572" width="6" style="85" customWidth="1"/>
    <col min="13573" max="13573" width="12.125" style="85" customWidth="1"/>
    <col min="13574" max="13598" width="9.75" style="85" customWidth="1"/>
    <col min="13599" max="13599" width="11.375" style="85" customWidth="1"/>
    <col min="13600" max="13600" width="9.75" style="85" customWidth="1"/>
    <col min="13601" max="13610" width="6.875" style="85" customWidth="1"/>
    <col min="13611" max="13613" width="10.75" style="85" customWidth="1"/>
    <col min="13614" max="13826" width="8.75" style="85"/>
    <col min="13827" max="13827" width="2.375" style="85" customWidth="1"/>
    <col min="13828" max="13828" width="6" style="85" customWidth="1"/>
    <col min="13829" max="13829" width="12.125" style="85" customWidth="1"/>
    <col min="13830" max="13854" width="9.75" style="85" customWidth="1"/>
    <col min="13855" max="13855" width="11.375" style="85" customWidth="1"/>
    <col min="13856" max="13856" width="9.75" style="85" customWidth="1"/>
    <col min="13857" max="13866" width="6.875" style="85" customWidth="1"/>
    <col min="13867" max="13869" width="10.75" style="85" customWidth="1"/>
    <col min="13870" max="14082" width="8.75" style="85"/>
    <col min="14083" max="14083" width="2.375" style="85" customWidth="1"/>
    <col min="14084" max="14084" width="6" style="85" customWidth="1"/>
    <col min="14085" max="14085" width="12.125" style="85" customWidth="1"/>
    <col min="14086" max="14110" width="9.75" style="85" customWidth="1"/>
    <col min="14111" max="14111" width="11.375" style="85" customWidth="1"/>
    <col min="14112" max="14112" width="9.75" style="85" customWidth="1"/>
    <col min="14113" max="14122" width="6.875" style="85" customWidth="1"/>
    <col min="14123" max="14125" width="10.75" style="85" customWidth="1"/>
    <col min="14126" max="14338" width="8.75" style="85"/>
    <col min="14339" max="14339" width="2.375" style="85" customWidth="1"/>
    <col min="14340" max="14340" width="6" style="85" customWidth="1"/>
    <col min="14341" max="14341" width="12.125" style="85" customWidth="1"/>
    <col min="14342" max="14366" width="9.75" style="85" customWidth="1"/>
    <col min="14367" max="14367" width="11.375" style="85" customWidth="1"/>
    <col min="14368" max="14368" width="9.75" style="85" customWidth="1"/>
    <col min="14369" max="14378" width="6.875" style="85" customWidth="1"/>
    <col min="14379" max="14381" width="10.75" style="85" customWidth="1"/>
    <col min="14382" max="14594" width="8.75" style="85"/>
    <col min="14595" max="14595" width="2.375" style="85" customWidth="1"/>
    <col min="14596" max="14596" width="6" style="85" customWidth="1"/>
    <col min="14597" max="14597" width="12.125" style="85" customWidth="1"/>
    <col min="14598" max="14622" width="9.75" style="85" customWidth="1"/>
    <col min="14623" max="14623" width="11.375" style="85" customWidth="1"/>
    <col min="14624" max="14624" width="9.75" style="85" customWidth="1"/>
    <col min="14625" max="14634" width="6.875" style="85" customWidth="1"/>
    <col min="14635" max="14637" width="10.75" style="85" customWidth="1"/>
    <col min="14638" max="14850" width="8.75" style="85"/>
    <col min="14851" max="14851" width="2.375" style="85" customWidth="1"/>
    <col min="14852" max="14852" width="6" style="85" customWidth="1"/>
    <col min="14853" max="14853" width="12.125" style="85" customWidth="1"/>
    <col min="14854" max="14878" width="9.75" style="85" customWidth="1"/>
    <col min="14879" max="14879" width="11.375" style="85" customWidth="1"/>
    <col min="14880" max="14880" width="9.75" style="85" customWidth="1"/>
    <col min="14881" max="14890" width="6.875" style="85" customWidth="1"/>
    <col min="14891" max="14893" width="10.75" style="85" customWidth="1"/>
    <col min="14894" max="15106" width="8.75" style="85"/>
    <col min="15107" max="15107" width="2.375" style="85" customWidth="1"/>
    <col min="15108" max="15108" width="6" style="85" customWidth="1"/>
    <col min="15109" max="15109" width="12.125" style="85" customWidth="1"/>
    <col min="15110" max="15134" width="9.75" style="85" customWidth="1"/>
    <col min="15135" max="15135" width="11.375" style="85" customWidth="1"/>
    <col min="15136" max="15136" width="9.75" style="85" customWidth="1"/>
    <col min="15137" max="15146" width="6.875" style="85" customWidth="1"/>
    <col min="15147" max="15149" width="10.75" style="85" customWidth="1"/>
    <col min="15150" max="15362" width="8.75" style="85"/>
    <col min="15363" max="15363" width="2.375" style="85" customWidth="1"/>
    <col min="15364" max="15364" width="6" style="85" customWidth="1"/>
    <col min="15365" max="15365" width="12.125" style="85" customWidth="1"/>
    <col min="15366" max="15390" width="9.75" style="85" customWidth="1"/>
    <col min="15391" max="15391" width="11.375" style="85" customWidth="1"/>
    <col min="15392" max="15392" width="9.75" style="85" customWidth="1"/>
    <col min="15393" max="15402" width="6.875" style="85" customWidth="1"/>
    <col min="15403" max="15405" width="10.75" style="85" customWidth="1"/>
    <col min="15406" max="15618" width="8.75" style="85"/>
    <col min="15619" max="15619" width="2.375" style="85" customWidth="1"/>
    <col min="15620" max="15620" width="6" style="85" customWidth="1"/>
    <col min="15621" max="15621" width="12.125" style="85" customWidth="1"/>
    <col min="15622" max="15646" width="9.75" style="85" customWidth="1"/>
    <col min="15647" max="15647" width="11.375" style="85" customWidth="1"/>
    <col min="15648" max="15648" width="9.75" style="85" customWidth="1"/>
    <col min="15649" max="15658" width="6.875" style="85" customWidth="1"/>
    <col min="15659" max="15661" width="10.75" style="85" customWidth="1"/>
    <col min="15662" max="15874" width="8.75" style="85"/>
    <col min="15875" max="15875" width="2.375" style="85" customWidth="1"/>
    <col min="15876" max="15876" width="6" style="85" customWidth="1"/>
    <col min="15877" max="15877" width="12.125" style="85" customWidth="1"/>
    <col min="15878" max="15902" width="9.75" style="85" customWidth="1"/>
    <col min="15903" max="15903" width="11.375" style="85" customWidth="1"/>
    <col min="15904" max="15904" width="9.75" style="85" customWidth="1"/>
    <col min="15905" max="15914" width="6.875" style="85" customWidth="1"/>
    <col min="15915" max="15917" width="10.75" style="85" customWidth="1"/>
    <col min="15918" max="16130" width="8.75" style="85"/>
    <col min="16131" max="16131" width="2.375" style="85" customWidth="1"/>
    <col min="16132" max="16132" width="6" style="85" customWidth="1"/>
    <col min="16133" max="16133" width="12.125" style="85" customWidth="1"/>
    <col min="16134" max="16158" width="9.75" style="85" customWidth="1"/>
    <col min="16159" max="16159" width="11.375" style="85" customWidth="1"/>
    <col min="16160" max="16160" width="9.75" style="85" customWidth="1"/>
    <col min="16161" max="16170" width="6.875" style="85" customWidth="1"/>
    <col min="16171" max="16173" width="10.75" style="85" customWidth="1"/>
    <col min="16174" max="16384" width="8.75" style="85"/>
  </cols>
  <sheetData>
    <row r="1" spans="1:38">
      <c r="A1" s="429"/>
      <c r="B1" s="429"/>
      <c r="C1" s="429"/>
      <c r="D1" s="429"/>
      <c r="E1" s="430"/>
      <c r="F1" s="430"/>
      <c r="G1" s="429"/>
      <c r="H1" s="429"/>
      <c r="I1" s="429"/>
      <c r="J1" s="429"/>
      <c r="K1" s="429"/>
      <c r="L1" s="429"/>
      <c r="M1" s="429"/>
      <c r="N1" s="429"/>
      <c r="O1" s="429"/>
      <c r="P1" s="429"/>
      <c r="Q1" s="429"/>
      <c r="R1" s="429"/>
      <c r="S1" s="429"/>
      <c r="T1" s="429"/>
      <c r="U1" s="429"/>
      <c r="V1" s="429"/>
      <c r="W1" s="429"/>
      <c r="X1" s="429"/>
      <c r="Y1" s="429"/>
      <c r="Z1" s="429"/>
      <c r="AA1" s="431"/>
      <c r="AB1" s="432"/>
      <c r="AC1" s="429"/>
      <c r="AD1" s="429"/>
      <c r="AE1" s="429"/>
      <c r="AF1" s="429"/>
      <c r="AG1" s="431"/>
      <c r="AH1" s="432"/>
      <c r="AI1" s="429"/>
      <c r="AJ1" s="429"/>
      <c r="AK1" s="429"/>
      <c r="AL1" s="431" t="s">
        <v>843</v>
      </c>
    </row>
    <row r="2" spans="1:38" ht="14.25">
      <c r="A2" s="429"/>
      <c r="B2" s="433" t="s">
        <v>844</v>
      </c>
      <c r="C2" s="429"/>
      <c r="D2" s="429"/>
      <c r="E2" s="430"/>
      <c r="F2" s="430"/>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row>
    <row r="3" spans="1:38" ht="14.25">
      <c r="A3" s="429"/>
      <c r="B3" s="433"/>
      <c r="C3" s="429"/>
      <c r="D3" s="429"/>
      <c r="E3" s="430"/>
      <c r="F3" s="430"/>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ht="14.25">
      <c r="A4" s="429"/>
      <c r="B4" s="433" t="s">
        <v>2103</v>
      </c>
      <c r="C4" s="429"/>
      <c r="D4" s="429"/>
      <c r="E4" s="430"/>
      <c r="F4" s="430"/>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row>
    <row r="5" spans="1:38" ht="14.25">
      <c r="A5" s="429"/>
      <c r="B5" s="433"/>
      <c r="C5" s="429"/>
      <c r="D5" s="429"/>
      <c r="E5" s="430"/>
      <c r="F5" s="430"/>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row>
    <row r="6" spans="1:38">
      <c r="A6" s="429"/>
      <c r="B6" s="434" t="s">
        <v>840</v>
      </c>
      <c r="C6" s="435"/>
      <c r="D6" s="435"/>
      <c r="E6" s="430"/>
      <c r="F6" s="430"/>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row>
    <row r="7" spans="1:38" ht="28.5" customHeight="1">
      <c r="A7" s="429"/>
      <c r="B7" s="539" t="s">
        <v>845</v>
      </c>
      <c r="C7" s="542"/>
      <c r="D7" s="436" t="s">
        <v>854</v>
      </c>
      <c r="E7" s="436" t="s">
        <v>848</v>
      </c>
      <c r="F7" s="437" t="s">
        <v>853</v>
      </c>
      <c r="G7" s="539" t="s">
        <v>1345</v>
      </c>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39"/>
      <c r="AI7" s="539"/>
      <c r="AJ7" s="539"/>
      <c r="AK7" s="539"/>
      <c r="AL7" s="539"/>
    </row>
    <row r="8" spans="1:38" ht="24" customHeight="1">
      <c r="A8" s="429"/>
      <c r="B8" s="543" t="s">
        <v>849</v>
      </c>
      <c r="C8" s="543"/>
      <c r="D8" s="438" t="s">
        <v>855</v>
      </c>
      <c r="E8" s="439" t="s">
        <v>850</v>
      </c>
      <c r="F8" s="440" t="s">
        <v>851</v>
      </c>
      <c r="G8" s="543" t="s">
        <v>856</v>
      </c>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row>
    <row r="9" spans="1:38" ht="24" customHeight="1">
      <c r="A9" s="429"/>
      <c r="B9" s="543"/>
      <c r="C9" s="543"/>
      <c r="D9" s="441"/>
      <c r="E9" s="439"/>
      <c r="F9" s="440"/>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row>
    <row r="10" spans="1:38" ht="24" customHeight="1">
      <c r="A10" s="429"/>
      <c r="B10" s="543"/>
      <c r="C10" s="543"/>
      <c r="D10" s="441"/>
      <c r="E10" s="439"/>
      <c r="F10" s="440"/>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row>
    <row r="11" spans="1:38" ht="24" customHeight="1">
      <c r="A11" s="429"/>
      <c r="B11" s="543"/>
      <c r="C11" s="543"/>
      <c r="D11" s="441"/>
      <c r="E11" s="439"/>
      <c r="F11" s="440"/>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row>
    <row r="12" spans="1:38" ht="24" customHeight="1">
      <c r="A12" s="429"/>
      <c r="B12" s="543"/>
      <c r="C12" s="543"/>
      <c r="D12" s="441"/>
      <c r="E12" s="439"/>
      <c r="F12" s="440"/>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row>
    <row r="13" spans="1:38" ht="24" customHeight="1">
      <c r="A13" s="429"/>
      <c r="B13" s="543"/>
      <c r="C13" s="543"/>
      <c r="D13" s="441"/>
      <c r="E13" s="439"/>
      <c r="F13" s="440"/>
      <c r="G13" s="548"/>
      <c r="H13" s="548"/>
      <c r="I13" s="548"/>
      <c r="J13" s="548"/>
      <c r="K13" s="548"/>
      <c r="L13" s="548"/>
      <c r="M13" s="548"/>
      <c r="N13" s="548"/>
      <c r="O13" s="548"/>
      <c r="P13" s="548"/>
      <c r="Q13" s="548"/>
      <c r="R13" s="548"/>
      <c r="S13" s="548"/>
      <c r="T13" s="548"/>
      <c r="U13" s="548"/>
      <c r="V13" s="548"/>
      <c r="W13" s="548"/>
      <c r="X13" s="548"/>
      <c r="Y13" s="548"/>
      <c r="Z13" s="548"/>
      <c r="AA13" s="548"/>
      <c r="AB13" s="548"/>
      <c r="AC13" s="548"/>
      <c r="AD13" s="548"/>
      <c r="AE13" s="548"/>
      <c r="AF13" s="548"/>
      <c r="AG13" s="548"/>
      <c r="AH13" s="548"/>
      <c r="AI13" s="548"/>
      <c r="AJ13" s="548"/>
      <c r="AK13" s="548"/>
      <c r="AL13" s="548"/>
    </row>
    <row r="14" spans="1:38" ht="24" customHeight="1">
      <c r="A14" s="429"/>
      <c r="B14" s="543"/>
      <c r="C14" s="543"/>
      <c r="D14" s="441"/>
      <c r="E14" s="439"/>
      <c r="F14" s="440"/>
      <c r="G14" s="548"/>
      <c r="H14" s="548"/>
      <c r="I14" s="548"/>
      <c r="J14" s="548"/>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8"/>
      <c r="AK14" s="548"/>
      <c r="AL14" s="548"/>
    </row>
    <row r="15" spans="1:38" ht="24" customHeight="1">
      <c r="A15" s="429"/>
      <c r="B15" s="543"/>
      <c r="C15" s="543"/>
      <c r="D15" s="441"/>
      <c r="E15" s="439"/>
      <c r="F15" s="440"/>
      <c r="G15" s="548"/>
      <c r="H15" s="548"/>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8"/>
      <c r="AL15" s="548"/>
    </row>
    <row r="16" spans="1:38" ht="24" customHeight="1">
      <c r="A16" s="429"/>
      <c r="B16" s="543"/>
      <c r="C16" s="543"/>
      <c r="D16" s="441"/>
      <c r="E16" s="439"/>
      <c r="F16" s="440"/>
      <c r="G16" s="548"/>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row>
    <row r="17" spans="1:38" ht="24" customHeight="1">
      <c r="A17" s="429"/>
      <c r="B17" s="543"/>
      <c r="C17" s="543"/>
      <c r="D17" s="441"/>
      <c r="E17" s="439"/>
      <c r="F17" s="440"/>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row>
    <row r="18" spans="1:38">
      <c r="A18" s="429"/>
      <c r="B18" s="429"/>
      <c r="C18" s="429"/>
      <c r="D18" s="429"/>
      <c r="E18" s="430"/>
      <c r="F18" s="430"/>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row>
    <row r="19" spans="1:38" ht="18.75" customHeight="1">
      <c r="A19" s="429"/>
      <c r="B19" s="434" t="s">
        <v>2106</v>
      </c>
      <c r="C19" s="435"/>
      <c r="D19" s="435"/>
      <c r="E19" s="430"/>
      <c r="F19" s="430"/>
      <c r="G19" s="429"/>
      <c r="H19" s="429"/>
      <c r="I19" s="429"/>
      <c r="J19" s="429"/>
      <c r="K19" s="429"/>
      <c r="L19" s="429"/>
      <c r="M19" s="429"/>
      <c r="N19" s="429"/>
      <c r="O19" s="429"/>
      <c r="P19" s="429"/>
      <c r="Q19" s="429"/>
      <c r="R19" s="429"/>
      <c r="S19" s="429"/>
      <c r="T19" s="429"/>
      <c r="U19" s="429"/>
      <c r="V19" s="429"/>
      <c r="W19" s="429"/>
      <c r="X19" s="429"/>
      <c r="Y19" s="429"/>
      <c r="Z19" s="429"/>
      <c r="AA19" s="442"/>
      <c r="AB19" s="429"/>
      <c r="AC19" s="429"/>
      <c r="AD19" s="429"/>
      <c r="AE19" s="429"/>
      <c r="AF19" s="429"/>
      <c r="AG19" s="442"/>
      <c r="AH19" s="429"/>
      <c r="AI19" s="429"/>
      <c r="AJ19" s="429"/>
      <c r="AK19" s="429"/>
      <c r="AL19" s="442" t="s">
        <v>841</v>
      </c>
    </row>
    <row r="20" spans="1:38" s="86" customFormat="1" ht="19.149999999999999" customHeight="1">
      <c r="A20" s="443"/>
      <c r="B20" s="539" t="s">
        <v>845</v>
      </c>
      <c r="C20" s="539"/>
      <c r="D20" s="539" t="s">
        <v>854</v>
      </c>
      <c r="E20" s="539" t="s">
        <v>848</v>
      </c>
      <c r="F20" s="539" t="s">
        <v>853</v>
      </c>
      <c r="G20" s="427" t="s">
        <v>2071</v>
      </c>
      <c r="H20" s="427" t="s">
        <v>2072</v>
      </c>
      <c r="I20" s="427" t="s">
        <v>2073</v>
      </c>
      <c r="J20" s="427" t="s">
        <v>2074</v>
      </c>
      <c r="K20" s="427" t="s">
        <v>2075</v>
      </c>
      <c r="L20" s="427" t="s">
        <v>2076</v>
      </c>
      <c r="M20" s="427" t="s">
        <v>2077</v>
      </c>
      <c r="N20" s="427" t="s">
        <v>2078</v>
      </c>
      <c r="O20" s="427" t="s">
        <v>2079</v>
      </c>
      <c r="P20" s="427" t="s">
        <v>2080</v>
      </c>
      <c r="Q20" s="427" t="s">
        <v>2081</v>
      </c>
      <c r="R20" s="427" t="s">
        <v>2082</v>
      </c>
      <c r="S20" s="427" t="s">
        <v>2083</v>
      </c>
      <c r="T20" s="427" t="s">
        <v>2084</v>
      </c>
      <c r="U20" s="427" t="s">
        <v>2085</v>
      </c>
      <c r="V20" s="427" t="s">
        <v>2105</v>
      </c>
      <c r="W20" s="428"/>
      <c r="X20" s="428"/>
      <c r="Y20" s="428"/>
      <c r="Z20" s="428"/>
      <c r="AA20" s="428"/>
      <c r="AB20" s="428"/>
      <c r="AC20" s="428"/>
      <c r="AD20" s="428"/>
      <c r="AE20" s="428"/>
      <c r="AF20" s="428"/>
      <c r="AG20" s="428"/>
      <c r="AH20" s="428"/>
      <c r="AI20" s="428"/>
      <c r="AJ20" s="428"/>
      <c r="AK20" s="540" t="s">
        <v>842</v>
      </c>
      <c r="AL20" s="540" t="s">
        <v>2104</v>
      </c>
    </row>
    <row r="21" spans="1:38" s="86" customFormat="1" ht="15.6" customHeight="1">
      <c r="A21" s="443"/>
      <c r="B21" s="539"/>
      <c r="C21" s="539"/>
      <c r="D21" s="539"/>
      <c r="E21" s="539"/>
      <c r="F21" s="539"/>
      <c r="G21" s="428" t="s">
        <v>1295</v>
      </c>
      <c r="H21" s="428" t="s">
        <v>1296</v>
      </c>
      <c r="I21" s="428" t="s">
        <v>1297</v>
      </c>
      <c r="J21" s="428" t="s">
        <v>1298</v>
      </c>
      <c r="K21" s="428" t="s">
        <v>1299</v>
      </c>
      <c r="L21" s="428" t="s">
        <v>1300</v>
      </c>
      <c r="M21" s="428" t="s">
        <v>1301</v>
      </c>
      <c r="N21" s="428" t="s">
        <v>1302</v>
      </c>
      <c r="O21" s="428" t="s">
        <v>1303</v>
      </c>
      <c r="P21" s="428" t="s">
        <v>1304</v>
      </c>
      <c r="Q21" s="428" t="s">
        <v>1305</v>
      </c>
      <c r="R21" s="428" t="s">
        <v>1306</v>
      </c>
      <c r="S21" s="428" t="s">
        <v>1307</v>
      </c>
      <c r="T21" s="428" t="s">
        <v>1308</v>
      </c>
      <c r="U21" s="428" t="s">
        <v>1309</v>
      </c>
      <c r="V21" s="428" t="s">
        <v>1310</v>
      </c>
      <c r="W21" s="428"/>
      <c r="X21" s="428"/>
      <c r="Y21" s="428"/>
      <c r="Z21" s="428"/>
      <c r="AA21" s="428"/>
      <c r="AB21" s="428"/>
      <c r="AC21" s="428"/>
      <c r="AD21" s="428"/>
      <c r="AE21" s="428"/>
      <c r="AF21" s="428"/>
      <c r="AG21" s="428"/>
      <c r="AH21" s="428"/>
      <c r="AI21" s="428"/>
      <c r="AJ21" s="428"/>
      <c r="AK21" s="541"/>
      <c r="AL21" s="541"/>
    </row>
    <row r="22" spans="1:38" s="87" customFormat="1" ht="18" customHeight="1">
      <c r="A22" s="444"/>
      <c r="B22" s="546"/>
      <c r="C22" s="547"/>
      <c r="D22" s="445"/>
      <c r="E22" s="446"/>
      <c r="F22" s="446"/>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row>
    <row r="23" spans="1:38" s="87" customFormat="1" ht="18" customHeight="1">
      <c r="A23" s="444"/>
      <c r="B23" s="546"/>
      <c r="C23" s="547"/>
      <c r="D23" s="445"/>
      <c r="E23" s="446"/>
      <c r="F23" s="446"/>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row>
    <row r="24" spans="1:38" s="87" customFormat="1" ht="18" customHeight="1">
      <c r="A24" s="444"/>
      <c r="B24" s="546"/>
      <c r="C24" s="547"/>
      <c r="D24" s="445"/>
      <c r="E24" s="446"/>
      <c r="F24" s="446"/>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row>
    <row r="25" spans="1:38" s="87" customFormat="1" ht="18" customHeight="1">
      <c r="A25" s="444"/>
      <c r="B25" s="546"/>
      <c r="C25" s="547"/>
      <c r="D25" s="445"/>
      <c r="E25" s="446"/>
      <c r="F25" s="446"/>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row>
    <row r="26" spans="1:38" s="87" customFormat="1" ht="18" customHeight="1">
      <c r="A26" s="444"/>
      <c r="B26" s="546"/>
      <c r="C26" s="547"/>
      <c r="D26" s="445"/>
      <c r="E26" s="446"/>
      <c r="F26" s="446"/>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row>
    <row r="27" spans="1:38" s="87" customFormat="1" ht="18" customHeight="1">
      <c r="A27" s="444"/>
      <c r="B27" s="546"/>
      <c r="C27" s="547"/>
      <c r="D27" s="445"/>
      <c r="E27" s="446"/>
      <c r="F27" s="446"/>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row>
    <row r="28" spans="1:38" s="87" customFormat="1" ht="18" customHeight="1">
      <c r="A28" s="444"/>
      <c r="B28" s="546"/>
      <c r="C28" s="547"/>
      <c r="D28" s="445"/>
      <c r="E28" s="446"/>
      <c r="F28" s="446"/>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row>
    <row r="29" spans="1:38" s="87" customFormat="1" ht="18" customHeight="1">
      <c r="A29" s="444"/>
      <c r="B29" s="543"/>
      <c r="C29" s="543"/>
      <c r="D29" s="448"/>
      <c r="E29" s="440"/>
      <c r="F29" s="440"/>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row>
    <row r="30" spans="1:38" s="87" customFormat="1" ht="18" customHeight="1" thickBot="1">
      <c r="A30" s="444"/>
      <c r="B30" s="543"/>
      <c r="C30" s="543"/>
      <c r="D30" s="448"/>
      <c r="E30" s="440"/>
      <c r="F30" s="440"/>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row>
    <row r="31" spans="1:38" s="87" customFormat="1" ht="18" customHeight="1" thickTop="1">
      <c r="A31" s="444"/>
      <c r="B31" s="544" t="s">
        <v>852</v>
      </c>
      <c r="C31" s="545"/>
      <c r="D31" s="449"/>
      <c r="E31" s="450"/>
      <c r="F31" s="450"/>
      <c r="G31" s="451"/>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1"/>
      <c r="AL31" s="451"/>
    </row>
    <row r="32" spans="1:38">
      <c r="A32" s="429"/>
      <c r="B32" s="429"/>
      <c r="C32" s="429"/>
      <c r="D32" s="429"/>
      <c r="E32" s="430"/>
      <c r="F32" s="430"/>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row>
    <row r="33" spans="1:38" ht="18.75" customHeight="1">
      <c r="A33" s="429"/>
      <c r="B33" s="434" t="s">
        <v>2101</v>
      </c>
      <c r="C33" s="435"/>
      <c r="D33" s="435"/>
      <c r="E33" s="430"/>
      <c r="F33" s="430"/>
      <c r="G33" s="429"/>
      <c r="H33" s="429"/>
      <c r="I33" s="429"/>
      <c r="J33" s="429"/>
      <c r="K33" s="429"/>
      <c r="L33" s="429"/>
      <c r="M33" s="429"/>
      <c r="N33" s="429"/>
      <c r="O33" s="429"/>
      <c r="P33" s="429"/>
      <c r="Q33" s="429"/>
      <c r="R33" s="429"/>
      <c r="S33" s="429"/>
      <c r="T33" s="429"/>
      <c r="U33" s="429"/>
      <c r="V33" s="429"/>
      <c r="W33" s="429"/>
      <c r="X33" s="429"/>
      <c r="Y33" s="429"/>
      <c r="Z33" s="429"/>
      <c r="AA33" s="442"/>
      <c r="AB33" s="429"/>
      <c r="AC33" s="429"/>
      <c r="AD33" s="429"/>
      <c r="AE33" s="429"/>
      <c r="AF33" s="429"/>
      <c r="AG33" s="442"/>
      <c r="AH33" s="429"/>
      <c r="AI33" s="429"/>
      <c r="AJ33" s="429"/>
      <c r="AK33" s="429"/>
      <c r="AL33" s="442" t="s">
        <v>841</v>
      </c>
    </row>
    <row r="34" spans="1:38" s="86" customFormat="1" ht="19.149999999999999" customHeight="1">
      <c r="A34" s="443"/>
      <c r="B34" s="539" t="s">
        <v>845</v>
      </c>
      <c r="C34" s="539"/>
      <c r="D34" s="539" t="s">
        <v>854</v>
      </c>
      <c r="E34" s="539" t="s">
        <v>848</v>
      </c>
      <c r="F34" s="539" t="s">
        <v>853</v>
      </c>
      <c r="G34" s="428" t="s">
        <v>1320</v>
      </c>
      <c r="H34" s="428" t="s">
        <v>1321</v>
      </c>
      <c r="I34" s="428" t="s">
        <v>1322</v>
      </c>
      <c r="J34" s="428" t="s">
        <v>1323</v>
      </c>
      <c r="K34" s="428" t="s">
        <v>1324</v>
      </c>
      <c r="L34" s="428" t="s">
        <v>1325</v>
      </c>
      <c r="M34" s="428" t="s">
        <v>1326</v>
      </c>
      <c r="N34" s="428" t="s">
        <v>1327</v>
      </c>
      <c r="O34" s="428" t="s">
        <v>1328</v>
      </c>
      <c r="P34" s="428" t="s">
        <v>1329</v>
      </c>
      <c r="Q34" s="428" t="s">
        <v>1330</v>
      </c>
      <c r="R34" s="428" t="s">
        <v>1331</v>
      </c>
      <c r="S34" s="428" t="s">
        <v>1332</v>
      </c>
      <c r="T34" s="428" t="s">
        <v>1333</v>
      </c>
      <c r="U34" s="428" t="s">
        <v>1334</v>
      </c>
      <c r="V34" s="428" t="s">
        <v>1335</v>
      </c>
      <c r="W34" s="428" t="s">
        <v>1336</v>
      </c>
      <c r="X34" s="428" t="s">
        <v>1337</v>
      </c>
      <c r="Y34" s="428" t="s">
        <v>1338</v>
      </c>
      <c r="Z34" s="428" t="s">
        <v>1339</v>
      </c>
      <c r="AA34" s="428" t="s">
        <v>1340</v>
      </c>
      <c r="AB34" s="428" t="s">
        <v>1341</v>
      </c>
      <c r="AC34" s="428" t="s">
        <v>1342</v>
      </c>
      <c r="AD34" s="428" t="s">
        <v>1343</v>
      </c>
      <c r="AE34" s="428" t="s">
        <v>1344</v>
      </c>
      <c r="AF34" s="428" t="s">
        <v>1534</v>
      </c>
      <c r="AG34" s="428" t="s">
        <v>1535</v>
      </c>
      <c r="AH34" s="428" t="s">
        <v>1536</v>
      </c>
      <c r="AI34" s="428" t="s">
        <v>1537</v>
      </c>
      <c r="AJ34" s="428" t="s">
        <v>1538</v>
      </c>
      <c r="AK34" s="540" t="s">
        <v>842</v>
      </c>
      <c r="AL34" s="540" t="s">
        <v>1539</v>
      </c>
    </row>
    <row r="35" spans="1:38" s="86" customFormat="1" ht="15.6" customHeight="1">
      <c r="A35" s="443"/>
      <c r="B35" s="539"/>
      <c r="C35" s="539"/>
      <c r="D35" s="539"/>
      <c r="E35" s="539"/>
      <c r="F35" s="539"/>
      <c r="G35" s="428" t="s">
        <v>1310</v>
      </c>
      <c r="H35" s="428" t="s">
        <v>1311</v>
      </c>
      <c r="I35" s="428" t="s">
        <v>1312</v>
      </c>
      <c r="J35" s="428" t="s">
        <v>1313</v>
      </c>
      <c r="K35" s="428" t="s">
        <v>1314</v>
      </c>
      <c r="L35" s="428" t="s">
        <v>1315</v>
      </c>
      <c r="M35" s="428" t="s">
        <v>1316</v>
      </c>
      <c r="N35" s="428" t="s">
        <v>1317</v>
      </c>
      <c r="O35" s="428" t="s">
        <v>1318</v>
      </c>
      <c r="P35" s="428" t="s">
        <v>1319</v>
      </c>
      <c r="Q35" s="428" t="s">
        <v>1529</v>
      </c>
      <c r="R35" s="428" t="s">
        <v>1530</v>
      </c>
      <c r="S35" s="428" t="s">
        <v>1531</v>
      </c>
      <c r="T35" s="428" t="s">
        <v>1532</v>
      </c>
      <c r="U35" s="428" t="s">
        <v>1533</v>
      </c>
      <c r="V35" s="427" t="s">
        <v>2086</v>
      </c>
      <c r="W35" s="427" t="s">
        <v>2087</v>
      </c>
      <c r="X35" s="427" t="s">
        <v>2088</v>
      </c>
      <c r="Y35" s="427" t="s">
        <v>2089</v>
      </c>
      <c r="Z35" s="427" t="s">
        <v>2090</v>
      </c>
      <c r="AA35" s="427" t="s">
        <v>2091</v>
      </c>
      <c r="AB35" s="427" t="s">
        <v>2092</v>
      </c>
      <c r="AC35" s="427" t="s">
        <v>2093</v>
      </c>
      <c r="AD35" s="427" t="s">
        <v>2094</v>
      </c>
      <c r="AE35" s="427" t="s">
        <v>2095</v>
      </c>
      <c r="AF35" s="427" t="s">
        <v>2096</v>
      </c>
      <c r="AG35" s="427" t="s">
        <v>2097</v>
      </c>
      <c r="AH35" s="427" t="s">
        <v>2098</v>
      </c>
      <c r="AI35" s="427" t="s">
        <v>2099</v>
      </c>
      <c r="AJ35" s="427" t="s">
        <v>2100</v>
      </c>
      <c r="AK35" s="541"/>
      <c r="AL35" s="541"/>
    </row>
    <row r="36" spans="1:38" s="87" customFormat="1" ht="18" customHeight="1">
      <c r="A36" s="444"/>
      <c r="B36" s="546"/>
      <c r="C36" s="547"/>
      <c r="D36" s="445"/>
      <c r="E36" s="446"/>
      <c r="F36" s="446"/>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row>
    <row r="37" spans="1:38" s="87" customFormat="1" ht="18" customHeight="1">
      <c r="A37" s="444"/>
      <c r="B37" s="546"/>
      <c r="C37" s="547"/>
      <c r="D37" s="445"/>
      <c r="E37" s="446"/>
      <c r="F37" s="446"/>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row>
    <row r="38" spans="1:38" s="87" customFormat="1" ht="18" customHeight="1">
      <c r="A38" s="444"/>
      <c r="B38" s="546"/>
      <c r="C38" s="547"/>
      <c r="D38" s="445"/>
      <c r="E38" s="446"/>
      <c r="F38" s="446"/>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row>
    <row r="39" spans="1:38" s="87" customFormat="1" ht="18" customHeight="1">
      <c r="A39" s="444"/>
      <c r="B39" s="546"/>
      <c r="C39" s="547"/>
      <c r="D39" s="445"/>
      <c r="E39" s="446"/>
      <c r="F39" s="446"/>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row>
    <row r="40" spans="1:38" s="87" customFormat="1" ht="18" customHeight="1">
      <c r="A40" s="444"/>
      <c r="B40" s="546"/>
      <c r="C40" s="547"/>
      <c r="D40" s="445"/>
      <c r="E40" s="446"/>
      <c r="F40" s="446"/>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row>
    <row r="41" spans="1:38" s="87" customFormat="1" ht="18" customHeight="1">
      <c r="A41" s="444"/>
      <c r="B41" s="546"/>
      <c r="C41" s="547"/>
      <c r="D41" s="445"/>
      <c r="E41" s="446"/>
      <c r="F41" s="446"/>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row>
    <row r="42" spans="1:38" s="87" customFormat="1" ht="18" customHeight="1">
      <c r="A42" s="444"/>
      <c r="B42" s="546"/>
      <c r="C42" s="547"/>
      <c r="D42" s="445"/>
      <c r="E42" s="446"/>
      <c r="F42" s="446"/>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row>
    <row r="43" spans="1:38" s="87" customFormat="1" ht="18" customHeight="1">
      <c r="A43" s="444"/>
      <c r="B43" s="543"/>
      <c r="C43" s="543"/>
      <c r="D43" s="448"/>
      <c r="E43" s="440"/>
      <c r="F43" s="440"/>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row>
    <row r="44" spans="1:38" s="87" customFormat="1" ht="18" customHeight="1" thickBot="1">
      <c r="A44" s="444"/>
      <c r="B44" s="543"/>
      <c r="C44" s="543"/>
      <c r="D44" s="448"/>
      <c r="E44" s="440"/>
      <c r="F44" s="440"/>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row>
    <row r="45" spans="1:38" s="87" customFormat="1" ht="18" customHeight="1" thickTop="1">
      <c r="A45" s="444"/>
      <c r="B45" s="544" t="s">
        <v>852</v>
      </c>
      <c r="C45" s="545"/>
      <c r="D45" s="449"/>
      <c r="E45" s="450"/>
      <c r="F45" s="450"/>
      <c r="G45" s="451"/>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1"/>
      <c r="AL45" s="451"/>
    </row>
    <row r="46" spans="1:38">
      <c r="A46" s="429"/>
      <c r="B46" s="429"/>
      <c r="C46" s="429"/>
      <c r="D46" s="429"/>
      <c r="E46" s="430"/>
      <c r="F46" s="430"/>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c r="AH46" s="429"/>
      <c r="AI46" s="429"/>
      <c r="AJ46" s="429"/>
      <c r="AK46" s="429"/>
      <c r="AL46" s="429"/>
    </row>
    <row r="47" spans="1:38">
      <c r="A47" s="429"/>
      <c r="B47" s="453" t="s">
        <v>107</v>
      </c>
      <c r="C47" s="453"/>
      <c r="D47" s="453"/>
      <c r="E47" s="454"/>
      <c r="F47" s="430"/>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row>
    <row r="48" spans="1:38">
      <c r="A48" s="429"/>
      <c r="B48" s="453" t="s">
        <v>2102</v>
      </c>
      <c r="C48" s="453"/>
      <c r="D48" s="453"/>
      <c r="E48" s="454"/>
      <c r="F48" s="430"/>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429"/>
      <c r="AL48" s="429"/>
    </row>
    <row r="49" spans="1:38">
      <c r="A49" s="429"/>
      <c r="B49" s="453" t="s">
        <v>108</v>
      </c>
      <c r="C49" s="453"/>
      <c r="D49" s="453"/>
      <c r="E49" s="454"/>
      <c r="F49" s="430"/>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row>
    <row r="50" spans="1:38">
      <c r="A50" s="429"/>
      <c r="B50" s="453" t="s">
        <v>64</v>
      </c>
      <c r="C50" s="453"/>
      <c r="D50" s="453"/>
      <c r="E50" s="454"/>
      <c r="F50" s="430"/>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29"/>
      <c r="AJ50" s="429"/>
      <c r="AK50" s="429"/>
      <c r="AL50" s="429"/>
    </row>
    <row r="51" spans="1:38">
      <c r="A51" s="429"/>
      <c r="B51" s="453" t="s">
        <v>846</v>
      </c>
      <c r="C51" s="453"/>
      <c r="D51" s="453"/>
      <c r="E51" s="454"/>
      <c r="F51" s="430"/>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row>
    <row r="52" spans="1:38">
      <c r="A52" s="429"/>
      <c r="B52" s="453" t="s">
        <v>847</v>
      </c>
      <c r="C52" s="453"/>
      <c r="D52" s="453"/>
      <c r="E52" s="454"/>
      <c r="F52" s="430"/>
      <c r="G52" s="429"/>
      <c r="H52" s="429"/>
      <c r="I52" s="429"/>
      <c r="J52" s="429"/>
      <c r="K52" s="429"/>
      <c r="L52" s="429"/>
      <c r="M52" s="429"/>
      <c r="N52" s="429"/>
      <c r="O52" s="429"/>
      <c r="P52" s="429"/>
      <c r="Q52" s="429"/>
      <c r="R52" s="429"/>
      <c r="S52" s="429"/>
      <c r="T52" s="429"/>
      <c r="U52" s="429"/>
      <c r="V52" s="429"/>
      <c r="W52" s="429"/>
      <c r="X52" s="429"/>
      <c r="Y52" s="429"/>
      <c r="Z52" s="429"/>
      <c r="AA52" s="429"/>
      <c r="AB52" s="429"/>
      <c r="AC52" s="429"/>
      <c r="AD52" s="429"/>
      <c r="AE52" s="429"/>
      <c r="AF52" s="429"/>
      <c r="AG52" s="429"/>
      <c r="AH52" s="429"/>
      <c r="AI52" s="429"/>
      <c r="AJ52" s="429"/>
      <c r="AK52" s="429"/>
      <c r="AL52" s="429"/>
    </row>
    <row r="53" spans="1:38">
      <c r="A53" s="429"/>
      <c r="B53" s="453" t="s">
        <v>1540</v>
      </c>
      <c r="C53" s="453"/>
      <c r="D53" s="453"/>
      <c r="E53" s="454"/>
      <c r="F53" s="430"/>
      <c r="G53" s="429"/>
      <c r="H53" s="429"/>
      <c r="I53" s="429"/>
      <c r="J53" s="429"/>
      <c r="K53" s="429"/>
      <c r="L53" s="429"/>
      <c r="M53" s="429"/>
      <c r="N53" s="429"/>
      <c r="O53" s="429"/>
      <c r="P53" s="429"/>
      <c r="Q53" s="429"/>
      <c r="R53" s="429"/>
      <c r="S53" s="429"/>
      <c r="T53" s="429"/>
      <c r="U53" s="429"/>
      <c r="V53" s="429"/>
      <c r="W53" s="429"/>
      <c r="X53" s="429"/>
      <c r="Y53" s="429"/>
      <c r="Z53" s="429"/>
      <c r="AA53" s="429"/>
      <c r="AB53" s="429"/>
      <c r="AC53" s="429"/>
      <c r="AD53" s="429"/>
      <c r="AE53" s="429"/>
      <c r="AF53" s="429"/>
      <c r="AG53" s="429"/>
      <c r="AH53" s="429"/>
      <c r="AI53" s="429"/>
      <c r="AJ53" s="429"/>
      <c r="AK53" s="429"/>
      <c r="AL53" s="429"/>
    </row>
    <row r="54" spans="1:38">
      <c r="A54" s="429"/>
      <c r="B54" s="453" t="s">
        <v>857</v>
      </c>
      <c r="C54" s="453"/>
      <c r="D54" s="453"/>
      <c r="E54" s="454"/>
      <c r="F54" s="430"/>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429"/>
      <c r="AL54" s="429"/>
    </row>
    <row r="55" spans="1:38">
      <c r="A55" s="429"/>
      <c r="B55" s="453" t="s">
        <v>120</v>
      </c>
      <c r="C55" s="453"/>
      <c r="D55" s="453"/>
      <c r="E55" s="454"/>
      <c r="F55" s="430"/>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29"/>
      <c r="AL55" s="429"/>
    </row>
    <row r="56" spans="1:38">
      <c r="A56" s="429"/>
      <c r="B56" s="453" t="s">
        <v>157</v>
      </c>
      <c r="C56" s="453"/>
      <c r="D56" s="453"/>
      <c r="E56" s="454"/>
      <c r="F56" s="430"/>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row>
    <row r="57" spans="1:38">
      <c r="A57" s="429"/>
      <c r="B57" s="453" t="s">
        <v>119</v>
      </c>
      <c r="C57" s="453"/>
      <c r="D57" s="453"/>
      <c r="E57" s="454"/>
      <c r="F57" s="430"/>
      <c r="G57" s="429"/>
      <c r="H57" s="429"/>
      <c r="I57" s="429"/>
      <c r="J57" s="429"/>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c r="AI57" s="429"/>
      <c r="AJ57" s="429"/>
      <c r="AK57" s="429"/>
      <c r="AL57" s="429"/>
    </row>
    <row r="58" spans="1:38" ht="13.15" customHeight="1">
      <c r="A58" s="429"/>
      <c r="B58" s="453" t="s">
        <v>66</v>
      </c>
      <c r="C58" s="453"/>
      <c r="D58" s="453"/>
      <c r="E58" s="454"/>
      <c r="F58" s="430"/>
      <c r="G58" s="429"/>
      <c r="H58" s="429"/>
      <c r="I58" s="429"/>
      <c r="J58" s="429"/>
      <c r="K58" s="429"/>
      <c r="L58" s="429"/>
      <c r="M58" s="429"/>
      <c r="N58" s="429"/>
      <c r="O58" s="429"/>
      <c r="P58" s="429"/>
      <c r="Q58" s="429"/>
      <c r="R58" s="429"/>
      <c r="S58" s="429"/>
      <c r="T58" s="429"/>
      <c r="U58" s="429"/>
      <c r="V58" s="429"/>
      <c r="W58" s="429"/>
      <c r="X58" s="429"/>
      <c r="Y58" s="429"/>
      <c r="Z58" s="444"/>
      <c r="AA58" s="444"/>
      <c r="AB58" s="429"/>
      <c r="AC58" s="429"/>
      <c r="AD58" s="429"/>
      <c r="AE58" s="429"/>
      <c r="AF58" s="444"/>
      <c r="AG58" s="444"/>
      <c r="AH58" s="429"/>
      <c r="AI58" s="429"/>
      <c r="AJ58" s="429"/>
      <c r="AK58" s="429"/>
      <c r="AL58" s="429"/>
    </row>
  </sheetData>
  <mergeCells count="54">
    <mergeCell ref="B45:C45"/>
    <mergeCell ref="B40:C40"/>
    <mergeCell ref="B41:C41"/>
    <mergeCell ref="B42:C42"/>
    <mergeCell ref="B43:C43"/>
    <mergeCell ref="B44:C44"/>
    <mergeCell ref="AL34:AL35"/>
    <mergeCell ref="B36:C36"/>
    <mergeCell ref="B37:C37"/>
    <mergeCell ref="B38:C38"/>
    <mergeCell ref="B39:C39"/>
    <mergeCell ref="B34:C35"/>
    <mergeCell ref="D34:D35"/>
    <mergeCell ref="E34:E35"/>
    <mergeCell ref="F34:F35"/>
    <mergeCell ref="AK34:AK35"/>
    <mergeCell ref="G7:AL7"/>
    <mergeCell ref="G8:AL8"/>
    <mergeCell ref="G15:AL15"/>
    <mergeCell ref="G16:AL16"/>
    <mergeCell ref="G17:AL17"/>
    <mergeCell ref="G9:AL9"/>
    <mergeCell ref="G14:AL14"/>
    <mergeCell ref="G10:AL10"/>
    <mergeCell ref="G11:AL11"/>
    <mergeCell ref="G12:AL12"/>
    <mergeCell ref="G13:AL13"/>
    <mergeCell ref="B31:C31"/>
    <mergeCell ref="B16:C16"/>
    <mergeCell ref="B17:C17"/>
    <mergeCell ref="B22:C22"/>
    <mergeCell ref="B28:C28"/>
    <mergeCell ref="B29:C29"/>
    <mergeCell ref="B30:C30"/>
    <mergeCell ref="B27:C27"/>
    <mergeCell ref="B26:C26"/>
    <mergeCell ref="B23:C23"/>
    <mergeCell ref="B24:C24"/>
    <mergeCell ref="B25:C25"/>
    <mergeCell ref="B20:C21"/>
    <mergeCell ref="B7:C7"/>
    <mergeCell ref="B8:C8"/>
    <mergeCell ref="B15:C15"/>
    <mergeCell ref="B9:C9"/>
    <mergeCell ref="B14:C14"/>
    <mergeCell ref="B10:C10"/>
    <mergeCell ref="B11:C11"/>
    <mergeCell ref="B12:C12"/>
    <mergeCell ref="B13:C13"/>
    <mergeCell ref="D20:D21"/>
    <mergeCell ref="E20:E21"/>
    <mergeCell ref="F20:F21"/>
    <mergeCell ref="AL20:AL21"/>
    <mergeCell ref="AK20:AK21"/>
  </mergeCells>
  <phoneticPr fontId="2"/>
  <pageMargins left="0.39370078740157499" right="0.39370078740157499" top="0.98425196850393704" bottom="0.98425196850393704" header="0.511811023622047" footer="0.511811023622047"/>
  <headerFooter alignWithMargins="0">
    <oddHeader>&amp;R&amp;9（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8"/>
  <sheetViews>
    <sheetView zoomScale="70" zoomScaleNormal="70" workbookViewId="0">
      <selection activeCell="N36" sqref="N36"/>
    </sheetView>
  </sheetViews>
  <sheetFormatPr defaultColWidth="8.125" defaultRowHeight="12"/>
  <cols>
    <col min="1" max="1" width="2.375" style="2" customWidth="1"/>
    <col min="2" max="2" width="4.875" style="2" customWidth="1"/>
    <col min="3" max="5" width="2.625" style="2" customWidth="1"/>
    <col min="6" max="6" width="2.375" style="2" customWidth="1"/>
    <col min="7" max="7" width="2.625" style="2" customWidth="1"/>
    <col min="8" max="8" width="15.5" style="2" customWidth="1"/>
    <col min="9" max="11" width="5.375" style="2" customWidth="1"/>
    <col min="12" max="12" width="5.25" style="2" bestFit="1" customWidth="1"/>
    <col min="13" max="13" width="13.625" style="2" customWidth="1"/>
    <col min="14" max="14" width="55.75" style="2" customWidth="1"/>
    <col min="15" max="15" width="2.25" style="2" customWidth="1"/>
    <col min="16" max="16" width="8.125" style="2"/>
    <col min="17" max="17" width="5.5" style="2" bestFit="1" customWidth="1"/>
    <col min="18" max="18" width="2.75" style="2" customWidth="1"/>
    <col min="19" max="40" width="5.5" style="2" customWidth="1"/>
    <col min="41" max="256" width="8.125" style="2"/>
    <col min="257" max="257" width="2.375" style="2" customWidth="1"/>
    <col min="258" max="258" width="4.875" style="2" customWidth="1"/>
    <col min="259" max="261" width="2.625" style="2" customWidth="1"/>
    <col min="262" max="262" width="2.375" style="2" customWidth="1"/>
    <col min="263" max="263" width="2.625" style="2" customWidth="1"/>
    <col min="264" max="264" width="15.5" style="2" customWidth="1"/>
    <col min="265" max="267" width="5.375" style="2" customWidth="1"/>
    <col min="268" max="268" width="5.25" style="2" bestFit="1" customWidth="1"/>
    <col min="269" max="269" width="13.625" style="2" customWidth="1"/>
    <col min="270" max="270" width="55.75" style="2" customWidth="1"/>
    <col min="271" max="271" width="2.25" style="2" customWidth="1"/>
    <col min="272" max="272" width="8.125" style="2"/>
    <col min="273" max="273" width="5.5" style="2" bestFit="1" customWidth="1"/>
    <col min="274" max="274" width="2.75" style="2" customWidth="1"/>
    <col min="275" max="296" width="5.5" style="2" customWidth="1"/>
    <col min="297" max="512" width="8.125" style="2"/>
    <col min="513" max="513" width="2.375" style="2" customWidth="1"/>
    <col min="514" max="514" width="4.875" style="2" customWidth="1"/>
    <col min="515" max="517" width="2.625" style="2" customWidth="1"/>
    <col min="518" max="518" width="2.375" style="2" customWidth="1"/>
    <col min="519" max="519" width="2.625" style="2" customWidth="1"/>
    <col min="520" max="520" width="15.5" style="2" customWidth="1"/>
    <col min="521" max="523" width="5.375" style="2" customWidth="1"/>
    <col min="524" max="524" width="5.25" style="2" bestFit="1" customWidth="1"/>
    <col min="525" max="525" width="13.625" style="2" customWidth="1"/>
    <col min="526" max="526" width="55.75" style="2" customWidth="1"/>
    <col min="527" max="527" width="2.25" style="2" customWidth="1"/>
    <col min="528" max="528" width="8.125" style="2"/>
    <col min="529" max="529" width="5.5" style="2" bestFit="1" customWidth="1"/>
    <col min="530" max="530" width="2.75" style="2" customWidth="1"/>
    <col min="531" max="552" width="5.5" style="2" customWidth="1"/>
    <col min="553" max="768" width="8.125" style="2"/>
    <col min="769" max="769" width="2.375" style="2" customWidth="1"/>
    <col min="770" max="770" width="4.875" style="2" customWidth="1"/>
    <col min="771" max="773" width="2.625" style="2" customWidth="1"/>
    <col min="774" max="774" width="2.375" style="2" customWidth="1"/>
    <col min="775" max="775" width="2.625" style="2" customWidth="1"/>
    <col min="776" max="776" width="15.5" style="2" customWidth="1"/>
    <col min="777" max="779" width="5.375" style="2" customWidth="1"/>
    <col min="780" max="780" width="5.25" style="2" bestFit="1" customWidth="1"/>
    <col min="781" max="781" width="13.625" style="2" customWidth="1"/>
    <col min="782" max="782" width="55.75" style="2" customWidth="1"/>
    <col min="783" max="783" width="2.25" style="2" customWidth="1"/>
    <col min="784" max="784" width="8.125" style="2"/>
    <col min="785" max="785" width="5.5" style="2" bestFit="1" customWidth="1"/>
    <col min="786" max="786" width="2.75" style="2" customWidth="1"/>
    <col min="787" max="808" width="5.5" style="2" customWidth="1"/>
    <col min="809" max="1024" width="8.125" style="2"/>
    <col min="1025" max="1025" width="2.375" style="2" customWidth="1"/>
    <col min="1026" max="1026" width="4.875" style="2" customWidth="1"/>
    <col min="1027" max="1029" width="2.625" style="2" customWidth="1"/>
    <col min="1030" max="1030" width="2.375" style="2" customWidth="1"/>
    <col min="1031" max="1031" width="2.625" style="2" customWidth="1"/>
    <col min="1032" max="1032" width="15.5" style="2" customWidth="1"/>
    <col min="1033" max="1035" width="5.375" style="2" customWidth="1"/>
    <col min="1036" max="1036" width="5.25" style="2" bestFit="1" customWidth="1"/>
    <col min="1037" max="1037" width="13.625" style="2" customWidth="1"/>
    <col min="1038" max="1038" width="55.75" style="2" customWidth="1"/>
    <col min="1039" max="1039" width="2.25" style="2" customWidth="1"/>
    <col min="1040" max="1040" width="8.125" style="2"/>
    <col min="1041" max="1041" width="5.5" style="2" bestFit="1" customWidth="1"/>
    <col min="1042" max="1042" width="2.75" style="2" customWidth="1"/>
    <col min="1043" max="1064" width="5.5" style="2" customWidth="1"/>
    <col min="1065" max="1280" width="8.125" style="2"/>
    <col min="1281" max="1281" width="2.375" style="2" customWidth="1"/>
    <col min="1282" max="1282" width="4.875" style="2" customWidth="1"/>
    <col min="1283" max="1285" width="2.625" style="2" customWidth="1"/>
    <col min="1286" max="1286" width="2.375" style="2" customWidth="1"/>
    <col min="1287" max="1287" width="2.625" style="2" customWidth="1"/>
    <col min="1288" max="1288" width="15.5" style="2" customWidth="1"/>
    <col min="1289" max="1291" width="5.375" style="2" customWidth="1"/>
    <col min="1292" max="1292" width="5.25" style="2" bestFit="1" customWidth="1"/>
    <col min="1293" max="1293" width="13.625" style="2" customWidth="1"/>
    <col min="1294" max="1294" width="55.75" style="2" customWidth="1"/>
    <col min="1295" max="1295" width="2.25" style="2" customWidth="1"/>
    <col min="1296" max="1296" width="8.125" style="2"/>
    <col min="1297" max="1297" width="5.5" style="2" bestFit="1" customWidth="1"/>
    <col min="1298" max="1298" width="2.75" style="2" customWidth="1"/>
    <col min="1299" max="1320" width="5.5" style="2" customWidth="1"/>
    <col min="1321" max="1536" width="8.125" style="2"/>
    <col min="1537" max="1537" width="2.375" style="2" customWidth="1"/>
    <col min="1538" max="1538" width="4.875" style="2" customWidth="1"/>
    <col min="1539" max="1541" width="2.625" style="2" customWidth="1"/>
    <col min="1542" max="1542" width="2.375" style="2" customWidth="1"/>
    <col min="1543" max="1543" width="2.625" style="2" customWidth="1"/>
    <col min="1544" max="1544" width="15.5" style="2" customWidth="1"/>
    <col min="1545" max="1547" width="5.375" style="2" customWidth="1"/>
    <col min="1548" max="1548" width="5.25" style="2" bestFit="1" customWidth="1"/>
    <col min="1549" max="1549" width="13.625" style="2" customWidth="1"/>
    <col min="1550" max="1550" width="55.75" style="2" customWidth="1"/>
    <col min="1551" max="1551" width="2.25" style="2" customWidth="1"/>
    <col min="1552" max="1552" width="8.125" style="2"/>
    <col min="1553" max="1553" width="5.5" style="2" bestFit="1" customWidth="1"/>
    <col min="1554" max="1554" width="2.75" style="2" customWidth="1"/>
    <col min="1555" max="1576" width="5.5" style="2" customWidth="1"/>
    <col min="1577" max="1792" width="8.125" style="2"/>
    <col min="1793" max="1793" width="2.375" style="2" customWidth="1"/>
    <col min="1794" max="1794" width="4.875" style="2" customWidth="1"/>
    <col min="1795" max="1797" width="2.625" style="2" customWidth="1"/>
    <col min="1798" max="1798" width="2.375" style="2" customWidth="1"/>
    <col min="1799" max="1799" width="2.625" style="2" customWidth="1"/>
    <col min="1800" max="1800" width="15.5" style="2" customWidth="1"/>
    <col min="1801" max="1803" width="5.375" style="2" customWidth="1"/>
    <col min="1804" max="1804" width="5.25" style="2" bestFit="1" customWidth="1"/>
    <col min="1805" max="1805" width="13.625" style="2" customWidth="1"/>
    <col min="1806" max="1806" width="55.75" style="2" customWidth="1"/>
    <col min="1807" max="1807" width="2.25" style="2" customWidth="1"/>
    <col min="1808" max="1808" width="8.125" style="2"/>
    <col min="1809" max="1809" width="5.5" style="2" bestFit="1" customWidth="1"/>
    <col min="1810" max="1810" width="2.75" style="2" customWidth="1"/>
    <col min="1811" max="1832" width="5.5" style="2" customWidth="1"/>
    <col min="1833" max="2048" width="8.125" style="2"/>
    <col min="2049" max="2049" width="2.375" style="2" customWidth="1"/>
    <col min="2050" max="2050" width="4.875" style="2" customWidth="1"/>
    <col min="2051" max="2053" width="2.625" style="2" customWidth="1"/>
    <col min="2054" max="2054" width="2.375" style="2" customWidth="1"/>
    <col min="2055" max="2055" width="2.625" style="2" customWidth="1"/>
    <col min="2056" max="2056" width="15.5" style="2" customWidth="1"/>
    <col min="2057" max="2059" width="5.375" style="2" customWidth="1"/>
    <col min="2060" max="2060" width="5.25" style="2" bestFit="1" customWidth="1"/>
    <col min="2061" max="2061" width="13.625" style="2" customWidth="1"/>
    <col min="2062" max="2062" width="55.75" style="2" customWidth="1"/>
    <col min="2063" max="2063" width="2.25" style="2" customWidth="1"/>
    <col min="2064" max="2064" width="8.125" style="2"/>
    <col min="2065" max="2065" width="5.5" style="2" bestFit="1" customWidth="1"/>
    <col min="2066" max="2066" width="2.75" style="2" customWidth="1"/>
    <col min="2067" max="2088" width="5.5" style="2" customWidth="1"/>
    <col min="2089" max="2304" width="8.125" style="2"/>
    <col min="2305" max="2305" width="2.375" style="2" customWidth="1"/>
    <col min="2306" max="2306" width="4.875" style="2" customWidth="1"/>
    <col min="2307" max="2309" width="2.625" style="2" customWidth="1"/>
    <col min="2310" max="2310" width="2.375" style="2" customWidth="1"/>
    <col min="2311" max="2311" width="2.625" style="2" customWidth="1"/>
    <col min="2312" max="2312" width="15.5" style="2" customWidth="1"/>
    <col min="2313" max="2315" width="5.375" style="2" customWidth="1"/>
    <col min="2316" max="2316" width="5.25" style="2" bestFit="1" customWidth="1"/>
    <col min="2317" max="2317" width="13.625" style="2" customWidth="1"/>
    <col min="2318" max="2318" width="55.75" style="2" customWidth="1"/>
    <col min="2319" max="2319" width="2.25" style="2" customWidth="1"/>
    <col min="2320" max="2320" width="8.125" style="2"/>
    <col min="2321" max="2321" width="5.5" style="2" bestFit="1" customWidth="1"/>
    <col min="2322" max="2322" width="2.75" style="2" customWidth="1"/>
    <col min="2323" max="2344" width="5.5" style="2" customWidth="1"/>
    <col min="2345" max="2560" width="8.125" style="2"/>
    <col min="2561" max="2561" width="2.375" style="2" customWidth="1"/>
    <col min="2562" max="2562" width="4.875" style="2" customWidth="1"/>
    <col min="2563" max="2565" width="2.625" style="2" customWidth="1"/>
    <col min="2566" max="2566" width="2.375" style="2" customWidth="1"/>
    <col min="2567" max="2567" width="2.625" style="2" customWidth="1"/>
    <col min="2568" max="2568" width="15.5" style="2" customWidth="1"/>
    <col min="2569" max="2571" width="5.375" style="2" customWidth="1"/>
    <col min="2572" max="2572" width="5.25" style="2" bestFit="1" customWidth="1"/>
    <col min="2573" max="2573" width="13.625" style="2" customWidth="1"/>
    <col min="2574" max="2574" width="55.75" style="2" customWidth="1"/>
    <col min="2575" max="2575" width="2.25" style="2" customWidth="1"/>
    <col min="2576" max="2576" width="8.125" style="2"/>
    <col min="2577" max="2577" width="5.5" style="2" bestFit="1" customWidth="1"/>
    <col min="2578" max="2578" width="2.75" style="2" customWidth="1"/>
    <col min="2579" max="2600" width="5.5" style="2" customWidth="1"/>
    <col min="2601" max="2816" width="8.125" style="2"/>
    <col min="2817" max="2817" width="2.375" style="2" customWidth="1"/>
    <col min="2818" max="2818" width="4.875" style="2" customWidth="1"/>
    <col min="2819" max="2821" width="2.625" style="2" customWidth="1"/>
    <col min="2822" max="2822" width="2.375" style="2" customWidth="1"/>
    <col min="2823" max="2823" width="2.625" style="2" customWidth="1"/>
    <col min="2824" max="2824" width="15.5" style="2" customWidth="1"/>
    <col min="2825" max="2827" width="5.375" style="2" customWidth="1"/>
    <col min="2828" max="2828" width="5.25" style="2" bestFit="1" customWidth="1"/>
    <col min="2829" max="2829" width="13.625" style="2" customWidth="1"/>
    <col min="2830" max="2830" width="55.75" style="2" customWidth="1"/>
    <col min="2831" max="2831" width="2.25" style="2" customWidth="1"/>
    <col min="2832" max="2832" width="8.125" style="2"/>
    <col min="2833" max="2833" width="5.5" style="2" bestFit="1" customWidth="1"/>
    <col min="2834" max="2834" width="2.75" style="2" customWidth="1"/>
    <col min="2835" max="2856" width="5.5" style="2" customWidth="1"/>
    <col min="2857" max="3072" width="8.125" style="2"/>
    <col min="3073" max="3073" width="2.375" style="2" customWidth="1"/>
    <col min="3074" max="3074" width="4.875" style="2" customWidth="1"/>
    <col min="3075" max="3077" width="2.625" style="2" customWidth="1"/>
    <col min="3078" max="3078" width="2.375" style="2" customWidth="1"/>
    <col min="3079" max="3079" width="2.625" style="2" customWidth="1"/>
    <col min="3080" max="3080" width="15.5" style="2" customWidth="1"/>
    <col min="3081" max="3083" width="5.375" style="2" customWidth="1"/>
    <col min="3084" max="3084" width="5.25" style="2" bestFit="1" customWidth="1"/>
    <col min="3085" max="3085" width="13.625" style="2" customWidth="1"/>
    <col min="3086" max="3086" width="55.75" style="2" customWidth="1"/>
    <col min="3087" max="3087" width="2.25" style="2" customWidth="1"/>
    <col min="3088" max="3088" width="8.125" style="2"/>
    <col min="3089" max="3089" width="5.5" style="2" bestFit="1" customWidth="1"/>
    <col min="3090" max="3090" width="2.75" style="2" customWidth="1"/>
    <col min="3091" max="3112" width="5.5" style="2" customWidth="1"/>
    <col min="3113" max="3328" width="8.125" style="2"/>
    <col min="3329" max="3329" width="2.375" style="2" customWidth="1"/>
    <col min="3330" max="3330" width="4.875" style="2" customWidth="1"/>
    <col min="3331" max="3333" width="2.625" style="2" customWidth="1"/>
    <col min="3334" max="3334" width="2.375" style="2" customWidth="1"/>
    <col min="3335" max="3335" width="2.625" style="2" customWidth="1"/>
    <col min="3336" max="3336" width="15.5" style="2" customWidth="1"/>
    <col min="3337" max="3339" width="5.375" style="2" customWidth="1"/>
    <col min="3340" max="3340" width="5.25" style="2" bestFit="1" customWidth="1"/>
    <col min="3341" max="3341" width="13.625" style="2" customWidth="1"/>
    <col min="3342" max="3342" width="55.75" style="2" customWidth="1"/>
    <col min="3343" max="3343" width="2.25" style="2" customWidth="1"/>
    <col min="3344" max="3344" width="8.125" style="2"/>
    <col min="3345" max="3345" width="5.5" style="2" bestFit="1" customWidth="1"/>
    <col min="3346" max="3346" width="2.75" style="2" customWidth="1"/>
    <col min="3347" max="3368" width="5.5" style="2" customWidth="1"/>
    <col min="3369" max="3584" width="8.125" style="2"/>
    <col min="3585" max="3585" width="2.375" style="2" customWidth="1"/>
    <col min="3586" max="3586" width="4.875" style="2" customWidth="1"/>
    <col min="3587" max="3589" width="2.625" style="2" customWidth="1"/>
    <col min="3590" max="3590" width="2.375" style="2" customWidth="1"/>
    <col min="3591" max="3591" width="2.625" style="2" customWidth="1"/>
    <col min="3592" max="3592" width="15.5" style="2" customWidth="1"/>
    <col min="3593" max="3595" width="5.375" style="2" customWidth="1"/>
    <col min="3596" max="3596" width="5.25" style="2" bestFit="1" customWidth="1"/>
    <col min="3597" max="3597" width="13.625" style="2" customWidth="1"/>
    <col min="3598" max="3598" width="55.75" style="2" customWidth="1"/>
    <col min="3599" max="3599" width="2.25" style="2" customWidth="1"/>
    <col min="3600" max="3600" width="8.125" style="2"/>
    <col min="3601" max="3601" width="5.5" style="2" bestFit="1" customWidth="1"/>
    <col min="3602" max="3602" width="2.75" style="2" customWidth="1"/>
    <col min="3603" max="3624" width="5.5" style="2" customWidth="1"/>
    <col min="3625" max="3840" width="8.125" style="2"/>
    <col min="3841" max="3841" width="2.375" style="2" customWidth="1"/>
    <col min="3842" max="3842" width="4.875" style="2" customWidth="1"/>
    <col min="3843" max="3845" width="2.625" style="2" customWidth="1"/>
    <col min="3846" max="3846" width="2.375" style="2" customWidth="1"/>
    <col min="3847" max="3847" width="2.625" style="2" customWidth="1"/>
    <col min="3848" max="3848" width="15.5" style="2" customWidth="1"/>
    <col min="3849" max="3851" width="5.375" style="2" customWidth="1"/>
    <col min="3852" max="3852" width="5.25" style="2" bestFit="1" customWidth="1"/>
    <col min="3853" max="3853" width="13.625" style="2" customWidth="1"/>
    <col min="3854" max="3854" width="55.75" style="2" customWidth="1"/>
    <col min="3855" max="3855" width="2.25" style="2" customWidth="1"/>
    <col min="3856" max="3856" width="8.125" style="2"/>
    <col min="3857" max="3857" width="5.5" style="2" bestFit="1" customWidth="1"/>
    <col min="3858" max="3858" width="2.75" style="2" customWidth="1"/>
    <col min="3859" max="3880" width="5.5" style="2" customWidth="1"/>
    <col min="3881" max="4096" width="8.125" style="2"/>
    <col min="4097" max="4097" width="2.375" style="2" customWidth="1"/>
    <col min="4098" max="4098" width="4.875" style="2" customWidth="1"/>
    <col min="4099" max="4101" width="2.625" style="2" customWidth="1"/>
    <col min="4102" max="4102" width="2.375" style="2" customWidth="1"/>
    <col min="4103" max="4103" width="2.625" style="2" customWidth="1"/>
    <col min="4104" max="4104" width="15.5" style="2" customWidth="1"/>
    <col min="4105" max="4107" width="5.375" style="2" customWidth="1"/>
    <col min="4108" max="4108" width="5.25" style="2" bestFit="1" customWidth="1"/>
    <col min="4109" max="4109" width="13.625" style="2" customWidth="1"/>
    <col min="4110" max="4110" width="55.75" style="2" customWidth="1"/>
    <col min="4111" max="4111" width="2.25" style="2" customWidth="1"/>
    <col min="4112" max="4112" width="8.125" style="2"/>
    <col min="4113" max="4113" width="5.5" style="2" bestFit="1" customWidth="1"/>
    <col min="4114" max="4114" width="2.75" style="2" customWidth="1"/>
    <col min="4115" max="4136" width="5.5" style="2" customWidth="1"/>
    <col min="4137" max="4352" width="8.125" style="2"/>
    <col min="4353" max="4353" width="2.375" style="2" customWidth="1"/>
    <col min="4354" max="4354" width="4.875" style="2" customWidth="1"/>
    <col min="4355" max="4357" width="2.625" style="2" customWidth="1"/>
    <col min="4358" max="4358" width="2.375" style="2" customWidth="1"/>
    <col min="4359" max="4359" width="2.625" style="2" customWidth="1"/>
    <col min="4360" max="4360" width="15.5" style="2" customWidth="1"/>
    <col min="4361" max="4363" width="5.375" style="2" customWidth="1"/>
    <col min="4364" max="4364" width="5.25" style="2" bestFit="1" customWidth="1"/>
    <col min="4365" max="4365" width="13.625" style="2" customWidth="1"/>
    <col min="4366" max="4366" width="55.75" style="2" customWidth="1"/>
    <col min="4367" max="4367" width="2.25" style="2" customWidth="1"/>
    <col min="4368" max="4368" width="8.125" style="2"/>
    <col min="4369" max="4369" width="5.5" style="2" bestFit="1" customWidth="1"/>
    <col min="4370" max="4370" width="2.75" style="2" customWidth="1"/>
    <col min="4371" max="4392" width="5.5" style="2" customWidth="1"/>
    <col min="4393" max="4608" width="8.125" style="2"/>
    <col min="4609" max="4609" width="2.375" style="2" customWidth="1"/>
    <col min="4610" max="4610" width="4.875" style="2" customWidth="1"/>
    <col min="4611" max="4613" width="2.625" style="2" customWidth="1"/>
    <col min="4614" max="4614" width="2.375" style="2" customWidth="1"/>
    <col min="4615" max="4615" width="2.625" style="2" customWidth="1"/>
    <col min="4616" max="4616" width="15.5" style="2" customWidth="1"/>
    <col min="4617" max="4619" width="5.375" style="2" customWidth="1"/>
    <col min="4620" max="4620" width="5.25" style="2" bestFit="1" customWidth="1"/>
    <col min="4621" max="4621" width="13.625" style="2" customWidth="1"/>
    <col min="4622" max="4622" width="55.75" style="2" customWidth="1"/>
    <col min="4623" max="4623" width="2.25" style="2" customWidth="1"/>
    <col min="4624" max="4624" width="8.125" style="2"/>
    <col min="4625" max="4625" width="5.5" style="2" bestFit="1" customWidth="1"/>
    <col min="4626" max="4626" width="2.75" style="2" customWidth="1"/>
    <col min="4627" max="4648" width="5.5" style="2" customWidth="1"/>
    <col min="4649" max="4864" width="8.125" style="2"/>
    <col min="4865" max="4865" width="2.375" style="2" customWidth="1"/>
    <col min="4866" max="4866" width="4.875" style="2" customWidth="1"/>
    <col min="4867" max="4869" width="2.625" style="2" customWidth="1"/>
    <col min="4870" max="4870" width="2.375" style="2" customWidth="1"/>
    <col min="4871" max="4871" width="2.625" style="2" customWidth="1"/>
    <col min="4872" max="4872" width="15.5" style="2" customWidth="1"/>
    <col min="4873" max="4875" width="5.375" style="2" customWidth="1"/>
    <col min="4876" max="4876" width="5.25" style="2" bestFit="1" customWidth="1"/>
    <col min="4877" max="4877" width="13.625" style="2" customWidth="1"/>
    <col min="4878" max="4878" width="55.75" style="2" customWidth="1"/>
    <col min="4879" max="4879" width="2.25" style="2" customWidth="1"/>
    <col min="4880" max="4880" width="8.125" style="2"/>
    <col min="4881" max="4881" width="5.5" style="2" bestFit="1" customWidth="1"/>
    <col min="4882" max="4882" width="2.75" style="2" customWidth="1"/>
    <col min="4883" max="4904" width="5.5" style="2" customWidth="1"/>
    <col min="4905" max="5120" width="8.125" style="2"/>
    <col min="5121" max="5121" width="2.375" style="2" customWidth="1"/>
    <col min="5122" max="5122" width="4.875" style="2" customWidth="1"/>
    <col min="5123" max="5125" width="2.625" style="2" customWidth="1"/>
    <col min="5126" max="5126" width="2.375" style="2" customWidth="1"/>
    <col min="5127" max="5127" width="2.625" style="2" customWidth="1"/>
    <col min="5128" max="5128" width="15.5" style="2" customWidth="1"/>
    <col min="5129" max="5131" width="5.375" style="2" customWidth="1"/>
    <col min="5132" max="5132" width="5.25" style="2" bestFit="1" customWidth="1"/>
    <col min="5133" max="5133" width="13.625" style="2" customWidth="1"/>
    <col min="5134" max="5134" width="55.75" style="2" customWidth="1"/>
    <col min="5135" max="5135" width="2.25" style="2" customWidth="1"/>
    <col min="5136" max="5136" width="8.125" style="2"/>
    <col min="5137" max="5137" width="5.5" style="2" bestFit="1" customWidth="1"/>
    <col min="5138" max="5138" width="2.75" style="2" customWidth="1"/>
    <col min="5139" max="5160" width="5.5" style="2" customWidth="1"/>
    <col min="5161" max="5376" width="8.125" style="2"/>
    <col min="5377" max="5377" width="2.375" style="2" customWidth="1"/>
    <col min="5378" max="5378" width="4.875" style="2" customWidth="1"/>
    <col min="5379" max="5381" width="2.625" style="2" customWidth="1"/>
    <col min="5382" max="5382" width="2.375" style="2" customWidth="1"/>
    <col min="5383" max="5383" width="2.625" style="2" customWidth="1"/>
    <col min="5384" max="5384" width="15.5" style="2" customWidth="1"/>
    <col min="5385" max="5387" width="5.375" style="2" customWidth="1"/>
    <col min="5388" max="5388" width="5.25" style="2" bestFit="1" customWidth="1"/>
    <col min="5389" max="5389" width="13.625" style="2" customWidth="1"/>
    <col min="5390" max="5390" width="55.75" style="2" customWidth="1"/>
    <col min="5391" max="5391" width="2.25" style="2" customWidth="1"/>
    <col min="5392" max="5392" width="8.125" style="2"/>
    <col min="5393" max="5393" width="5.5" style="2" bestFit="1" customWidth="1"/>
    <col min="5394" max="5394" width="2.75" style="2" customWidth="1"/>
    <col min="5395" max="5416" width="5.5" style="2" customWidth="1"/>
    <col min="5417" max="5632" width="8.125" style="2"/>
    <col min="5633" max="5633" width="2.375" style="2" customWidth="1"/>
    <col min="5634" max="5634" width="4.875" style="2" customWidth="1"/>
    <col min="5635" max="5637" width="2.625" style="2" customWidth="1"/>
    <col min="5638" max="5638" width="2.375" style="2" customWidth="1"/>
    <col min="5639" max="5639" width="2.625" style="2" customWidth="1"/>
    <col min="5640" max="5640" width="15.5" style="2" customWidth="1"/>
    <col min="5641" max="5643" width="5.375" style="2" customWidth="1"/>
    <col min="5644" max="5644" width="5.25" style="2" bestFit="1" customWidth="1"/>
    <col min="5645" max="5645" width="13.625" style="2" customWidth="1"/>
    <col min="5646" max="5646" width="55.75" style="2" customWidth="1"/>
    <col min="5647" max="5647" width="2.25" style="2" customWidth="1"/>
    <col min="5648" max="5648" width="8.125" style="2"/>
    <col min="5649" max="5649" width="5.5" style="2" bestFit="1" customWidth="1"/>
    <col min="5650" max="5650" width="2.75" style="2" customWidth="1"/>
    <col min="5651" max="5672" width="5.5" style="2" customWidth="1"/>
    <col min="5673" max="5888" width="8.125" style="2"/>
    <col min="5889" max="5889" width="2.375" style="2" customWidth="1"/>
    <col min="5890" max="5890" width="4.875" style="2" customWidth="1"/>
    <col min="5891" max="5893" width="2.625" style="2" customWidth="1"/>
    <col min="5894" max="5894" width="2.375" style="2" customWidth="1"/>
    <col min="5895" max="5895" width="2.625" style="2" customWidth="1"/>
    <col min="5896" max="5896" width="15.5" style="2" customWidth="1"/>
    <col min="5897" max="5899" width="5.375" style="2" customWidth="1"/>
    <col min="5900" max="5900" width="5.25" style="2" bestFit="1" customWidth="1"/>
    <col min="5901" max="5901" width="13.625" style="2" customWidth="1"/>
    <col min="5902" max="5902" width="55.75" style="2" customWidth="1"/>
    <col min="5903" max="5903" width="2.25" style="2" customWidth="1"/>
    <col min="5904" max="5904" width="8.125" style="2"/>
    <col min="5905" max="5905" width="5.5" style="2" bestFit="1" customWidth="1"/>
    <col min="5906" max="5906" width="2.75" style="2" customWidth="1"/>
    <col min="5907" max="5928" width="5.5" style="2" customWidth="1"/>
    <col min="5929" max="6144" width="8.125" style="2"/>
    <col min="6145" max="6145" width="2.375" style="2" customWidth="1"/>
    <col min="6146" max="6146" width="4.875" style="2" customWidth="1"/>
    <col min="6147" max="6149" width="2.625" style="2" customWidth="1"/>
    <col min="6150" max="6150" width="2.375" style="2" customWidth="1"/>
    <col min="6151" max="6151" width="2.625" style="2" customWidth="1"/>
    <col min="6152" max="6152" width="15.5" style="2" customWidth="1"/>
    <col min="6153" max="6155" width="5.375" style="2" customWidth="1"/>
    <col min="6156" max="6156" width="5.25" style="2" bestFit="1" customWidth="1"/>
    <col min="6157" max="6157" width="13.625" style="2" customWidth="1"/>
    <col min="6158" max="6158" width="55.75" style="2" customWidth="1"/>
    <col min="6159" max="6159" width="2.25" style="2" customWidth="1"/>
    <col min="6160" max="6160" width="8.125" style="2"/>
    <col min="6161" max="6161" width="5.5" style="2" bestFit="1" customWidth="1"/>
    <col min="6162" max="6162" width="2.75" style="2" customWidth="1"/>
    <col min="6163" max="6184" width="5.5" style="2" customWidth="1"/>
    <col min="6185" max="6400" width="8.125" style="2"/>
    <col min="6401" max="6401" width="2.375" style="2" customWidth="1"/>
    <col min="6402" max="6402" width="4.875" style="2" customWidth="1"/>
    <col min="6403" max="6405" width="2.625" style="2" customWidth="1"/>
    <col min="6406" max="6406" width="2.375" style="2" customWidth="1"/>
    <col min="6407" max="6407" width="2.625" style="2" customWidth="1"/>
    <col min="6408" max="6408" width="15.5" style="2" customWidth="1"/>
    <col min="6409" max="6411" width="5.375" style="2" customWidth="1"/>
    <col min="6412" max="6412" width="5.25" style="2" bestFit="1" customWidth="1"/>
    <col min="6413" max="6413" width="13.625" style="2" customWidth="1"/>
    <col min="6414" max="6414" width="55.75" style="2" customWidth="1"/>
    <col min="6415" max="6415" width="2.25" style="2" customWidth="1"/>
    <col min="6416" max="6416" width="8.125" style="2"/>
    <col min="6417" max="6417" width="5.5" style="2" bestFit="1" customWidth="1"/>
    <col min="6418" max="6418" width="2.75" style="2" customWidth="1"/>
    <col min="6419" max="6440" width="5.5" style="2" customWidth="1"/>
    <col min="6441" max="6656" width="8.125" style="2"/>
    <col min="6657" max="6657" width="2.375" style="2" customWidth="1"/>
    <col min="6658" max="6658" width="4.875" style="2" customWidth="1"/>
    <col min="6659" max="6661" width="2.625" style="2" customWidth="1"/>
    <col min="6662" max="6662" width="2.375" style="2" customWidth="1"/>
    <col min="6663" max="6663" width="2.625" style="2" customWidth="1"/>
    <col min="6664" max="6664" width="15.5" style="2" customWidth="1"/>
    <col min="6665" max="6667" width="5.375" style="2" customWidth="1"/>
    <col min="6668" max="6668" width="5.25" style="2" bestFit="1" customWidth="1"/>
    <col min="6669" max="6669" width="13.625" style="2" customWidth="1"/>
    <col min="6670" max="6670" width="55.75" style="2" customWidth="1"/>
    <col min="6671" max="6671" width="2.25" style="2" customWidth="1"/>
    <col min="6672" max="6672" width="8.125" style="2"/>
    <col min="6673" max="6673" width="5.5" style="2" bestFit="1" customWidth="1"/>
    <col min="6674" max="6674" width="2.75" style="2" customWidth="1"/>
    <col min="6675" max="6696" width="5.5" style="2" customWidth="1"/>
    <col min="6697" max="6912" width="8.125" style="2"/>
    <col min="6913" max="6913" width="2.375" style="2" customWidth="1"/>
    <col min="6914" max="6914" width="4.875" style="2" customWidth="1"/>
    <col min="6915" max="6917" width="2.625" style="2" customWidth="1"/>
    <col min="6918" max="6918" width="2.375" style="2" customWidth="1"/>
    <col min="6919" max="6919" width="2.625" style="2" customWidth="1"/>
    <col min="6920" max="6920" width="15.5" style="2" customWidth="1"/>
    <col min="6921" max="6923" width="5.375" style="2" customWidth="1"/>
    <col min="6924" max="6924" width="5.25" style="2" bestFit="1" customWidth="1"/>
    <col min="6925" max="6925" width="13.625" style="2" customWidth="1"/>
    <col min="6926" max="6926" width="55.75" style="2" customWidth="1"/>
    <col min="6927" max="6927" width="2.25" style="2" customWidth="1"/>
    <col min="6928" max="6928" width="8.125" style="2"/>
    <col min="6929" max="6929" width="5.5" style="2" bestFit="1" customWidth="1"/>
    <col min="6930" max="6930" width="2.75" style="2" customWidth="1"/>
    <col min="6931" max="6952" width="5.5" style="2" customWidth="1"/>
    <col min="6953" max="7168" width="8.125" style="2"/>
    <col min="7169" max="7169" width="2.375" style="2" customWidth="1"/>
    <col min="7170" max="7170" width="4.875" style="2" customWidth="1"/>
    <col min="7171" max="7173" width="2.625" style="2" customWidth="1"/>
    <col min="7174" max="7174" width="2.375" style="2" customWidth="1"/>
    <col min="7175" max="7175" width="2.625" style="2" customWidth="1"/>
    <col min="7176" max="7176" width="15.5" style="2" customWidth="1"/>
    <col min="7177" max="7179" width="5.375" style="2" customWidth="1"/>
    <col min="7180" max="7180" width="5.25" style="2" bestFit="1" customWidth="1"/>
    <col min="7181" max="7181" width="13.625" style="2" customWidth="1"/>
    <col min="7182" max="7182" width="55.75" style="2" customWidth="1"/>
    <col min="7183" max="7183" width="2.25" style="2" customWidth="1"/>
    <col min="7184" max="7184" width="8.125" style="2"/>
    <col min="7185" max="7185" width="5.5" style="2" bestFit="1" customWidth="1"/>
    <col min="7186" max="7186" width="2.75" style="2" customWidth="1"/>
    <col min="7187" max="7208" width="5.5" style="2" customWidth="1"/>
    <col min="7209" max="7424" width="8.125" style="2"/>
    <col min="7425" max="7425" width="2.375" style="2" customWidth="1"/>
    <col min="7426" max="7426" width="4.875" style="2" customWidth="1"/>
    <col min="7427" max="7429" width="2.625" style="2" customWidth="1"/>
    <col min="7430" max="7430" width="2.375" style="2" customWidth="1"/>
    <col min="7431" max="7431" width="2.625" style="2" customWidth="1"/>
    <col min="7432" max="7432" width="15.5" style="2" customWidth="1"/>
    <col min="7433" max="7435" width="5.375" style="2" customWidth="1"/>
    <col min="7436" max="7436" width="5.25" style="2" bestFit="1" customWidth="1"/>
    <col min="7437" max="7437" width="13.625" style="2" customWidth="1"/>
    <col min="7438" max="7438" width="55.75" style="2" customWidth="1"/>
    <col min="7439" max="7439" width="2.25" style="2" customWidth="1"/>
    <col min="7440" max="7440" width="8.125" style="2"/>
    <col min="7441" max="7441" width="5.5" style="2" bestFit="1" customWidth="1"/>
    <col min="7442" max="7442" width="2.75" style="2" customWidth="1"/>
    <col min="7443" max="7464" width="5.5" style="2" customWidth="1"/>
    <col min="7465" max="7680" width="8.125" style="2"/>
    <col min="7681" max="7681" width="2.375" style="2" customWidth="1"/>
    <col min="7682" max="7682" width="4.875" style="2" customWidth="1"/>
    <col min="7683" max="7685" width="2.625" style="2" customWidth="1"/>
    <col min="7686" max="7686" width="2.375" style="2" customWidth="1"/>
    <col min="7687" max="7687" width="2.625" style="2" customWidth="1"/>
    <col min="7688" max="7688" width="15.5" style="2" customWidth="1"/>
    <col min="7689" max="7691" width="5.375" style="2" customWidth="1"/>
    <col min="7692" max="7692" width="5.25" style="2" bestFit="1" customWidth="1"/>
    <col min="7693" max="7693" width="13.625" style="2" customWidth="1"/>
    <col min="7694" max="7694" width="55.75" style="2" customWidth="1"/>
    <col min="7695" max="7695" width="2.25" style="2" customWidth="1"/>
    <col min="7696" max="7696" width="8.125" style="2"/>
    <col min="7697" max="7697" width="5.5" style="2" bestFit="1" customWidth="1"/>
    <col min="7698" max="7698" width="2.75" style="2" customWidth="1"/>
    <col min="7699" max="7720" width="5.5" style="2" customWidth="1"/>
    <col min="7721" max="7936" width="8.125" style="2"/>
    <col min="7937" max="7937" width="2.375" style="2" customWidth="1"/>
    <col min="7938" max="7938" width="4.875" style="2" customWidth="1"/>
    <col min="7939" max="7941" width="2.625" style="2" customWidth="1"/>
    <col min="7942" max="7942" width="2.375" style="2" customWidth="1"/>
    <col min="7943" max="7943" width="2.625" style="2" customWidth="1"/>
    <col min="7944" max="7944" width="15.5" style="2" customWidth="1"/>
    <col min="7945" max="7947" width="5.375" style="2" customWidth="1"/>
    <col min="7948" max="7948" width="5.25" style="2" bestFit="1" customWidth="1"/>
    <col min="7949" max="7949" width="13.625" style="2" customWidth="1"/>
    <col min="7950" max="7950" width="55.75" style="2" customWidth="1"/>
    <col min="7951" max="7951" width="2.25" style="2" customWidth="1"/>
    <col min="7952" max="7952" width="8.125" style="2"/>
    <col min="7953" max="7953" width="5.5" style="2" bestFit="1" customWidth="1"/>
    <col min="7954" max="7954" width="2.75" style="2" customWidth="1"/>
    <col min="7955" max="7976" width="5.5" style="2" customWidth="1"/>
    <col min="7977" max="8192" width="8.125" style="2"/>
    <col min="8193" max="8193" width="2.375" style="2" customWidth="1"/>
    <col min="8194" max="8194" width="4.875" style="2" customWidth="1"/>
    <col min="8195" max="8197" width="2.625" style="2" customWidth="1"/>
    <col min="8198" max="8198" width="2.375" style="2" customWidth="1"/>
    <col min="8199" max="8199" width="2.625" style="2" customWidth="1"/>
    <col min="8200" max="8200" width="15.5" style="2" customWidth="1"/>
    <col min="8201" max="8203" width="5.375" style="2" customWidth="1"/>
    <col min="8204" max="8204" width="5.25" style="2" bestFit="1" customWidth="1"/>
    <col min="8205" max="8205" width="13.625" style="2" customWidth="1"/>
    <col min="8206" max="8206" width="55.75" style="2" customWidth="1"/>
    <col min="8207" max="8207" width="2.25" style="2" customWidth="1"/>
    <col min="8208" max="8208" width="8.125" style="2"/>
    <col min="8209" max="8209" width="5.5" style="2" bestFit="1" customWidth="1"/>
    <col min="8210" max="8210" width="2.75" style="2" customWidth="1"/>
    <col min="8211" max="8232" width="5.5" style="2" customWidth="1"/>
    <col min="8233" max="8448" width="8.125" style="2"/>
    <col min="8449" max="8449" width="2.375" style="2" customWidth="1"/>
    <col min="8450" max="8450" width="4.875" style="2" customWidth="1"/>
    <col min="8451" max="8453" width="2.625" style="2" customWidth="1"/>
    <col min="8454" max="8454" width="2.375" style="2" customWidth="1"/>
    <col min="8455" max="8455" width="2.625" style="2" customWidth="1"/>
    <col min="8456" max="8456" width="15.5" style="2" customWidth="1"/>
    <col min="8457" max="8459" width="5.375" style="2" customWidth="1"/>
    <col min="8460" max="8460" width="5.25" style="2" bestFit="1" customWidth="1"/>
    <col min="8461" max="8461" width="13.625" style="2" customWidth="1"/>
    <col min="8462" max="8462" width="55.75" style="2" customWidth="1"/>
    <col min="8463" max="8463" width="2.25" style="2" customWidth="1"/>
    <col min="8464" max="8464" width="8.125" style="2"/>
    <col min="8465" max="8465" width="5.5" style="2" bestFit="1" customWidth="1"/>
    <col min="8466" max="8466" width="2.75" style="2" customWidth="1"/>
    <col min="8467" max="8488" width="5.5" style="2" customWidth="1"/>
    <col min="8489" max="8704" width="8.125" style="2"/>
    <col min="8705" max="8705" width="2.375" style="2" customWidth="1"/>
    <col min="8706" max="8706" width="4.875" style="2" customWidth="1"/>
    <col min="8707" max="8709" width="2.625" style="2" customWidth="1"/>
    <col min="8710" max="8710" width="2.375" style="2" customWidth="1"/>
    <col min="8711" max="8711" width="2.625" style="2" customWidth="1"/>
    <col min="8712" max="8712" width="15.5" style="2" customWidth="1"/>
    <col min="8713" max="8715" width="5.375" style="2" customWidth="1"/>
    <col min="8716" max="8716" width="5.25" style="2" bestFit="1" customWidth="1"/>
    <col min="8717" max="8717" width="13.625" style="2" customWidth="1"/>
    <col min="8718" max="8718" width="55.75" style="2" customWidth="1"/>
    <col min="8719" max="8719" width="2.25" style="2" customWidth="1"/>
    <col min="8720" max="8720" width="8.125" style="2"/>
    <col min="8721" max="8721" width="5.5" style="2" bestFit="1" customWidth="1"/>
    <col min="8722" max="8722" width="2.75" style="2" customWidth="1"/>
    <col min="8723" max="8744" width="5.5" style="2" customWidth="1"/>
    <col min="8745" max="8960" width="8.125" style="2"/>
    <col min="8961" max="8961" width="2.375" style="2" customWidth="1"/>
    <col min="8962" max="8962" width="4.875" style="2" customWidth="1"/>
    <col min="8963" max="8965" width="2.625" style="2" customWidth="1"/>
    <col min="8966" max="8966" width="2.375" style="2" customWidth="1"/>
    <col min="8967" max="8967" width="2.625" style="2" customWidth="1"/>
    <col min="8968" max="8968" width="15.5" style="2" customWidth="1"/>
    <col min="8969" max="8971" width="5.375" style="2" customWidth="1"/>
    <col min="8972" max="8972" width="5.25" style="2" bestFit="1" customWidth="1"/>
    <col min="8973" max="8973" width="13.625" style="2" customWidth="1"/>
    <col min="8974" max="8974" width="55.75" style="2" customWidth="1"/>
    <col min="8975" max="8975" width="2.25" style="2" customWidth="1"/>
    <col min="8976" max="8976" width="8.125" style="2"/>
    <col min="8977" max="8977" width="5.5" style="2" bestFit="1" customWidth="1"/>
    <col min="8978" max="8978" width="2.75" style="2" customWidth="1"/>
    <col min="8979" max="9000" width="5.5" style="2" customWidth="1"/>
    <col min="9001" max="9216" width="8.125" style="2"/>
    <col min="9217" max="9217" width="2.375" style="2" customWidth="1"/>
    <col min="9218" max="9218" width="4.875" style="2" customWidth="1"/>
    <col min="9219" max="9221" width="2.625" style="2" customWidth="1"/>
    <col min="9222" max="9222" width="2.375" style="2" customWidth="1"/>
    <col min="9223" max="9223" width="2.625" style="2" customWidth="1"/>
    <col min="9224" max="9224" width="15.5" style="2" customWidth="1"/>
    <col min="9225" max="9227" width="5.375" style="2" customWidth="1"/>
    <col min="9228" max="9228" width="5.25" style="2" bestFit="1" customWidth="1"/>
    <col min="9229" max="9229" width="13.625" style="2" customWidth="1"/>
    <col min="9230" max="9230" width="55.75" style="2" customWidth="1"/>
    <col min="9231" max="9231" width="2.25" style="2" customWidth="1"/>
    <col min="9232" max="9232" width="8.125" style="2"/>
    <col min="9233" max="9233" width="5.5" style="2" bestFit="1" customWidth="1"/>
    <col min="9234" max="9234" width="2.75" style="2" customWidth="1"/>
    <col min="9235" max="9256" width="5.5" style="2" customWidth="1"/>
    <col min="9257" max="9472" width="8.125" style="2"/>
    <col min="9473" max="9473" width="2.375" style="2" customWidth="1"/>
    <col min="9474" max="9474" width="4.875" style="2" customWidth="1"/>
    <col min="9475" max="9477" width="2.625" style="2" customWidth="1"/>
    <col min="9478" max="9478" width="2.375" style="2" customWidth="1"/>
    <col min="9479" max="9479" width="2.625" style="2" customWidth="1"/>
    <col min="9480" max="9480" width="15.5" style="2" customWidth="1"/>
    <col min="9481" max="9483" width="5.375" style="2" customWidth="1"/>
    <col min="9484" max="9484" width="5.25" style="2" bestFit="1" customWidth="1"/>
    <col min="9485" max="9485" width="13.625" style="2" customWidth="1"/>
    <col min="9486" max="9486" width="55.75" style="2" customWidth="1"/>
    <col min="9487" max="9487" width="2.25" style="2" customWidth="1"/>
    <col min="9488" max="9488" width="8.125" style="2"/>
    <col min="9489" max="9489" width="5.5" style="2" bestFit="1" customWidth="1"/>
    <col min="9490" max="9490" width="2.75" style="2" customWidth="1"/>
    <col min="9491" max="9512" width="5.5" style="2" customWidth="1"/>
    <col min="9513" max="9728" width="8.125" style="2"/>
    <col min="9729" max="9729" width="2.375" style="2" customWidth="1"/>
    <col min="9730" max="9730" width="4.875" style="2" customWidth="1"/>
    <col min="9731" max="9733" width="2.625" style="2" customWidth="1"/>
    <col min="9734" max="9734" width="2.375" style="2" customWidth="1"/>
    <col min="9735" max="9735" width="2.625" style="2" customWidth="1"/>
    <col min="9736" max="9736" width="15.5" style="2" customWidth="1"/>
    <col min="9737" max="9739" width="5.375" style="2" customWidth="1"/>
    <col min="9740" max="9740" width="5.25" style="2" bestFit="1" customWidth="1"/>
    <col min="9741" max="9741" width="13.625" style="2" customWidth="1"/>
    <col min="9742" max="9742" width="55.75" style="2" customWidth="1"/>
    <col min="9743" max="9743" width="2.25" style="2" customWidth="1"/>
    <col min="9744" max="9744" width="8.125" style="2"/>
    <col min="9745" max="9745" width="5.5" style="2" bestFit="1" customWidth="1"/>
    <col min="9746" max="9746" width="2.75" style="2" customWidth="1"/>
    <col min="9747" max="9768" width="5.5" style="2" customWidth="1"/>
    <col min="9769" max="9984" width="8.125" style="2"/>
    <col min="9985" max="9985" width="2.375" style="2" customWidth="1"/>
    <col min="9986" max="9986" width="4.875" style="2" customWidth="1"/>
    <col min="9987" max="9989" width="2.625" style="2" customWidth="1"/>
    <col min="9990" max="9990" width="2.375" style="2" customWidth="1"/>
    <col min="9991" max="9991" width="2.625" style="2" customWidth="1"/>
    <col min="9992" max="9992" width="15.5" style="2" customWidth="1"/>
    <col min="9993" max="9995" width="5.375" style="2" customWidth="1"/>
    <col min="9996" max="9996" width="5.25" style="2" bestFit="1" customWidth="1"/>
    <col min="9997" max="9997" width="13.625" style="2" customWidth="1"/>
    <col min="9998" max="9998" width="55.75" style="2" customWidth="1"/>
    <col min="9999" max="9999" width="2.25" style="2" customWidth="1"/>
    <col min="10000" max="10000" width="8.125" style="2"/>
    <col min="10001" max="10001" width="5.5" style="2" bestFit="1" customWidth="1"/>
    <col min="10002" max="10002" width="2.75" style="2" customWidth="1"/>
    <col min="10003" max="10024" width="5.5" style="2" customWidth="1"/>
    <col min="10025" max="10240" width="8.125" style="2"/>
    <col min="10241" max="10241" width="2.375" style="2" customWidth="1"/>
    <col min="10242" max="10242" width="4.875" style="2" customWidth="1"/>
    <col min="10243" max="10245" width="2.625" style="2" customWidth="1"/>
    <col min="10246" max="10246" width="2.375" style="2" customWidth="1"/>
    <col min="10247" max="10247" width="2.625" style="2" customWidth="1"/>
    <col min="10248" max="10248" width="15.5" style="2" customWidth="1"/>
    <col min="10249" max="10251" width="5.375" style="2" customWidth="1"/>
    <col min="10252" max="10252" width="5.25" style="2" bestFit="1" customWidth="1"/>
    <col min="10253" max="10253" width="13.625" style="2" customWidth="1"/>
    <col min="10254" max="10254" width="55.75" style="2" customWidth="1"/>
    <col min="10255" max="10255" width="2.25" style="2" customWidth="1"/>
    <col min="10256" max="10256" width="8.125" style="2"/>
    <col min="10257" max="10257" width="5.5" style="2" bestFit="1" customWidth="1"/>
    <col min="10258" max="10258" width="2.75" style="2" customWidth="1"/>
    <col min="10259" max="10280" width="5.5" style="2" customWidth="1"/>
    <col min="10281" max="10496" width="8.125" style="2"/>
    <col min="10497" max="10497" width="2.375" style="2" customWidth="1"/>
    <col min="10498" max="10498" width="4.875" style="2" customWidth="1"/>
    <col min="10499" max="10501" width="2.625" style="2" customWidth="1"/>
    <col min="10502" max="10502" width="2.375" style="2" customWidth="1"/>
    <col min="10503" max="10503" width="2.625" style="2" customWidth="1"/>
    <col min="10504" max="10504" width="15.5" style="2" customWidth="1"/>
    <col min="10505" max="10507" width="5.375" style="2" customWidth="1"/>
    <col min="10508" max="10508" width="5.25" style="2" bestFit="1" customWidth="1"/>
    <col min="10509" max="10509" width="13.625" style="2" customWidth="1"/>
    <col min="10510" max="10510" width="55.75" style="2" customWidth="1"/>
    <col min="10511" max="10511" width="2.25" style="2" customWidth="1"/>
    <col min="10512" max="10512" width="8.125" style="2"/>
    <col min="10513" max="10513" width="5.5" style="2" bestFit="1" customWidth="1"/>
    <col min="10514" max="10514" width="2.75" style="2" customWidth="1"/>
    <col min="10515" max="10536" width="5.5" style="2" customWidth="1"/>
    <col min="10537" max="10752" width="8.125" style="2"/>
    <col min="10753" max="10753" width="2.375" style="2" customWidth="1"/>
    <col min="10754" max="10754" width="4.875" style="2" customWidth="1"/>
    <col min="10755" max="10757" width="2.625" style="2" customWidth="1"/>
    <col min="10758" max="10758" width="2.375" style="2" customWidth="1"/>
    <col min="10759" max="10759" width="2.625" style="2" customWidth="1"/>
    <col min="10760" max="10760" width="15.5" style="2" customWidth="1"/>
    <col min="10761" max="10763" width="5.375" style="2" customWidth="1"/>
    <col min="10764" max="10764" width="5.25" style="2" bestFit="1" customWidth="1"/>
    <col min="10765" max="10765" width="13.625" style="2" customWidth="1"/>
    <col min="10766" max="10766" width="55.75" style="2" customWidth="1"/>
    <col min="10767" max="10767" width="2.25" style="2" customWidth="1"/>
    <col min="10768" max="10768" width="8.125" style="2"/>
    <col min="10769" max="10769" width="5.5" style="2" bestFit="1" customWidth="1"/>
    <col min="10770" max="10770" width="2.75" style="2" customWidth="1"/>
    <col min="10771" max="10792" width="5.5" style="2" customWidth="1"/>
    <col min="10793" max="11008" width="8.125" style="2"/>
    <col min="11009" max="11009" width="2.375" style="2" customWidth="1"/>
    <col min="11010" max="11010" width="4.875" style="2" customWidth="1"/>
    <col min="11011" max="11013" width="2.625" style="2" customWidth="1"/>
    <col min="11014" max="11014" width="2.375" style="2" customWidth="1"/>
    <col min="11015" max="11015" width="2.625" style="2" customWidth="1"/>
    <col min="11016" max="11016" width="15.5" style="2" customWidth="1"/>
    <col min="11017" max="11019" width="5.375" style="2" customWidth="1"/>
    <col min="11020" max="11020" width="5.25" style="2" bestFit="1" customWidth="1"/>
    <col min="11021" max="11021" width="13.625" style="2" customWidth="1"/>
    <col min="11022" max="11022" width="55.75" style="2" customWidth="1"/>
    <col min="11023" max="11023" width="2.25" style="2" customWidth="1"/>
    <col min="11024" max="11024" width="8.125" style="2"/>
    <col min="11025" max="11025" width="5.5" style="2" bestFit="1" customWidth="1"/>
    <col min="11026" max="11026" width="2.75" style="2" customWidth="1"/>
    <col min="11027" max="11048" width="5.5" style="2" customWidth="1"/>
    <col min="11049" max="11264" width="8.125" style="2"/>
    <col min="11265" max="11265" width="2.375" style="2" customWidth="1"/>
    <col min="11266" max="11266" width="4.875" style="2" customWidth="1"/>
    <col min="11267" max="11269" width="2.625" style="2" customWidth="1"/>
    <col min="11270" max="11270" width="2.375" style="2" customWidth="1"/>
    <col min="11271" max="11271" width="2.625" style="2" customWidth="1"/>
    <col min="11272" max="11272" width="15.5" style="2" customWidth="1"/>
    <col min="11273" max="11275" width="5.375" style="2" customWidth="1"/>
    <col min="11276" max="11276" width="5.25" style="2" bestFit="1" customWidth="1"/>
    <col min="11277" max="11277" width="13.625" style="2" customWidth="1"/>
    <col min="11278" max="11278" width="55.75" style="2" customWidth="1"/>
    <col min="11279" max="11279" width="2.25" style="2" customWidth="1"/>
    <col min="11280" max="11280" width="8.125" style="2"/>
    <col min="11281" max="11281" width="5.5" style="2" bestFit="1" customWidth="1"/>
    <col min="11282" max="11282" width="2.75" style="2" customWidth="1"/>
    <col min="11283" max="11304" width="5.5" style="2" customWidth="1"/>
    <col min="11305" max="11520" width="8.125" style="2"/>
    <col min="11521" max="11521" width="2.375" style="2" customWidth="1"/>
    <col min="11522" max="11522" width="4.875" style="2" customWidth="1"/>
    <col min="11523" max="11525" width="2.625" style="2" customWidth="1"/>
    <col min="11526" max="11526" width="2.375" style="2" customWidth="1"/>
    <col min="11527" max="11527" width="2.625" style="2" customWidth="1"/>
    <col min="11528" max="11528" width="15.5" style="2" customWidth="1"/>
    <col min="11529" max="11531" width="5.375" style="2" customWidth="1"/>
    <col min="11532" max="11532" width="5.25" style="2" bestFit="1" customWidth="1"/>
    <col min="11533" max="11533" width="13.625" style="2" customWidth="1"/>
    <col min="11534" max="11534" width="55.75" style="2" customWidth="1"/>
    <col min="11535" max="11535" width="2.25" style="2" customWidth="1"/>
    <col min="11536" max="11536" width="8.125" style="2"/>
    <col min="11537" max="11537" width="5.5" style="2" bestFit="1" customWidth="1"/>
    <col min="11538" max="11538" width="2.75" style="2" customWidth="1"/>
    <col min="11539" max="11560" width="5.5" style="2" customWidth="1"/>
    <col min="11561" max="11776" width="8.125" style="2"/>
    <col min="11777" max="11777" width="2.375" style="2" customWidth="1"/>
    <col min="11778" max="11778" width="4.875" style="2" customWidth="1"/>
    <col min="11779" max="11781" width="2.625" style="2" customWidth="1"/>
    <col min="11782" max="11782" width="2.375" style="2" customWidth="1"/>
    <col min="11783" max="11783" width="2.625" style="2" customWidth="1"/>
    <col min="11784" max="11784" width="15.5" style="2" customWidth="1"/>
    <col min="11785" max="11787" width="5.375" style="2" customWidth="1"/>
    <col min="11788" max="11788" width="5.25" style="2" bestFit="1" customWidth="1"/>
    <col min="11789" max="11789" width="13.625" style="2" customWidth="1"/>
    <col min="11790" max="11790" width="55.75" style="2" customWidth="1"/>
    <col min="11791" max="11791" width="2.25" style="2" customWidth="1"/>
    <col min="11792" max="11792" width="8.125" style="2"/>
    <col min="11793" max="11793" width="5.5" style="2" bestFit="1" customWidth="1"/>
    <col min="11794" max="11794" width="2.75" style="2" customWidth="1"/>
    <col min="11795" max="11816" width="5.5" style="2" customWidth="1"/>
    <col min="11817" max="12032" width="8.125" style="2"/>
    <col min="12033" max="12033" width="2.375" style="2" customWidth="1"/>
    <col min="12034" max="12034" width="4.875" style="2" customWidth="1"/>
    <col min="12035" max="12037" width="2.625" style="2" customWidth="1"/>
    <col min="12038" max="12038" width="2.375" style="2" customWidth="1"/>
    <col min="12039" max="12039" width="2.625" style="2" customWidth="1"/>
    <col min="12040" max="12040" width="15.5" style="2" customWidth="1"/>
    <col min="12041" max="12043" width="5.375" style="2" customWidth="1"/>
    <col min="12044" max="12044" width="5.25" style="2" bestFit="1" customWidth="1"/>
    <col min="12045" max="12045" width="13.625" style="2" customWidth="1"/>
    <col min="12046" max="12046" width="55.75" style="2" customWidth="1"/>
    <col min="12047" max="12047" width="2.25" style="2" customWidth="1"/>
    <col min="12048" max="12048" width="8.125" style="2"/>
    <col min="12049" max="12049" width="5.5" style="2" bestFit="1" customWidth="1"/>
    <col min="12050" max="12050" width="2.75" style="2" customWidth="1"/>
    <col min="12051" max="12072" width="5.5" style="2" customWidth="1"/>
    <col min="12073" max="12288" width="8.125" style="2"/>
    <col min="12289" max="12289" width="2.375" style="2" customWidth="1"/>
    <col min="12290" max="12290" width="4.875" style="2" customWidth="1"/>
    <col min="12291" max="12293" width="2.625" style="2" customWidth="1"/>
    <col min="12294" max="12294" width="2.375" style="2" customWidth="1"/>
    <col min="12295" max="12295" width="2.625" style="2" customWidth="1"/>
    <col min="12296" max="12296" width="15.5" style="2" customWidth="1"/>
    <col min="12297" max="12299" width="5.375" style="2" customWidth="1"/>
    <col min="12300" max="12300" width="5.25" style="2" bestFit="1" customWidth="1"/>
    <col min="12301" max="12301" width="13.625" style="2" customWidth="1"/>
    <col min="12302" max="12302" width="55.75" style="2" customWidth="1"/>
    <col min="12303" max="12303" width="2.25" style="2" customWidth="1"/>
    <col min="12304" max="12304" width="8.125" style="2"/>
    <col min="12305" max="12305" width="5.5" style="2" bestFit="1" customWidth="1"/>
    <col min="12306" max="12306" width="2.75" style="2" customWidth="1"/>
    <col min="12307" max="12328" width="5.5" style="2" customWidth="1"/>
    <col min="12329" max="12544" width="8.125" style="2"/>
    <col min="12545" max="12545" width="2.375" style="2" customWidth="1"/>
    <col min="12546" max="12546" width="4.875" style="2" customWidth="1"/>
    <col min="12547" max="12549" width="2.625" style="2" customWidth="1"/>
    <col min="12550" max="12550" width="2.375" style="2" customWidth="1"/>
    <col min="12551" max="12551" width="2.625" style="2" customWidth="1"/>
    <col min="12552" max="12552" width="15.5" style="2" customWidth="1"/>
    <col min="12553" max="12555" width="5.375" style="2" customWidth="1"/>
    <col min="12556" max="12556" width="5.25" style="2" bestFit="1" customWidth="1"/>
    <col min="12557" max="12557" width="13.625" style="2" customWidth="1"/>
    <col min="12558" max="12558" width="55.75" style="2" customWidth="1"/>
    <col min="12559" max="12559" width="2.25" style="2" customWidth="1"/>
    <col min="12560" max="12560" width="8.125" style="2"/>
    <col min="12561" max="12561" width="5.5" style="2" bestFit="1" customWidth="1"/>
    <col min="12562" max="12562" width="2.75" style="2" customWidth="1"/>
    <col min="12563" max="12584" width="5.5" style="2" customWidth="1"/>
    <col min="12585" max="12800" width="8.125" style="2"/>
    <col min="12801" max="12801" width="2.375" style="2" customWidth="1"/>
    <col min="12802" max="12802" width="4.875" style="2" customWidth="1"/>
    <col min="12803" max="12805" width="2.625" style="2" customWidth="1"/>
    <col min="12806" max="12806" width="2.375" style="2" customWidth="1"/>
    <col min="12807" max="12807" width="2.625" style="2" customWidth="1"/>
    <col min="12808" max="12808" width="15.5" style="2" customWidth="1"/>
    <col min="12809" max="12811" width="5.375" style="2" customWidth="1"/>
    <col min="12812" max="12812" width="5.25" style="2" bestFit="1" customWidth="1"/>
    <col min="12813" max="12813" width="13.625" style="2" customWidth="1"/>
    <col min="12814" max="12814" width="55.75" style="2" customWidth="1"/>
    <col min="12815" max="12815" width="2.25" style="2" customWidth="1"/>
    <col min="12816" max="12816" width="8.125" style="2"/>
    <col min="12817" max="12817" width="5.5" style="2" bestFit="1" customWidth="1"/>
    <col min="12818" max="12818" width="2.75" style="2" customWidth="1"/>
    <col min="12819" max="12840" width="5.5" style="2" customWidth="1"/>
    <col min="12841" max="13056" width="8.125" style="2"/>
    <col min="13057" max="13057" width="2.375" style="2" customWidth="1"/>
    <col min="13058" max="13058" width="4.875" style="2" customWidth="1"/>
    <col min="13059" max="13061" width="2.625" style="2" customWidth="1"/>
    <col min="13062" max="13062" width="2.375" style="2" customWidth="1"/>
    <col min="13063" max="13063" width="2.625" style="2" customWidth="1"/>
    <col min="13064" max="13064" width="15.5" style="2" customWidth="1"/>
    <col min="13065" max="13067" width="5.375" style="2" customWidth="1"/>
    <col min="13068" max="13068" width="5.25" style="2" bestFit="1" customWidth="1"/>
    <col min="13069" max="13069" width="13.625" style="2" customWidth="1"/>
    <col min="13070" max="13070" width="55.75" style="2" customWidth="1"/>
    <col min="13071" max="13071" width="2.25" style="2" customWidth="1"/>
    <col min="13072" max="13072" width="8.125" style="2"/>
    <col min="13073" max="13073" width="5.5" style="2" bestFit="1" customWidth="1"/>
    <col min="13074" max="13074" width="2.75" style="2" customWidth="1"/>
    <col min="13075" max="13096" width="5.5" style="2" customWidth="1"/>
    <col min="13097" max="13312" width="8.125" style="2"/>
    <col min="13313" max="13313" width="2.375" style="2" customWidth="1"/>
    <col min="13314" max="13314" width="4.875" style="2" customWidth="1"/>
    <col min="13315" max="13317" width="2.625" style="2" customWidth="1"/>
    <col min="13318" max="13318" width="2.375" style="2" customWidth="1"/>
    <col min="13319" max="13319" width="2.625" style="2" customWidth="1"/>
    <col min="13320" max="13320" width="15.5" style="2" customWidth="1"/>
    <col min="13321" max="13323" width="5.375" style="2" customWidth="1"/>
    <col min="13324" max="13324" width="5.25" style="2" bestFit="1" customWidth="1"/>
    <col min="13325" max="13325" width="13.625" style="2" customWidth="1"/>
    <col min="13326" max="13326" width="55.75" style="2" customWidth="1"/>
    <col min="13327" max="13327" width="2.25" style="2" customWidth="1"/>
    <col min="13328" max="13328" width="8.125" style="2"/>
    <col min="13329" max="13329" width="5.5" style="2" bestFit="1" customWidth="1"/>
    <col min="13330" max="13330" width="2.75" style="2" customWidth="1"/>
    <col min="13331" max="13352" width="5.5" style="2" customWidth="1"/>
    <col min="13353" max="13568" width="8.125" style="2"/>
    <col min="13569" max="13569" width="2.375" style="2" customWidth="1"/>
    <col min="13570" max="13570" width="4.875" style="2" customWidth="1"/>
    <col min="13571" max="13573" width="2.625" style="2" customWidth="1"/>
    <col min="13574" max="13574" width="2.375" style="2" customWidth="1"/>
    <col min="13575" max="13575" width="2.625" style="2" customWidth="1"/>
    <col min="13576" max="13576" width="15.5" style="2" customWidth="1"/>
    <col min="13577" max="13579" width="5.375" style="2" customWidth="1"/>
    <col min="13580" max="13580" width="5.25" style="2" bestFit="1" customWidth="1"/>
    <col min="13581" max="13581" width="13.625" style="2" customWidth="1"/>
    <col min="13582" max="13582" width="55.75" style="2" customWidth="1"/>
    <col min="13583" max="13583" width="2.25" style="2" customWidth="1"/>
    <col min="13584" max="13584" width="8.125" style="2"/>
    <col min="13585" max="13585" width="5.5" style="2" bestFit="1" customWidth="1"/>
    <col min="13586" max="13586" width="2.75" style="2" customWidth="1"/>
    <col min="13587" max="13608" width="5.5" style="2" customWidth="1"/>
    <col min="13609" max="13824" width="8.125" style="2"/>
    <col min="13825" max="13825" width="2.375" style="2" customWidth="1"/>
    <col min="13826" max="13826" width="4.875" style="2" customWidth="1"/>
    <col min="13827" max="13829" width="2.625" style="2" customWidth="1"/>
    <col min="13830" max="13830" width="2.375" style="2" customWidth="1"/>
    <col min="13831" max="13831" width="2.625" style="2" customWidth="1"/>
    <col min="13832" max="13832" width="15.5" style="2" customWidth="1"/>
    <col min="13833" max="13835" width="5.375" style="2" customWidth="1"/>
    <col min="13836" max="13836" width="5.25" style="2" bestFit="1" customWidth="1"/>
    <col min="13837" max="13837" width="13.625" style="2" customWidth="1"/>
    <col min="13838" max="13838" width="55.75" style="2" customWidth="1"/>
    <col min="13839" max="13839" width="2.25" style="2" customWidth="1"/>
    <col min="13840" max="13840" width="8.125" style="2"/>
    <col min="13841" max="13841" width="5.5" style="2" bestFit="1" customWidth="1"/>
    <col min="13842" max="13842" width="2.75" style="2" customWidth="1"/>
    <col min="13843" max="13864" width="5.5" style="2" customWidth="1"/>
    <col min="13865" max="14080" width="8.125" style="2"/>
    <col min="14081" max="14081" width="2.375" style="2" customWidth="1"/>
    <col min="14082" max="14082" width="4.875" style="2" customWidth="1"/>
    <col min="14083" max="14085" width="2.625" style="2" customWidth="1"/>
    <col min="14086" max="14086" width="2.375" style="2" customWidth="1"/>
    <col min="14087" max="14087" width="2.625" style="2" customWidth="1"/>
    <col min="14088" max="14088" width="15.5" style="2" customWidth="1"/>
    <col min="14089" max="14091" width="5.375" style="2" customWidth="1"/>
    <col min="14092" max="14092" width="5.25" style="2" bestFit="1" customWidth="1"/>
    <col min="14093" max="14093" width="13.625" style="2" customWidth="1"/>
    <col min="14094" max="14094" width="55.75" style="2" customWidth="1"/>
    <col min="14095" max="14095" width="2.25" style="2" customWidth="1"/>
    <col min="14096" max="14096" width="8.125" style="2"/>
    <col min="14097" max="14097" width="5.5" style="2" bestFit="1" customWidth="1"/>
    <col min="14098" max="14098" width="2.75" style="2" customWidth="1"/>
    <col min="14099" max="14120" width="5.5" style="2" customWidth="1"/>
    <col min="14121" max="14336" width="8.125" style="2"/>
    <col min="14337" max="14337" width="2.375" style="2" customWidth="1"/>
    <col min="14338" max="14338" width="4.875" style="2" customWidth="1"/>
    <col min="14339" max="14341" width="2.625" style="2" customWidth="1"/>
    <col min="14342" max="14342" width="2.375" style="2" customWidth="1"/>
    <col min="14343" max="14343" width="2.625" style="2" customWidth="1"/>
    <col min="14344" max="14344" width="15.5" style="2" customWidth="1"/>
    <col min="14345" max="14347" width="5.375" style="2" customWidth="1"/>
    <col min="14348" max="14348" width="5.25" style="2" bestFit="1" customWidth="1"/>
    <col min="14349" max="14349" width="13.625" style="2" customWidth="1"/>
    <col min="14350" max="14350" width="55.75" style="2" customWidth="1"/>
    <col min="14351" max="14351" width="2.25" style="2" customWidth="1"/>
    <col min="14352" max="14352" width="8.125" style="2"/>
    <col min="14353" max="14353" width="5.5" style="2" bestFit="1" customWidth="1"/>
    <col min="14354" max="14354" width="2.75" style="2" customWidth="1"/>
    <col min="14355" max="14376" width="5.5" style="2" customWidth="1"/>
    <col min="14377" max="14592" width="8.125" style="2"/>
    <col min="14593" max="14593" width="2.375" style="2" customWidth="1"/>
    <col min="14594" max="14594" width="4.875" style="2" customWidth="1"/>
    <col min="14595" max="14597" width="2.625" style="2" customWidth="1"/>
    <col min="14598" max="14598" width="2.375" style="2" customWidth="1"/>
    <col min="14599" max="14599" width="2.625" style="2" customWidth="1"/>
    <col min="14600" max="14600" width="15.5" style="2" customWidth="1"/>
    <col min="14601" max="14603" width="5.375" style="2" customWidth="1"/>
    <col min="14604" max="14604" width="5.25" style="2" bestFit="1" customWidth="1"/>
    <col min="14605" max="14605" width="13.625" style="2" customWidth="1"/>
    <col min="14606" max="14606" width="55.75" style="2" customWidth="1"/>
    <col min="14607" max="14607" width="2.25" style="2" customWidth="1"/>
    <col min="14608" max="14608" width="8.125" style="2"/>
    <col min="14609" max="14609" width="5.5" style="2" bestFit="1" customWidth="1"/>
    <col min="14610" max="14610" width="2.75" style="2" customWidth="1"/>
    <col min="14611" max="14632" width="5.5" style="2" customWidth="1"/>
    <col min="14633" max="14848" width="8.125" style="2"/>
    <col min="14849" max="14849" width="2.375" style="2" customWidth="1"/>
    <col min="14850" max="14850" width="4.875" style="2" customWidth="1"/>
    <col min="14851" max="14853" width="2.625" style="2" customWidth="1"/>
    <col min="14854" max="14854" width="2.375" style="2" customWidth="1"/>
    <col min="14855" max="14855" width="2.625" style="2" customWidth="1"/>
    <col min="14856" max="14856" width="15.5" style="2" customWidth="1"/>
    <col min="14857" max="14859" width="5.375" style="2" customWidth="1"/>
    <col min="14860" max="14860" width="5.25" style="2" bestFit="1" customWidth="1"/>
    <col min="14861" max="14861" width="13.625" style="2" customWidth="1"/>
    <col min="14862" max="14862" width="55.75" style="2" customWidth="1"/>
    <col min="14863" max="14863" width="2.25" style="2" customWidth="1"/>
    <col min="14864" max="14864" width="8.125" style="2"/>
    <col min="14865" max="14865" width="5.5" style="2" bestFit="1" customWidth="1"/>
    <col min="14866" max="14866" width="2.75" style="2" customWidth="1"/>
    <col min="14867" max="14888" width="5.5" style="2" customWidth="1"/>
    <col min="14889" max="15104" width="8.125" style="2"/>
    <col min="15105" max="15105" width="2.375" style="2" customWidth="1"/>
    <col min="15106" max="15106" width="4.875" style="2" customWidth="1"/>
    <col min="15107" max="15109" width="2.625" style="2" customWidth="1"/>
    <col min="15110" max="15110" width="2.375" style="2" customWidth="1"/>
    <col min="15111" max="15111" width="2.625" style="2" customWidth="1"/>
    <col min="15112" max="15112" width="15.5" style="2" customWidth="1"/>
    <col min="15113" max="15115" width="5.375" style="2" customWidth="1"/>
    <col min="15116" max="15116" width="5.25" style="2" bestFit="1" customWidth="1"/>
    <col min="15117" max="15117" width="13.625" style="2" customWidth="1"/>
    <col min="15118" max="15118" width="55.75" style="2" customWidth="1"/>
    <col min="15119" max="15119" width="2.25" style="2" customWidth="1"/>
    <col min="15120" max="15120" width="8.125" style="2"/>
    <col min="15121" max="15121" width="5.5" style="2" bestFit="1" customWidth="1"/>
    <col min="15122" max="15122" width="2.75" style="2" customWidth="1"/>
    <col min="15123" max="15144" width="5.5" style="2" customWidth="1"/>
    <col min="15145" max="15360" width="8.125" style="2"/>
    <col min="15361" max="15361" width="2.375" style="2" customWidth="1"/>
    <col min="15362" max="15362" width="4.875" style="2" customWidth="1"/>
    <col min="15363" max="15365" width="2.625" style="2" customWidth="1"/>
    <col min="15366" max="15366" width="2.375" style="2" customWidth="1"/>
    <col min="15367" max="15367" width="2.625" style="2" customWidth="1"/>
    <col min="15368" max="15368" width="15.5" style="2" customWidth="1"/>
    <col min="15369" max="15371" width="5.375" style="2" customWidth="1"/>
    <col min="15372" max="15372" width="5.25" style="2" bestFit="1" customWidth="1"/>
    <col min="15373" max="15373" width="13.625" style="2" customWidth="1"/>
    <col min="15374" max="15374" width="55.75" style="2" customWidth="1"/>
    <col min="15375" max="15375" width="2.25" style="2" customWidth="1"/>
    <col min="15376" max="15376" width="8.125" style="2"/>
    <col min="15377" max="15377" width="5.5" style="2" bestFit="1" customWidth="1"/>
    <col min="15378" max="15378" width="2.75" style="2" customWidth="1"/>
    <col min="15379" max="15400" width="5.5" style="2" customWidth="1"/>
    <col min="15401" max="15616" width="8.125" style="2"/>
    <col min="15617" max="15617" width="2.375" style="2" customWidth="1"/>
    <col min="15618" max="15618" width="4.875" style="2" customWidth="1"/>
    <col min="15619" max="15621" width="2.625" style="2" customWidth="1"/>
    <col min="15622" max="15622" width="2.375" style="2" customWidth="1"/>
    <col min="15623" max="15623" width="2.625" style="2" customWidth="1"/>
    <col min="15624" max="15624" width="15.5" style="2" customWidth="1"/>
    <col min="15625" max="15627" width="5.375" style="2" customWidth="1"/>
    <col min="15628" max="15628" width="5.25" style="2" bestFit="1" customWidth="1"/>
    <col min="15629" max="15629" width="13.625" style="2" customWidth="1"/>
    <col min="15630" max="15630" width="55.75" style="2" customWidth="1"/>
    <col min="15631" max="15631" width="2.25" style="2" customWidth="1"/>
    <col min="15632" max="15632" width="8.125" style="2"/>
    <col min="15633" max="15633" width="5.5" style="2" bestFit="1" customWidth="1"/>
    <col min="15634" max="15634" width="2.75" style="2" customWidth="1"/>
    <col min="15635" max="15656" width="5.5" style="2" customWidth="1"/>
    <col min="15657" max="15872" width="8.125" style="2"/>
    <col min="15873" max="15873" width="2.375" style="2" customWidth="1"/>
    <col min="15874" max="15874" width="4.875" style="2" customWidth="1"/>
    <col min="15875" max="15877" width="2.625" style="2" customWidth="1"/>
    <col min="15878" max="15878" width="2.375" style="2" customWidth="1"/>
    <col min="15879" max="15879" width="2.625" style="2" customWidth="1"/>
    <col min="15880" max="15880" width="15.5" style="2" customWidth="1"/>
    <col min="15881" max="15883" width="5.375" style="2" customWidth="1"/>
    <col min="15884" max="15884" width="5.25" style="2" bestFit="1" customWidth="1"/>
    <col min="15885" max="15885" width="13.625" style="2" customWidth="1"/>
    <col min="15886" max="15886" width="55.75" style="2" customWidth="1"/>
    <col min="15887" max="15887" width="2.25" style="2" customWidth="1"/>
    <col min="15888" max="15888" width="8.125" style="2"/>
    <col min="15889" max="15889" width="5.5" style="2" bestFit="1" customWidth="1"/>
    <col min="15890" max="15890" width="2.75" style="2" customWidth="1"/>
    <col min="15891" max="15912" width="5.5" style="2" customWidth="1"/>
    <col min="15913" max="16128" width="8.125" style="2"/>
    <col min="16129" max="16129" width="2.375" style="2" customWidth="1"/>
    <col min="16130" max="16130" width="4.875" style="2" customWidth="1"/>
    <col min="16131" max="16133" width="2.625" style="2" customWidth="1"/>
    <col min="16134" max="16134" width="2.375" style="2" customWidth="1"/>
    <col min="16135" max="16135" width="2.625" style="2" customWidth="1"/>
    <col min="16136" max="16136" width="15.5" style="2" customWidth="1"/>
    <col min="16137" max="16139" width="5.375" style="2" customWidth="1"/>
    <col min="16140" max="16140" width="5.25" style="2" bestFit="1" customWidth="1"/>
    <col min="16141" max="16141" width="13.625" style="2" customWidth="1"/>
    <col min="16142" max="16142" width="55.75" style="2" customWidth="1"/>
    <col min="16143" max="16143" width="2.25" style="2" customWidth="1"/>
    <col min="16144" max="16144" width="8.125" style="2"/>
    <col min="16145" max="16145" width="5.5" style="2" bestFit="1" customWidth="1"/>
    <col min="16146" max="16146" width="2.75" style="2" customWidth="1"/>
    <col min="16147" max="16168" width="5.5" style="2" customWidth="1"/>
    <col min="16169" max="16384" width="8.125" style="2"/>
  </cols>
  <sheetData>
    <row r="1" spans="1:44" ht="13.15" customHeight="1">
      <c r="N1" s="3" t="s">
        <v>158</v>
      </c>
      <c r="R1" s="4"/>
      <c r="S1" s="4"/>
      <c r="T1" s="4"/>
      <c r="U1" s="4"/>
      <c r="V1" s="4"/>
      <c r="W1" s="4"/>
      <c r="X1" s="4"/>
      <c r="Y1" s="4"/>
      <c r="Z1" s="4"/>
      <c r="AA1" s="4"/>
      <c r="AB1" s="4"/>
      <c r="AC1" s="4"/>
      <c r="AD1" s="4"/>
      <c r="AE1" s="4"/>
      <c r="AF1" s="4"/>
      <c r="AG1" s="4"/>
      <c r="AH1" s="4"/>
      <c r="AI1" s="4"/>
      <c r="AJ1" s="4"/>
      <c r="AK1" s="4"/>
      <c r="AL1" s="4"/>
      <c r="AM1" s="4"/>
      <c r="AN1" s="4"/>
      <c r="AO1" s="4"/>
      <c r="AP1" s="4"/>
      <c r="AQ1" s="4"/>
      <c r="AR1" s="4"/>
    </row>
    <row r="2" spans="1:44">
      <c r="B2" s="3"/>
      <c r="C2" s="3"/>
      <c r="D2" s="3"/>
      <c r="E2" s="3"/>
      <c r="F2" s="3"/>
      <c r="G2" s="3"/>
      <c r="N2" s="3" t="s">
        <v>159</v>
      </c>
    </row>
    <row r="3" spans="1:44" ht="18.600000000000001" customHeight="1">
      <c r="B3" s="471" t="s">
        <v>824</v>
      </c>
      <c r="C3" s="471"/>
      <c r="D3" s="471"/>
      <c r="E3" s="471"/>
      <c r="F3" s="471"/>
      <c r="G3" s="471"/>
      <c r="H3" s="471"/>
      <c r="I3" s="471"/>
      <c r="J3" s="471"/>
      <c r="K3" s="471"/>
      <c r="L3" s="471"/>
      <c r="M3" s="471"/>
      <c r="N3" s="471"/>
    </row>
    <row r="4" spans="1:44">
      <c r="B4" s="5"/>
      <c r="C4" s="5"/>
      <c r="D4" s="5"/>
      <c r="E4" s="5"/>
      <c r="F4" s="5"/>
      <c r="G4" s="5"/>
      <c r="M4" s="5"/>
    </row>
    <row r="5" spans="1:44">
      <c r="B5" s="6" t="s">
        <v>160</v>
      </c>
      <c r="C5" s="5"/>
      <c r="D5" s="5"/>
      <c r="E5" s="5"/>
      <c r="F5" s="5"/>
      <c r="G5" s="5"/>
    </row>
    <row r="6" spans="1:44">
      <c r="B6" s="5"/>
      <c r="C6" s="5"/>
      <c r="D6" s="5"/>
      <c r="E6" s="5"/>
      <c r="F6" s="5"/>
      <c r="G6" s="5"/>
    </row>
    <row r="7" spans="1:44">
      <c r="B7" s="5"/>
      <c r="C7" s="5"/>
      <c r="D7" s="5"/>
      <c r="E7" s="5"/>
      <c r="F7" s="5"/>
      <c r="G7" s="5"/>
    </row>
    <row r="8" spans="1:44">
      <c r="B8" s="2" t="s">
        <v>832</v>
      </c>
    </row>
    <row r="9" spans="1:44" ht="12.75" thickBot="1">
      <c r="B9" s="7"/>
      <c r="C9" s="7"/>
      <c r="D9" s="7"/>
      <c r="E9" s="7"/>
      <c r="F9" s="7"/>
      <c r="G9" s="7"/>
    </row>
    <row r="10" spans="1:44" s="8" customFormat="1" ht="20.100000000000001" customHeight="1">
      <c r="B10" s="472" t="s">
        <v>1374</v>
      </c>
      <c r="C10" s="473"/>
      <c r="D10" s="473"/>
      <c r="E10" s="473"/>
      <c r="F10" s="473"/>
      <c r="G10" s="473"/>
      <c r="H10" s="474"/>
      <c r="I10" s="475"/>
      <c r="J10" s="475"/>
      <c r="K10" s="475"/>
      <c r="L10" s="476"/>
    </row>
    <row r="11" spans="1:44" s="8" customFormat="1" ht="20.100000000000001" customHeight="1">
      <c r="B11" s="461" t="s">
        <v>1373</v>
      </c>
      <c r="C11" s="462"/>
      <c r="D11" s="462"/>
      <c r="E11" s="462"/>
      <c r="F11" s="462"/>
      <c r="G11" s="462"/>
      <c r="H11" s="463"/>
      <c r="I11" s="464"/>
      <c r="J11" s="464"/>
      <c r="K11" s="464"/>
      <c r="L11" s="465"/>
    </row>
    <row r="12" spans="1:44" s="8" customFormat="1" ht="20.100000000000001" customHeight="1">
      <c r="B12" s="461" t="s">
        <v>161</v>
      </c>
      <c r="C12" s="462"/>
      <c r="D12" s="462"/>
      <c r="E12" s="462"/>
      <c r="F12" s="462"/>
      <c r="G12" s="462"/>
      <c r="H12" s="463"/>
      <c r="I12" s="464"/>
      <c r="J12" s="464"/>
      <c r="K12" s="464"/>
      <c r="L12" s="465"/>
    </row>
    <row r="13" spans="1:44" s="8" customFormat="1" ht="20.100000000000001" customHeight="1" thickBot="1">
      <c r="A13" s="8" t="s">
        <v>162</v>
      </c>
      <c r="B13" s="461" t="s">
        <v>163</v>
      </c>
      <c r="C13" s="462"/>
      <c r="D13" s="462"/>
      <c r="E13" s="462"/>
      <c r="F13" s="462"/>
      <c r="G13" s="462"/>
      <c r="H13" s="463"/>
      <c r="I13" s="464"/>
      <c r="J13" s="464"/>
      <c r="K13" s="464"/>
      <c r="L13" s="465"/>
    </row>
    <row r="14" spans="1:44" s="8" customFormat="1" ht="20.100000000000001" customHeight="1">
      <c r="B14" s="461" t="s">
        <v>164</v>
      </c>
      <c r="C14" s="462"/>
      <c r="D14" s="462"/>
      <c r="E14" s="462"/>
      <c r="F14" s="462"/>
      <c r="G14" s="462"/>
      <c r="H14" s="463"/>
      <c r="I14" s="464"/>
      <c r="J14" s="464"/>
      <c r="K14" s="464"/>
      <c r="L14" s="465"/>
      <c r="N14" s="9" t="s">
        <v>165</v>
      </c>
    </row>
    <row r="15" spans="1:44" s="8" customFormat="1" ht="20.100000000000001" customHeight="1" thickBot="1">
      <c r="B15" s="466" t="s">
        <v>166</v>
      </c>
      <c r="C15" s="467"/>
      <c r="D15" s="467"/>
      <c r="E15" s="467"/>
      <c r="F15" s="467"/>
      <c r="G15" s="467"/>
      <c r="H15" s="468"/>
      <c r="I15" s="469"/>
      <c r="J15" s="469"/>
      <c r="K15" s="469"/>
      <c r="L15" s="470"/>
      <c r="N15" s="10" t="s">
        <v>167</v>
      </c>
    </row>
    <row r="16" spans="1:44" ht="12.75" thickBot="1">
      <c r="A16" s="7"/>
    </row>
    <row r="17" spans="1:14" s="16" customFormat="1" ht="24.6" customHeight="1" thickBot="1">
      <c r="A17" s="11"/>
      <c r="B17" s="12" t="s">
        <v>168</v>
      </c>
      <c r="C17" s="458" t="s">
        <v>169</v>
      </c>
      <c r="D17" s="459"/>
      <c r="E17" s="459"/>
      <c r="F17" s="459"/>
      <c r="G17" s="460"/>
      <c r="H17" s="13" t="s">
        <v>170</v>
      </c>
      <c r="I17" s="13" t="s">
        <v>171</v>
      </c>
      <c r="J17" s="14" t="s">
        <v>172</v>
      </c>
      <c r="K17" s="14" t="s">
        <v>173</v>
      </c>
      <c r="L17" s="14" t="s">
        <v>174</v>
      </c>
      <c r="M17" s="13" t="s">
        <v>175</v>
      </c>
      <c r="N17" s="15" t="s">
        <v>176</v>
      </c>
    </row>
    <row r="18" spans="1:14" ht="34.15" customHeight="1" thickTop="1">
      <c r="A18" s="17"/>
      <c r="B18" s="18"/>
      <c r="C18" s="19"/>
      <c r="D18" s="20"/>
      <c r="E18" s="20"/>
      <c r="F18" s="20"/>
      <c r="G18" s="21"/>
      <c r="H18" s="22"/>
      <c r="I18" s="23"/>
      <c r="J18" s="23"/>
      <c r="K18" s="23"/>
      <c r="L18" s="23"/>
      <c r="M18" s="24"/>
      <c r="N18" s="25"/>
    </row>
    <row r="19" spans="1:14" ht="34.15" customHeight="1">
      <c r="A19" s="17"/>
      <c r="B19" s="18"/>
      <c r="C19" s="26"/>
      <c r="D19" s="27"/>
      <c r="E19" s="27"/>
      <c r="F19" s="27"/>
      <c r="G19" s="21"/>
      <c r="H19" s="22"/>
      <c r="I19" s="23"/>
      <c r="J19" s="23"/>
      <c r="K19" s="23"/>
      <c r="L19" s="23"/>
      <c r="M19" s="24"/>
      <c r="N19" s="25"/>
    </row>
    <row r="20" spans="1:14" ht="34.15" customHeight="1">
      <c r="A20" s="17"/>
      <c r="B20" s="18"/>
      <c r="C20" s="26"/>
      <c r="D20" s="27"/>
      <c r="E20" s="27"/>
      <c r="F20" s="27"/>
      <c r="G20" s="21"/>
      <c r="H20" s="22"/>
      <c r="I20" s="23"/>
      <c r="J20" s="23"/>
      <c r="K20" s="23"/>
      <c r="L20" s="23"/>
      <c r="M20" s="24"/>
      <c r="N20" s="25"/>
    </row>
    <row r="21" spans="1:14" ht="34.15" customHeight="1">
      <c r="A21" s="17"/>
      <c r="B21" s="18"/>
      <c r="C21" s="26"/>
      <c r="D21" s="27"/>
      <c r="E21" s="27"/>
      <c r="F21" s="28"/>
      <c r="G21" s="21"/>
      <c r="H21" s="22"/>
      <c r="I21" s="23"/>
      <c r="J21" s="23"/>
      <c r="K21" s="23"/>
      <c r="L21" s="23"/>
      <c r="M21" s="24"/>
      <c r="N21" s="25"/>
    </row>
    <row r="22" spans="1:14" ht="34.15" customHeight="1">
      <c r="A22" s="17"/>
      <c r="B22" s="18"/>
      <c r="C22" s="26"/>
      <c r="D22" s="27"/>
      <c r="E22" s="27"/>
      <c r="F22" s="27"/>
      <c r="G22" s="21"/>
      <c r="H22" s="22"/>
      <c r="I22" s="23"/>
      <c r="J22" s="23"/>
      <c r="K22" s="23"/>
      <c r="L22" s="23"/>
      <c r="M22" s="24"/>
      <c r="N22" s="25"/>
    </row>
    <row r="23" spans="1:14" ht="34.15" customHeight="1">
      <c r="A23" s="17"/>
      <c r="B23" s="29"/>
      <c r="C23" s="30"/>
      <c r="D23" s="31"/>
      <c r="E23" s="31"/>
      <c r="F23" s="31"/>
      <c r="G23" s="32"/>
      <c r="H23" s="33"/>
      <c r="I23" s="34"/>
      <c r="J23" s="34"/>
      <c r="K23" s="34"/>
      <c r="L23" s="34"/>
      <c r="M23" s="35"/>
      <c r="N23" s="36"/>
    </row>
    <row r="24" spans="1:14" ht="34.15" customHeight="1" thickBot="1">
      <c r="A24" s="17"/>
      <c r="B24" s="37"/>
      <c r="C24" s="38"/>
      <c r="D24" s="39"/>
      <c r="E24" s="39"/>
      <c r="F24" s="39"/>
      <c r="G24" s="40"/>
      <c r="H24" s="41"/>
      <c r="I24" s="42"/>
      <c r="J24" s="42"/>
      <c r="K24" s="42"/>
      <c r="L24" s="42"/>
      <c r="M24" s="43"/>
      <c r="N24" s="44"/>
    </row>
    <row r="26" spans="1:14">
      <c r="B26" s="2" t="s">
        <v>177</v>
      </c>
    </row>
    <row r="27" spans="1:14">
      <c r="B27" s="2" t="s">
        <v>178</v>
      </c>
    </row>
    <row r="28" spans="1:14">
      <c r="B28" s="2" t="s">
        <v>179</v>
      </c>
    </row>
  </sheetData>
  <mergeCells count="14">
    <mergeCell ref="B12:G12"/>
    <mergeCell ref="H12:L12"/>
    <mergeCell ref="B3:N3"/>
    <mergeCell ref="B10:G10"/>
    <mergeCell ref="H10:L10"/>
    <mergeCell ref="B11:G11"/>
    <mergeCell ref="H11:L11"/>
    <mergeCell ref="C17:G17"/>
    <mergeCell ref="B13:G13"/>
    <mergeCell ref="H13:L13"/>
    <mergeCell ref="B14:G14"/>
    <mergeCell ref="H14:L14"/>
    <mergeCell ref="B15:G15"/>
    <mergeCell ref="H15:L15"/>
  </mergeCells>
  <phoneticPr fontId="2"/>
  <dataValidations count="3">
    <dataValidation allowBlank="1" showInputMessage="1" showErrorMessage="1" promptTitle="第１回・第２回" prompt="該当する方を記載してください" sqref="WVJ983043:WVV983043 IX3:JJ3 ST3:TF3 ACP3:ADB3 AML3:AMX3 AWH3:AWT3 BGD3:BGP3 BPZ3:BQL3 BZV3:CAH3 CJR3:CKD3 CTN3:CTZ3 DDJ3:DDV3 DNF3:DNR3 DXB3:DXN3 EGX3:EHJ3 EQT3:ERF3 FAP3:FBB3 FKL3:FKX3 FUH3:FUT3 GED3:GEP3 GNZ3:GOL3 GXV3:GYH3 HHR3:HID3 HRN3:HRZ3 IBJ3:IBV3 ILF3:ILR3 IVB3:IVN3 JEX3:JFJ3 JOT3:JPF3 JYP3:JZB3 KIL3:KIX3 KSH3:KST3 LCD3:LCP3 LLZ3:LML3 LVV3:LWH3 MFR3:MGD3 MPN3:MPZ3 MZJ3:MZV3 NJF3:NJR3 NTB3:NTN3 OCX3:ODJ3 OMT3:ONF3 OWP3:OXB3 PGL3:PGX3 PQH3:PQT3 QAD3:QAP3 QJZ3:QKL3 QTV3:QUH3 RDR3:RED3 RNN3:RNZ3 RXJ3:RXV3 SHF3:SHR3 SRB3:SRN3 TAX3:TBJ3 TKT3:TLF3 TUP3:TVB3 UEL3:UEX3 UOH3:UOT3 UYD3:UYP3 VHZ3:VIL3 VRV3:VSH3 WBR3:WCD3 WLN3:WLZ3 WVJ3:WVV3 B65539:N65539 IX65539:JJ65539 ST65539:TF65539 ACP65539:ADB65539 AML65539:AMX65539 AWH65539:AWT65539 BGD65539:BGP65539 BPZ65539:BQL65539 BZV65539:CAH65539 CJR65539:CKD65539 CTN65539:CTZ65539 DDJ65539:DDV65539 DNF65539:DNR65539 DXB65539:DXN65539 EGX65539:EHJ65539 EQT65539:ERF65539 FAP65539:FBB65539 FKL65539:FKX65539 FUH65539:FUT65539 GED65539:GEP65539 GNZ65539:GOL65539 GXV65539:GYH65539 HHR65539:HID65539 HRN65539:HRZ65539 IBJ65539:IBV65539 ILF65539:ILR65539 IVB65539:IVN65539 JEX65539:JFJ65539 JOT65539:JPF65539 JYP65539:JZB65539 KIL65539:KIX65539 KSH65539:KST65539 LCD65539:LCP65539 LLZ65539:LML65539 LVV65539:LWH65539 MFR65539:MGD65539 OCX983043:ODJ983043 OMT983043:ONF983043 OWP983043:OXB983043 PGL983043:PGX983043 PQH983043:PQT983043 QAD983043:QAP983043 QJZ983043:QKL983043 QTV983043:QUH983043 RDR983043:RED983043 RNN983043:RNZ983043 RXJ983043:RXV983043 SHF983043:SHR983043 SRB983043:SRN983043 TAX983043:TBJ983043 TKT983043:TLF983043 TUP983043:TVB983043 UEL983043:UEX983043 UOH983043:UOT983043 UYD983043:UYP983043 VHZ983043:VIL983043 VRV983043:VSH983043 WBR983043:WCD983043 WLN983043:WLZ983043 AML917507:AMX917507 AWH917507:AWT917507 BGD917507:BGP917507 BPZ917507:BQL917507 BZV917507:CAH917507 CJR917507:CKD917507 CTN917507:CTZ917507 DDJ917507:DDV917507 DNF917507:DNR917507 DXB917507:DXN917507 EGX917507:EHJ917507 EQT917507:ERF917507 FAP917507:FBB917507 FKL917507:FKX917507 FUH917507:FUT917507 GED917507:GEP917507 GNZ917507:GOL917507 GXV917507:GYH917507 HHR917507:HID917507 HRN917507:HRZ917507 IBJ917507:IBV917507 ILF917507:ILR917507 IVB917507:IVN917507 JEX917507:JFJ917507 JOT917507:JPF917507 JYP917507:JZB917507 KIL917507:KIX917507 KSH917507:KST917507 LCD917507:LCP917507 LLZ917507:LML917507 LVV917507:LWH917507 MFR917507:MGD917507 MPN917507:MPZ917507 MZJ917507:MZV917507 NJF917507:NJR917507 NTB917507:NTN917507 OCX917507:ODJ917507 OMT917507:ONF917507 OWP917507:OXB917507 PGL917507:PGX917507 PQH917507:PQT917507 QAD917507:QAP917507 QJZ917507:QKL917507 QTV917507:QUH917507 RDR917507:RED917507 RNN917507:RNZ917507 RXJ917507:RXV917507 SHF917507:SHR917507 SRB917507:SRN917507 TAX917507:TBJ917507 TKT917507:TLF917507 TUP917507:TVB917507 UEL917507:UEX917507 UOH917507:UOT917507 UYD917507:UYP917507 VHZ917507:VIL917507 VRV917507:VSH917507 WBR917507:WCD917507 WLN917507:WLZ917507 WVJ917507:WVV917507 B983043:N983043 IX983043:JJ983043 ST983043:TF983043 ACP983043:ADB983043 AML983043:AMX983043 AWH983043:AWT983043 BGD983043:BGP983043 BPZ983043:BQL983043 BZV983043:CAH983043 CJR983043:CKD983043 CTN983043:CTZ983043 DDJ983043:DDV983043 DNF983043:DNR983043 DXB983043:DXN983043 EGX983043:EHJ983043 EQT983043:ERF983043 FAP983043:FBB983043 FKL983043:FKX983043 FUH983043:FUT983043 GED983043:GEP983043 GNZ983043:GOL983043 GXV983043:GYH983043 HHR983043:HID983043 HRN983043:HRZ983043 IBJ983043:IBV983043 ILF983043:ILR983043 IVB983043:IVN983043 JEX983043:JFJ983043 JOT983043:JPF983043 JYP983043:JZB983043 KIL983043:KIX983043 KSH983043:KST983043 LCD983043:LCP983043 LLZ983043:LML983043 LVV983043:LWH983043 MFR983043:MGD983043 MPN983043:MPZ983043 MZJ983043:MZV983043 NJF983043:NJR983043 NTB983043:NTN983043 LCD786435:LCP786435 LLZ786435:LML786435 LVV786435:LWH786435 MFR786435:MGD786435 MPN786435:MPZ786435 MZJ786435:MZV786435 NJF786435:NJR786435 NTB786435:NTN786435 OCX786435:ODJ786435 OMT786435:ONF786435 OWP786435:OXB786435 PGL786435:PGX786435 PQH786435:PQT786435 QAD786435:QAP786435 QJZ786435:QKL786435 QTV786435:QUH786435 RDR786435:RED786435 RNN786435:RNZ786435 RXJ786435:RXV786435 SHF786435:SHR786435 SRB786435:SRN786435 TAX786435:TBJ786435 TKT786435:TLF786435 TUP786435:TVB786435 UEL786435:UEX786435 UOH786435:UOT786435 UYD786435:UYP786435 VHZ786435:VIL786435 VRV786435:VSH786435 WBR786435:WCD786435 WLN786435:WLZ786435 WVJ786435:WVV786435 B851971:N851971 IX851971:JJ851971 ST851971:TF851971 ACP851971:ADB851971 AML851971:AMX851971 AWH851971:AWT851971 BGD851971:BGP851971 BPZ851971:BQL851971 BZV851971:CAH851971 CJR851971:CKD851971 CTN851971:CTZ851971 DDJ851971:DDV851971 DNF851971:DNR851971 DXB851971:DXN851971 EGX851971:EHJ851971 EQT851971:ERF851971 FAP851971:FBB851971 FKL851971:FKX851971 FUH851971:FUT851971 GED851971:GEP851971 GNZ851971:GOL851971 GXV851971:GYH851971 HHR851971:HID851971 HRN851971:HRZ851971 IBJ851971:IBV851971 ILF851971:ILR851971 IVB851971:IVN851971 JEX851971:JFJ851971 JOT851971:JPF851971 JYP851971:JZB851971 KIL851971:KIX851971 KSH851971:KST851971 LCD851971:LCP851971 LLZ851971:LML851971 LVV851971:LWH851971 MFR851971:MGD851971 MPN851971:MPZ851971 MZJ851971:MZV851971 NJF851971:NJR851971 NTB851971:NTN851971 OCX851971:ODJ851971 OMT851971:ONF851971 OWP851971:OXB851971 PGL851971:PGX851971 PQH851971:PQT851971 QAD851971:QAP851971 QJZ851971:QKL851971 QTV851971:QUH851971 RDR851971:RED851971 RNN851971:RNZ851971 RXJ851971:RXV851971 SHF851971:SHR851971 SRB851971:SRN851971 TAX851971:TBJ851971 TKT851971:TLF851971 TUP851971:TVB851971 UEL851971:UEX851971 UOH851971:UOT851971 UYD851971:UYP851971 VHZ851971:VIL851971 VRV851971:VSH851971 WBR851971:WCD851971 WLN851971:WLZ851971 WVJ851971:WVV851971 B917507:N917507 IX917507:JJ917507 ST917507:TF917507 ACP917507:ADB917507 VRV655363:VSH655363 WBR655363:WCD655363 WLN655363:WLZ655363 WVJ655363:WVV655363 B720899:N720899 IX720899:JJ720899 ST720899:TF720899 ACP720899:ADB720899 AML720899:AMX720899 AWH720899:AWT720899 BGD720899:BGP720899 BPZ720899:BQL720899 BZV720899:CAH720899 CJR720899:CKD720899 CTN720899:CTZ720899 DDJ720899:DDV720899 DNF720899:DNR720899 DXB720899:DXN720899 EGX720899:EHJ720899 EQT720899:ERF720899 FAP720899:FBB720899 FKL720899:FKX720899 FUH720899:FUT720899 GED720899:GEP720899 GNZ720899:GOL720899 GXV720899:GYH720899 HHR720899:HID720899 HRN720899:HRZ720899 IBJ720899:IBV720899 ILF720899:ILR720899 IVB720899:IVN720899 JEX720899:JFJ720899 JOT720899:JPF720899 JYP720899:JZB720899 KIL720899:KIX720899 KSH720899:KST720899 LCD720899:LCP720899 LLZ720899:LML720899 LVV720899:LWH720899 MFR720899:MGD720899 MPN720899:MPZ720899 MZJ720899:MZV720899 NJF720899:NJR720899 NTB720899:NTN720899 OCX720899:ODJ720899 OMT720899:ONF720899 OWP720899:OXB720899 PGL720899:PGX720899 PQH720899:PQT720899 QAD720899:QAP720899 QJZ720899:QKL720899 QTV720899:QUH720899 RDR720899:RED720899 RNN720899:RNZ720899 RXJ720899:RXV720899 SHF720899:SHR720899 SRB720899:SRN720899 TAX720899:TBJ720899 TKT720899:TLF720899 TUP720899:TVB720899 UEL720899:UEX720899 UOH720899:UOT720899 UYD720899:UYP720899 VHZ720899:VIL720899 VRV720899:VSH720899 WBR720899:WCD720899 WLN720899:WLZ720899 WVJ720899:WVV720899 B786435:N786435 IX786435:JJ786435 ST786435:TF786435 ACP786435:ADB786435 AML786435:AMX786435 AWH786435:AWT786435 BGD786435:BGP786435 BPZ786435:BQL786435 BZV786435:CAH786435 CJR786435:CKD786435 CTN786435:CTZ786435 DDJ786435:DDV786435 DNF786435:DNR786435 DXB786435:DXN786435 EGX786435:EHJ786435 EQT786435:ERF786435 FAP786435:FBB786435 FKL786435:FKX786435 FUH786435:FUT786435 GED786435:GEP786435 GNZ786435:GOL786435 GXV786435:GYH786435 HHR786435:HID786435 HRN786435:HRZ786435 IBJ786435:IBV786435 ILF786435:ILR786435 IVB786435:IVN786435 JEX786435:JFJ786435 JOT786435:JPF786435 JYP786435:JZB786435 KIL786435:KIX786435 KSH786435:KST786435 IBJ589827:IBV589827 ILF589827:ILR589827 IVB589827:IVN589827 JEX589827:JFJ589827 JOT589827:JPF589827 JYP589827:JZB589827 KIL589827:KIX589827 KSH589827:KST589827 LCD589827:LCP589827 LLZ589827:LML589827 LVV589827:LWH589827 MFR589827:MGD589827 MPN589827:MPZ589827 MZJ589827:MZV589827 NJF589827:NJR589827 NTB589827:NTN589827 OCX589827:ODJ589827 OMT589827:ONF589827 OWP589827:OXB589827 PGL589827:PGX589827 PQH589827:PQT589827 QAD589827:QAP589827 QJZ589827:QKL589827 QTV589827:QUH589827 RDR589827:RED589827 RNN589827:RNZ589827 RXJ589827:RXV589827 SHF589827:SHR589827 SRB589827:SRN589827 TAX589827:TBJ589827 TKT589827:TLF589827 TUP589827:TVB589827 UEL589827:UEX589827 UOH589827:UOT589827 UYD589827:UYP589827 VHZ589827:VIL589827 VRV589827:VSH589827 WBR589827:WCD589827 WLN589827:WLZ589827 WVJ589827:WVV589827 B655363:N655363 IX655363:JJ655363 ST655363:TF655363 ACP655363:ADB655363 AML655363:AMX655363 AWH655363:AWT655363 BGD655363:BGP655363 BPZ655363:BQL655363 BZV655363:CAH655363 CJR655363:CKD655363 CTN655363:CTZ655363 DDJ655363:DDV655363 DNF655363:DNR655363 DXB655363:DXN655363 EGX655363:EHJ655363 EQT655363:ERF655363 FAP655363:FBB655363 FKL655363:FKX655363 FUH655363:FUT655363 GED655363:GEP655363 GNZ655363:GOL655363 GXV655363:GYH655363 HHR655363:HID655363 HRN655363:HRZ655363 IBJ655363:IBV655363 ILF655363:ILR655363 IVB655363:IVN655363 JEX655363:JFJ655363 JOT655363:JPF655363 JYP655363:JZB655363 KIL655363:KIX655363 KSH655363:KST655363 LCD655363:LCP655363 LLZ655363:LML655363 LVV655363:LWH655363 MFR655363:MGD655363 MPN655363:MPZ655363 MZJ655363:MZV655363 NJF655363:NJR655363 NTB655363:NTN655363 OCX655363:ODJ655363 OMT655363:ONF655363 OWP655363:OXB655363 PGL655363:PGX655363 PQH655363:PQT655363 QAD655363:QAP655363 QJZ655363:QKL655363 QTV655363:QUH655363 RDR655363:RED655363 RNN655363:RNZ655363 RXJ655363:RXV655363 SHF655363:SHR655363 SRB655363:SRN655363 TAX655363:TBJ655363 TKT655363:TLF655363 TUP655363:TVB655363 UEL655363:UEX655363 UOH655363:UOT655363 UYD655363:UYP655363 VHZ655363:VIL655363 SRB458755:SRN458755 TAX458755:TBJ458755 TKT458755:TLF458755 TUP458755:TVB458755 UEL458755:UEX458755 UOH458755:UOT458755 UYD458755:UYP458755 VHZ458755:VIL458755 VRV458755:VSH458755 WBR458755:WCD458755 WLN458755:WLZ458755 WVJ458755:WVV458755 B524291:N524291 IX524291:JJ524291 ST524291:TF524291 ACP524291:ADB524291 AML524291:AMX524291 AWH524291:AWT524291 BGD524291:BGP524291 BPZ524291:BQL524291 BZV524291:CAH524291 CJR524291:CKD524291 CTN524291:CTZ524291 DDJ524291:DDV524291 DNF524291:DNR524291 DXB524291:DXN524291 EGX524291:EHJ524291 EQT524291:ERF524291 FAP524291:FBB524291 FKL524291:FKX524291 FUH524291:FUT524291 GED524291:GEP524291 GNZ524291:GOL524291 GXV524291:GYH524291 HHR524291:HID524291 HRN524291:HRZ524291 IBJ524291:IBV524291 ILF524291:ILR524291 IVB524291:IVN524291 JEX524291:JFJ524291 JOT524291:JPF524291 JYP524291:JZB524291 KIL524291:KIX524291 KSH524291:KST524291 LCD524291:LCP524291 LLZ524291:LML524291 LVV524291:LWH524291 MFR524291:MGD524291 MPN524291:MPZ524291 MZJ524291:MZV524291 NJF524291:NJR524291 NTB524291:NTN524291 OCX524291:ODJ524291 OMT524291:ONF524291 OWP524291:OXB524291 PGL524291:PGX524291 PQH524291:PQT524291 QAD524291:QAP524291 QJZ524291:QKL524291 QTV524291:QUH524291 RDR524291:RED524291 RNN524291:RNZ524291 RXJ524291:RXV524291 SHF524291:SHR524291 SRB524291:SRN524291 TAX524291:TBJ524291 TKT524291:TLF524291 TUP524291:TVB524291 UEL524291:UEX524291 UOH524291:UOT524291 UYD524291:UYP524291 VHZ524291:VIL524291 VRV524291:VSH524291 WBR524291:WCD524291 WLN524291:WLZ524291 WVJ524291:WVV524291 B589827:N589827 IX589827:JJ589827 ST589827:TF589827 ACP589827:ADB589827 AML589827:AMX589827 AWH589827:AWT589827 BGD589827:BGP589827 BPZ589827:BQL589827 BZV589827:CAH589827 CJR589827:CKD589827 CTN589827:CTZ589827 DDJ589827:DDV589827 DNF589827:DNR589827 DXB589827:DXN589827 EGX589827:EHJ589827 EQT589827:ERF589827 FAP589827:FBB589827 FKL589827:FKX589827 FUH589827:FUT589827 GED589827:GEP589827 GNZ589827:GOL589827 GXV589827:GYH589827 HHR589827:HID589827 HRN589827:HRZ589827 FAP393219:FBB393219 FKL393219:FKX393219 FUH393219:FUT393219 GED393219:GEP393219 GNZ393219:GOL393219 GXV393219:GYH393219 HHR393219:HID393219 HRN393219:HRZ393219 IBJ393219:IBV393219 ILF393219:ILR393219 IVB393219:IVN393219 JEX393219:JFJ393219 JOT393219:JPF393219 JYP393219:JZB393219 KIL393219:KIX393219 KSH393219:KST393219 LCD393219:LCP393219 LLZ393219:LML393219 LVV393219:LWH393219 MFR393219:MGD393219 MPN393219:MPZ393219 MZJ393219:MZV393219 NJF393219:NJR393219 NTB393219:NTN393219 OCX393219:ODJ393219 OMT393219:ONF393219 OWP393219:OXB393219 PGL393219:PGX393219 PQH393219:PQT393219 QAD393219:QAP393219 QJZ393219:QKL393219 QTV393219:QUH393219 RDR393219:RED393219 RNN393219:RNZ393219 RXJ393219:RXV393219 SHF393219:SHR393219 SRB393219:SRN393219 TAX393219:TBJ393219 TKT393219:TLF393219 TUP393219:TVB393219 UEL393219:UEX393219 UOH393219:UOT393219 UYD393219:UYP393219 VHZ393219:VIL393219 VRV393219:VSH393219 WBR393219:WCD393219 WLN393219:WLZ393219 WVJ393219:WVV393219 B458755:N458755 IX458755:JJ458755 ST458755:TF458755 ACP458755:ADB458755 AML458755:AMX458755 AWH458755:AWT458755 BGD458755:BGP458755 BPZ458755:BQL458755 BZV458755:CAH458755 CJR458755:CKD458755 CTN458755:CTZ458755 DDJ458755:DDV458755 DNF458755:DNR458755 DXB458755:DXN458755 EGX458755:EHJ458755 EQT458755:ERF458755 FAP458755:FBB458755 FKL458755:FKX458755 FUH458755:FUT458755 GED458755:GEP458755 GNZ458755:GOL458755 GXV458755:GYH458755 HHR458755:HID458755 HRN458755:HRZ458755 IBJ458755:IBV458755 ILF458755:ILR458755 IVB458755:IVN458755 JEX458755:JFJ458755 JOT458755:JPF458755 JYP458755:JZB458755 KIL458755:KIX458755 KSH458755:KST458755 LCD458755:LCP458755 LLZ458755:LML458755 LVV458755:LWH458755 MFR458755:MGD458755 MPN458755:MPZ458755 MZJ458755:MZV458755 NJF458755:NJR458755 NTB458755:NTN458755 OCX458755:ODJ458755 OMT458755:ONF458755 OWP458755:OXB458755 PGL458755:PGX458755 PQH458755:PQT458755 QAD458755:QAP458755 QJZ458755:QKL458755 QTV458755:QUH458755 RDR458755:RED458755 RNN458755:RNZ458755 RXJ458755:RXV458755 SHF458755:SHR458755 PQH262147:PQT262147 QAD262147:QAP262147 QJZ262147:QKL262147 QTV262147:QUH262147 RDR262147:RED262147 RNN262147:RNZ262147 RXJ262147:RXV262147 SHF262147:SHR262147 SRB262147:SRN262147 TAX262147:TBJ262147 TKT262147:TLF262147 TUP262147:TVB262147 UEL262147:UEX262147 UOH262147:UOT262147 UYD262147:UYP262147 VHZ262147:VIL262147 VRV262147:VSH262147 WBR262147:WCD262147 WLN262147:WLZ262147 WVJ262147:WVV262147 B327683:N327683 IX327683:JJ327683 ST327683:TF327683 ACP327683:ADB327683 AML327683:AMX327683 AWH327683:AWT327683 BGD327683:BGP327683 BPZ327683:BQL327683 BZV327683:CAH327683 CJR327683:CKD327683 CTN327683:CTZ327683 DDJ327683:DDV327683 DNF327683:DNR327683 DXB327683:DXN327683 EGX327683:EHJ327683 EQT327683:ERF327683 FAP327683:FBB327683 FKL327683:FKX327683 FUH327683:FUT327683 GED327683:GEP327683 GNZ327683:GOL327683 GXV327683:GYH327683 HHR327683:HID327683 HRN327683:HRZ327683 IBJ327683:IBV327683 ILF327683:ILR327683 IVB327683:IVN327683 JEX327683:JFJ327683 JOT327683:JPF327683 JYP327683:JZB327683 KIL327683:KIX327683 KSH327683:KST327683 LCD327683:LCP327683 LLZ327683:LML327683 LVV327683:LWH327683 MFR327683:MGD327683 MPN327683:MPZ327683 MZJ327683:MZV327683 NJF327683:NJR327683 NTB327683:NTN327683 OCX327683:ODJ327683 OMT327683:ONF327683 OWP327683:OXB327683 PGL327683:PGX327683 PQH327683:PQT327683 QAD327683:QAP327683 QJZ327683:QKL327683 QTV327683:QUH327683 RDR327683:RED327683 RNN327683:RNZ327683 RXJ327683:RXV327683 SHF327683:SHR327683 SRB327683:SRN327683 TAX327683:TBJ327683 TKT327683:TLF327683 TUP327683:TVB327683 UEL327683:UEX327683 UOH327683:UOT327683 UYD327683:UYP327683 VHZ327683:VIL327683 VRV327683:VSH327683 WBR327683:WCD327683 WLN327683:WLZ327683 WVJ327683:WVV327683 B393219:N393219 IX393219:JJ393219 ST393219:TF393219 ACP393219:ADB393219 AML393219:AMX393219 AWH393219:AWT393219 BGD393219:BGP393219 BPZ393219:BQL393219 BZV393219:CAH393219 CJR393219:CKD393219 CTN393219:CTZ393219 DDJ393219:DDV393219 DNF393219:DNR393219 DXB393219:DXN393219 EGX393219:EHJ393219 EQT393219:ERF393219 BZV196611:CAH196611 CJR196611:CKD196611 CTN196611:CTZ196611 DDJ196611:DDV196611 DNF196611:DNR196611 DXB196611:DXN196611 EGX196611:EHJ196611 EQT196611:ERF196611 FAP196611:FBB196611 FKL196611:FKX196611 FUH196611:FUT196611 GED196611:GEP196611 GNZ196611:GOL196611 GXV196611:GYH196611 HHR196611:HID196611 HRN196611:HRZ196611 IBJ196611:IBV196611 ILF196611:ILR196611 IVB196611:IVN196611 JEX196611:JFJ196611 JOT196611:JPF196611 JYP196611:JZB196611 KIL196611:KIX196611 KSH196611:KST196611 LCD196611:LCP196611 LLZ196611:LML196611 LVV196611:LWH196611 MFR196611:MGD196611 MPN196611:MPZ196611 MZJ196611:MZV196611 NJF196611:NJR196611 NTB196611:NTN196611 OCX196611:ODJ196611 OMT196611:ONF196611 OWP196611:OXB196611 PGL196611:PGX196611 PQH196611:PQT196611 QAD196611:QAP196611 QJZ196611:QKL196611 QTV196611:QUH196611 RDR196611:RED196611 RNN196611:RNZ196611 RXJ196611:RXV196611 SHF196611:SHR196611 SRB196611:SRN196611 TAX196611:TBJ196611 TKT196611:TLF196611 TUP196611:TVB196611 UEL196611:UEX196611 UOH196611:UOT196611 UYD196611:UYP196611 VHZ196611:VIL196611 VRV196611:VSH196611 WBR196611:WCD196611 WLN196611:WLZ196611 WVJ196611:WVV196611 B262147:N262147 IX262147:JJ262147 ST262147:TF262147 ACP262147:ADB262147 AML262147:AMX262147 AWH262147:AWT262147 BGD262147:BGP262147 BPZ262147:BQL262147 BZV262147:CAH262147 CJR262147:CKD262147 CTN262147:CTZ262147 DDJ262147:DDV262147 DNF262147:DNR262147 DXB262147:DXN262147 EGX262147:EHJ262147 EQT262147:ERF262147 FAP262147:FBB262147 FKL262147:FKX262147 FUH262147:FUT262147 GED262147:GEP262147 GNZ262147:GOL262147 GXV262147:GYH262147 HHR262147:HID262147 HRN262147:HRZ262147 IBJ262147:IBV262147 ILF262147:ILR262147 IVB262147:IVN262147 JEX262147:JFJ262147 JOT262147:JPF262147 JYP262147:JZB262147 KIL262147:KIX262147 KSH262147:KST262147 LCD262147:LCP262147 LLZ262147:LML262147 LVV262147:LWH262147 MFR262147:MGD262147 MPN262147:MPZ262147 MZJ262147:MZV262147 NJF262147:NJR262147 NTB262147:NTN262147 OCX262147:ODJ262147 OMT262147:ONF262147 OWP262147:OXB262147 PGL262147:PGX262147 MPN65539:MPZ65539 MZJ65539:MZV65539 NJF65539:NJR65539 NTB65539:NTN65539 OCX65539:ODJ65539 OMT65539:ONF65539 OWP65539:OXB65539 PGL65539:PGX65539 PQH65539:PQT65539 QAD65539:QAP65539 QJZ65539:QKL65539 QTV65539:QUH65539 RDR65539:RED65539 RNN65539:RNZ65539 RXJ65539:RXV65539 SHF65539:SHR65539 SRB65539:SRN65539 TAX65539:TBJ65539 TKT65539:TLF65539 TUP65539:TVB65539 UEL65539:UEX65539 UOH65539:UOT65539 UYD65539:UYP65539 VHZ65539:VIL65539 VRV65539:VSH65539 WBR65539:WCD65539 WLN65539:WLZ65539 WVJ65539:WVV65539 B131075:N131075 IX131075:JJ131075 ST131075:TF131075 ACP131075:ADB131075 AML131075:AMX131075 AWH131075:AWT131075 BGD131075:BGP131075 BPZ131075:BQL131075 BZV131075:CAH131075 CJR131075:CKD131075 CTN131075:CTZ131075 DDJ131075:DDV131075 DNF131075:DNR131075 DXB131075:DXN131075 EGX131075:EHJ131075 EQT131075:ERF131075 FAP131075:FBB131075 FKL131075:FKX131075 FUH131075:FUT131075 GED131075:GEP131075 GNZ131075:GOL131075 GXV131075:GYH131075 HHR131075:HID131075 HRN131075:HRZ131075 IBJ131075:IBV131075 ILF131075:ILR131075 IVB131075:IVN131075 JEX131075:JFJ131075 JOT131075:JPF131075 JYP131075:JZB131075 KIL131075:KIX131075 KSH131075:KST131075 LCD131075:LCP131075 LLZ131075:LML131075 LVV131075:LWH131075 MFR131075:MGD131075 MPN131075:MPZ131075 MZJ131075:MZV131075 NJF131075:NJR131075 NTB131075:NTN131075 OCX131075:ODJ131075 OMT131075:ONF131075 OWP131075:OXB131075 PGL131075:PGX131075 PQH131075:PQT131075 QAD131075:QAP131075 QJZ131075:QKL131075 QTV131075:QUH131075 RDR131075:RED131075 RNN131075:RNZ131075 RXJ131075:RXV131075 SHF131075:SHR131075 SRB131075:SRN131075 TAX131075:TBJ131075 TKT131075:TLF131075 TUP131075:TVB131075 UEL131075:UEX131075 UOH131075:UOT131075 UYD131075:UYP131075 VHZ131075:VIL131075 VRV131075:VSH131075 WBR131075:WCD131075 WLN131075:WLZ131075 WVJ131075:WVV131075 B196611:N196611 IX196611:JJ196611 ST196611:TF196611 ACP196611:ADB196611 AML196611:AMX196611 AWH196611:AWT196611 BGD196611:BGP196611 BPZ196611:BQL196611"/>
    <dataValidation imeMode="off" allowBlank="1" showInputMessage="1" showErrorMessage="1" sqref="I18:L24 JE18:JH24 TA18:TD24 ACW18:ACZ24 AMS18:AMV24 AWO18:AWR24 BGK18:BGN24 BQG18:BQJ24 CAC18:CAF24 CJY18:CKB24 CTU18:CTX24 DDQ18:DDT24 DNM18:DNP24 DXI18:DXL24 EHE18:EHH24 ERA18:ERD24 FAW18:FAZ24 FKS18:FKV24 FUO18:FUR24 GEK18:GEN24 GOG18:GOJ24 GYC18:GYF24 HHY18:HIB24 HRU18:HRX24 IBQ18:IBT24 ILM18:ILP24 IVI18:IVL24 JFE18:JFH24 JPA18:JPD24 JYW18:JYZ24 KIS18:KIV24 KSO18:KSR24 LCK18:LCN24 LMG18:LMJ24 LWC18:LWF24 MFY18:MGB24 MPU18:MPX24 MZQ18:MZT24 NJM18:NJP24 NTI18:NTL24 ODE18:ODH24 ONA18:OND24 OWW18:OWZ24 PGS18:PGV24 PQO18:PQR24 QAK18:QAN24 QKG18:QKJ24 QUC18:QUF24 RDY18:REB24 RNU18:RNX24 RXQ18:RXT24 SHM18:SHP24 SRI18:SRL24 TBE18:TBH24 TLA18:TLD24 TUW18:TUZ24 UES18:UEV24 UOO18:UOR24 UYK18:UYN24 VIG18:VIJ24 VSC18:VSF24 WBY18:WCB24 WLU18:WLX24 WVQ18:WVT24 I65554:L65560 JE65554:JH65560 TA65554:TD65560 ACW65554:ACZ65560 AMS65554:AMV65560 AWO65554:AWR65560 BGK65554:BGN65560 BQG65554:BQJ65560 CAC65554:CAF65560 CJY65554:CKB65560 CTU65554:CTX65560 DDQ65554:DDT65560 DNM65554:DNP65560 DXI65554:DXL65560 EHE65554:EHH65560 ERA65554:ERD65560 FAW65554:FAZ65560 FKS65554:FKV65560 FUO65554:FUR65560 GEK65554:GEN65560 GOG65554:GOJ65560 GYC65554:GYF65560 HHY65554:HIB65560 HRU65554:HRX65560 IBQ65554:IBT65560 ILM65554:ILP65560 IVI65554:IVL65560 JFE65554:JFH65560 JPA65554:JPD65560 JYW65554:JYZ65560 KIS65554:KIV65560 KSO65554:KSR65560 LCK65554:LCN65560 LMG65554:LMJ65560 LWC65554:LWF65560 MFY65554:MGB65560 FAP983058:FAU983064 FKL983058:FKQ983064 FUH983058:FUM983064 GED983058:GEI983064 GNZ983058:GOE983064 GXV983058:GYA983064 HHR983058:HHW983064 HRN983058:HRS983064 IBJ983058:IBO983064 ILF983058:ILK983064 IVB983058:IVG983064 JEX983058:JFC983064 JOT983058:JOY983064 JYP983058:JYU983064 KIL983058:KIQ983064 KSH983058:KSM983064 LCD983058:LCI983064 LLZ983058:LME983064 LVV983058:LWA983064 MFR983058:MFW983064 MPN983058:MPS983064 MZJ983058:MZO983064 NJF983058:NJK983064 NTB983058:NTG983064 OCX983058:ODC983064 OMT983058:OMY983064 OWP983058:OWU983064 PGL983058:PGQ983064 PQH983058:PQM983064 QAD983058:QAI983064 QJZ983058:QKE983064 QTV983058:QUA983064 RDR983058:RDW983064 RNN983058:RNS983064 RXJ983058:RXO983064 SHF983058:SHK983064 SRB983058:SRG983064 TAX983058:TBC983064 TKT983058:TKY983064 TUP983058:TUU983064 UEL983058:UEQ983064 UOH983058:UOM983064 UYD983058:UYI983064 VHZ983058:VIE983064 VRV983058:VSA983064 WBR983058:WBW983064 WLN983058:WLS983064 WVJ983058:WVO983064 PQH851986:PQM851992 QAD851986:QAI851992 QJZ851986:QKE851992 QTV851986:QUA851992 RDR851986:RDW851992 RNN851986:RNS851992 RXJ851986:RXO851992 SHF851986:SHK851992 SRB851986:SRG851992 TAX851986:TBC851992 TKT851986:TKY851992 TUP851986:TUU851992 UEL851986:UEQ851992 UOH851986:UOM851992 UYD851986:UYI851992 VHZ851986:VIE851992 VRV851986:VSA851992 WBR851986:WBW851992 WLN851986:WLS851992 WVJ851986:WVO851992 B917522:G917528 IX917522:JC917528 ST917522:SY917528 ACP917522:ACU917528 AML917522:AMQ917528 AWH917522:AWM917528 BGD917522:BGI917528 BPZ917522:BQE917528 BZV917522:CAA917528 CJR917522:CJW917528 CTN917522:CTS917528 DDJ917522:DDO917528 DNF917522:DNK917528 DXB917522:DXG917528 EGX917522:EHC917528 EQT917522:EQY917528 FAP917522:FAU917528 FKL917522:FKQ917528 FUH917522:FUM917528 GED917522:GEI917528 GNZ917522:GOE917528 GXV917522:GYA917528 HHR917522:HHW917528 HRN917522:HRS917528 IBJ917522:IBO917528 ILF917522:ILK917528 IVB917522:IVG917528 JEX917522:JFC917528 JOT917522:JOY917528 JYP917522:JYU917528 KIL917522:KIQ917528 KSH917522:KSM917528 LCD917522:LCI917528 LLZ917522:LME917528 LVV917522:LWA917528 MFR917522:MFW917528 MPN917522:MPS917528 MZJ917522:MZO917528 NJF917522:NJK917528 NTB917522:NTG917528 OCX917522:ODC917528 OMT917522:OMY917528 OWP917522:OWU917528 PGL917522:PGQ917528 PQH917522:PQM917528 QAD917522:QAI917528 QJZ917522:QKE917528 QTV917522:QUA917528 RDR917522:RDW917528 RNN917522:RNS917528 RXJ917522:RXO917528 SHF917522:SHK917528 SRB917522:SRG917528 TAX917522:TBC917528 TKT917522:TKY917528 TUP917522:TUU917528 UEL917522:UEQ917528 UOH917522:UOM917528 UYD917522:UYI917528 VHZ917522:VIE917528 VRV917522:VSA917528 WBR917522:WBW917528 WLN917522:WLS917528 WVJ917522:WVO917528 B983058:G983064 IX983058:JC983064 ST983058:SY983064 ACP983058:ACU983064 AML983058:AMQ983064 AWH983058:AWM983064 BGD983058:BGI983064 BPZ983058:BQE983064 BZV983058:CAA983064 CJR983058:CJW983064 CTN983058:CTS983064 DDJ983058:DDO983064 DNF983058:DNK983064 DXB983058:DXG983064 EGX983058:EHC983064 EQT983058:EQY983064 BZV786450:CAA786456 CJR786450:CJW786456 CTN786450:CTS786456 DDJ786450:DDO786456 DNF786450:DNK786456 DXB786450:DXG786456 EGX786450:EHC786456 EQT786450:EQY786456 FAP786450:FAU786456 FKL786450:FKQ786456 FUH786450:FUM786456 GED786450:GEI786456 GNZ786450:GOE786456 GXV786450:GYA786456 HHR786450:HHW786456 HRN786450:HRS786456 IBJ786450:IBO786456 ILF786450:ILK786456 IVB786450:IVG786456 JEX786450:JFC786456 JOT786450:JOY786456 JYP786450:JYU786456 KIL786450:KIQ786456 KSH786450:KSM786456 LCD786450:LCI786456 LLZ786450:LME786456 LVV786450:LWA786456 MFR786450:MFW786456 MPN786450:MPS786456 MZJ786450:MZO786456 NJF786450:NJK786456 NTB786450:NTG786456 OCX786450:ODC786456 OMT786450:OMY786456 OWP786450:OWU786456 PGL786450:PGQ786456 PQH786450:PQM786456 QAD786450:QAI786456 QJZ786450:QKE786456 QTV786450:QUA786456 RDR786450:RDW786456 RNN786450:RNS786456 RXJ786450:RXO786456 SHF786450:SHK786456 SRB786450:SRG786456 TAX786450:TBC786456 TKT786450:TKY786456 TUP786450:TUU786456 UEL786450:UEQ786456 UOH786450:UOM786456 UYD786450:UYI786456 VHZ786450:VIE786456 VRV786450:VSA786456 WBR786450:WBW786456 WLN786450:WLS786456 WVJ786450:WVO786456 B851986:G851992 IX851986:JC851992 ST851986:SY851992 ACP851986:ACU851992 AML851986:AMQ851992 AWH851986:AWM851992 BGD851986:BGI851992 BPZ851986:BQE851992 BZV851986:CAA851992 CJR851986:CJW851992 CTN851986:CTS851992 DDJ851986:DDO851992 DNF851986:DNK851992 DXB851986:DXG851992 EGX851986:EHC851992 EQT851986:EQY851992 FAP851986:FAU851992 FKL851986:FKQ851992 FUH851986:FUM851992 GED851986:GEI851992 GNZ851986:GOE851992 GXV851986:GYA851992 HHR851986:HHW851992 HRN851986:HRS851992 IBJ851986:IBO851992 ILF851986:ILK851992 IVB851986:IVG851992 JEX851986:JFC851992 JOT851986:JOY851992 JYP851986:JYU851992 KIL851986:KIQ851992 KSH851986:KSM851992 LCD851986:LCI851992 LLZ851986:LME851992 LVV851986:LWA851992 MFR851986:MFW851992 MPN851986:MPS851992 MZJ851986:MZO851992 NJF851986:NJK851992 NTB851986:NTG851992 OCX851986:ODC851992 OMT851986:OMY851992 OWP851986:OWU851992 PGL851986:PGQ851992 MPN655378:MPS655384 MZJ655378:MZO655384 NJF655378:NJK655384 NTB655378:NTG655384 OCX655378:ODC655384 OMT655378:OMY655384 OWP655378:OWU655384 PGL655378:PGQ655384 PQH655378:PQM655384 QAD655378:QAI655384 QJZ655378:QKE655384 QTV655378:QUA655384 RDR655378:RDW655384 RNN655378:RNS655384 RXJ655378:RXO655384 SHF655378:SHK655384 SRB655378:SRG655384 TAX655378:TBC655384 TKT655378:TKY655384 TUP655378:TUU655384 UEL655378:UEQ655384 UOH655378:UOM655384 UYD655378:UYI655384 VHZ655378:VIE655384 VRV655378:VSA655384 WBR655378:WBW655384 WLN655378:WLS655384 WVJ655378:WVO655384 B720914:G720920 IX720914:JC720920 ST720914:SY720920 ACP720914:ACU720920 AML720914:AMQ720920 AWH720914:AWM720920 BGD720914:BGI720920 BPZ720914:BQE720920 BZV720914:CAA720920 CJR720914:CJW720920 CTN720914:CTS720920 DDJ720914:DDO720920 DNF720914:DNK720920 DXB720914:DXG720920 EGX720914:EHC720920 EQT720914:EQY720920 FAP720914:FAU720920 FKL720914:FKQ720920 FUH720914:FUM720920 GED720914:GEI720920 GNZ720914:GOE720920 GXV720914:GYA720920 HHR720914:HHW720920 HRN720914:HRS720920 IBJ720914:IBO720920 ILF720914:ILK720920 IVB720914:IVG720920 JEX720914:JFC720920 JOT720914:JOY720920 JYP720914:JYU720920 KIL720914:KIQ720920 KSH720914:KSM720920 LCD720914:LCI720920 LLZ720914:LME720920 LVV720914:LWA720920 MFR720914:MFW720920 MPN720914:MPS720920 MZJ720914:MZO720920 NJF720914:NJK720920 NTB720914:NTG720920 OCX720914:ODC720920 OMT720914:OMY720920 OWP720914:OWU720920 PGL720914:PGQ720920 PQH720914:PQM720920 QAD720914:QAI720920 QJZ720914:QKE720920 QTV720914:QUA720920 RDR720914:RDW720920 RNN720914:RNS720920 RXJ720914:RXO720920 SHF720914:SHK720920 SRB720914:SRG720920 TAX720914:TBC720920 TKT720914:TKY720920 TUP720914:TUU720920 UEL720914:UEQ720920 UOH720914:UOM720920 UYD720914:UYI720920 VHZ720914:VIE720920 VRV720914:VSA720920 WBR720914:WBW720920 WLN720914:WLS720920 WVJ720914:WVO720920 B786450:G786456 IX786450:JC786456 ST786450:SY786456 ACP786450:ACU786456 AML786450:AMQ786456 AWH786450:AWM786456 BGD786450:BGI786456 BPZ786450:BQE786456 B589842:G589848 IX589842:JC589848 ST589842:SY589848 ACP589842:ACU589848 AML589842:AMQ589848 AWH589842:AWM589848 BGD589842:BGI589848 BPZ589842:BQE589848 BZV589842:CAA589848 CJR589842:CJW589848 CTN589842:CTS589848 DDJ589842:DDO589848 DNF589842:DNK589848 DXB589842:DXG589848 EGX589842:EHC589848 EQT589842:EQY589848 FAP589842:FAU589848 FKL589842:FKQ589848 FUH589842:FUM589848 GED589842:GEI589848 GNZ589842:GOE589848 GXV589842:GYA589848 HHR589842:HHW589848 HRN589842:HRS589848 IBJ589842:IBO589848 ILF589842:ILK589848 IVB589842:IVG589848 JEX589842:JFC589848 JOT589842:JOY589848 JYP589842:JYU589848 KIL589842:KIQ589848 KSH589842:KSM589848 LCD589842:LCI589848 LLZ589842:LME589848 LVV589842:LWA589848 MFR589842:MFW589848 MPN589842:MPS589848 MZJ589842:MZO589848 NJF589842:NJK589848 NTB589842:NTG589848 OCX589842:ODC589848 OMT589842:OMY589848 OWP589842:OWU589848 PGL589842:PGQ589848 PQH589842:PQM589848 QAD589842:QAI589848 QJZ589842:QKE589848 QTV589842:QUA589848 RDR589842:RDW589848 RNN589842:RNS589848 RXJ589842:RXO589848 SHF589842:SHK589848 SRB589842:SRG589848 TAX589842:TBC589848 TKT589842:TKY589848 TUP589842:TUU589848 UEL589842:UEQ589848 UOH589842:UOM589848 UYD589842:UYI589848 VHZ589842:VIE589848 VRV589842:VSA589848 WBR589842:WBW589848 WLN589842:WLS589848 WVJ589842:WVO589848 B655378:G655384 IX655378:JC655384 ST655378:SY655384 ACP655378:ACU655384 AML655378:AMQ655384 AWH655378:AWM655384 BGD655378:BGI655384 BPZ655378:BQE655384 BZV655378:CAA655384 CJR655378:CJW655384 CTN655378:CTS655384 DDJ655378:DDO655384 DNF655378:DNK655384 DXB655378:DXG655384 EGX655378:EHC655384 EQT655378:EQY655384 FAP655378:FAU655384 FKL655378:FKQ655384 FUH655378:FUM655384 GED655378:GEI655384 GNZ655378:GOE655384 GXV655378:GYA655384 HHR655378:HHW655384 HRN655378:HRS655384 IBJ655378:IBO655384 ILF655378:ILK655384 IVB655378:IVG655384 JEX655378:JFC655384 JOT655378:JOY655384 JYP655378:JYU655384 KIL655378:KIQ655384 KSH655378:KSM655384 LCD655378:LCI655384 LLZ655378:LME655384 LVV655378:LWA655384 MFR655378:MFW655384 JOT458770:JOY458776 JYP458770:JYU458776 KIL458770:KIQ458776 KSH458770:KSM458776 LCD458770:LCI458776 LLZ458770:LME458776 LVV458770:LWA458776 MFR458770:MFW458776 MPN458770:MPS458776 MZJ458770:MZO458776 NJF458770:NJK458776 NTB458770:NTG458776 OCX458770:ODC458776 OMT458770:OMY458776 OWP458770:OWU458776 PGL458770:PGQ458776 PQH458770:PQM458776 QAD458770:QAI458776 QJZ458770:QKE458776 QTV458770:QUA458776 RDR458770:RDW458776 RNN458770:RNS458776 RXJ458770:RXO458776 SHF458770:SHK458776 SRB458770:SRG458776 TAX458770:TBC458776 TKT458770:TKY458776 TUP458770:TUU458776 UEL458770:UEQ458776 UOH458770:UOM458776 UYD458770:UYI458776 VHZ458770:VIE458776 VRV458770:VSA458776 WBR458770:WBW458776 WLN458770:WLS458776 WVJ458770:WVO458776 B524306:G524312 IX524306:JC524312 ST524306:SY524312 ACP524306:ACU524312 AML524306:AMQ524312 AWH524306:AWM524312 BGD524306:BGI524312 BPZ524306:BQE524312 BZV524306:CAA524312 CJR524306:CJW524312 CTN524306:CTS524312 DDJ524306:DDO524312 DNF524306:DNK524312 DXB524306:DXG524312 EGX524306:EHC524312 EQT524306:EQY524312 FAP524306:FAU524312 FKL524306:FKQ524312 FUH524306:FUM524312 GED524306:GEI524312 GNZ524306:GOE524312 GXV524306:GYA524312 HHR524306:HHW524312 HRN524306:HRS524312 IBJ524306:IBO524312 ILF524306:ILK524312 IVB524306:IVG524312 JEX524306:JFC524312 JOT524306:JOY524312 JYP524306:JYU524312 KIL524306:KIQ524312 KSH524306:KSM524312 LCD524306:LCI524312 LLZ524306:LME524312 LVV524306:LWA524312 MFR524306:MFW524312 MPN524306:MPS524312 MZJ524306:MZO524312 NJF524306:NJK524312 NTB524306:NTG524312 OCX524306:ODC524312 OMT524306:OMY524312 OWP524306:OWU524312 PGL524306:PGQ524312 PQH524306:PQM524312 QAD524306:QAI524312 QJZ524306:QKE524312 QTV524306:QUA524312 RDR524306:RDW524312 RNN524306:RNS524312 RXJ524306:RXO524312 SHF524306:SHK524312 SRB524306:SRG524312 TAX524306:TBC524312 TKT524306:TKY524312 TUP524306:TUU524312 UEL524306:UEQ524312 UOH524306:UOM524312 UYD524306:UYI524312 VHZ524306:VIE524312 VRV524306:VSA524312 WBR524306:WBW524312 WLN524306:WLS524312 WVJ524306:WVO524312 UEL327698:UEQ327704 UOH327698:UOM327704 UYD327698:UYI327704 VHZ327698:VIE327704 VRV327698:VSA327704 WBR327698:WBW327704 WLN327698:WLS327704 WVJ327698:WVO327704 B393234:G393240 IX393234:JC393240 ST393234:SY393240 ACP393234:ACU393240 AML393234:AMQ393240 AWH393234:AWM393240 BGD393234:BGI393240 BPZ393234:BQE393240 BZV393234:CAA393240 CJR393234:CJW393240 CTN393234:CTS393240 DDJ393234:DDO393240 DNF393234:DNK393240 DXB393234:DXG393240 EGX393234:EHC393240 EQT393234:EQY393240 FAP393234:FAU393240 FKL393234:FKQ393240 FUH393234:FUM393240 GED393234:GEI393240 GNZ393234:GOE393240 GXV393234:GYA393240 HHR393234:HHW393240 HRN393234:HRS393240 IBJ393234:IBO393240 ILF393234:ILK393240 IVB393234:IVG393240 JEX393234:JFC393240 JOT393234:JOY393240 JYP393234:JYU393240 KIL393234:KIQ393240 KSH393234:KSM393240 LCD393234:LCI393240 LLZ393234:LME393240 LVV393234:LWA393240 MFR393234:MFW393240 MPN393234:MPS393240 MZJ393234:MZO393240 NJF393234:NJK393240 NTB393234:NTG393240 OCX393234:ODC393240 OMT393234:OMY393240 OWP393234:OWU393240 PGL393234:PGQ393240 PQH393234:PQM393240 QAD393234:QAI393240 QJZ393234:QKE393240 QTV393234:QUA393240 RDR393234:RDW393240 RNN393234:RNS393240 RXJ393234:RXO393240 SHF393234:SHK393240 SRB393234:SRG393240 TAX393234:TBC393240 TKT393234:TKY393240 TUP393234:TUU393240 UEL393234:UEQ393240 UOH393234:UOM393240 UYD393234:UYI393240 VHZ393234:VIE393240 VRV393234:VSA393240 WBR393234:WBW393240 WLN393234:WLS393240 WVJ393234:WVO393240 B458770:G458776 IX458770:JC458776 ST458770:SY458776 ACP458770:ACU458776 AML458770:AMQ458776 AWH458770:AWM458776 BGD458770:BGI458776 BPZ458770:BQE458776 BZV458770:CAA458776 CJR458770:CJW458776 CTN458770:CTS458776 DDJ458770:DDO458776 DNF458770:DNK458776 DXB458770:DXG458776 EGX458770:EHC458776 EQT458770:EQY458776 FAP458770:FAU458776 FKL458770:FKQ458776 FUH458770:FUM458776 GED458770:GEI458776 GNZ458770:GOE458776 GXV458770:GYA458776 HHR458770:HHW458776 HRN458770:HRS458776 IBJ458770:IBO458776 ILF458770:ILK458776 IVB458770:IVG458776 JEX458770:JFC458776 GNZ262162:GOE262168 GXV262162:GYA262168 HHR262162:HHW262168 HRN262162:HRS262168 IBJ262162:IBO262168 ILF262162:ILK262168 IVB262162:IVG262168 JEX262162:JFC262168 JOT262162:JOY262168 JYP262162:JYU262168 KIL262162:KIQ262168 KSH262162:KSM262168 LCD262162:LCI262168 LLZ262162:LME262168 LVV262162:LWA262168 MFR262162:MFW262168 MPN262162:MPS262168 MZJ262162:MZO262168 NJF262162:NJK262168 NTB262162:NTG262168 OCX262162:ODC262168 OMT262162:OMY262168 OWP262162:OWU262168 PGL262162:PGQ262168 PQH262162:PQM262168 QAD262162:QAI262168 QJZ262162:QKE262168 QTV262162:QUA262168 RDR262162:RDW262168 RNN262162:RNS262168 RXJ262162:RXO262168 SHF262162:SHK262168 SRB262162:SRG262168 TAX262162:TBC262168 TKT262162:TKY262168 TUP262162:TUU262168 UEL262162:UEQ262168 UOH262162:UOM262168 UYD262162:UYI262168 VHZ262162:VIE262168 VRV262162:VSA262168 WBR262162:WBW262168 WLN262162:WLS262168 WVJ262162:WVO262168 B327698:G327704 IX327698:JC327704 ST327698:SY327704 ACP327698:ACU327704 AML327698:AMQ327704 AWH327698:AWM327704 BGD327698:BGI327704 BPZ327698:BQE327704 BZV327698:CAA327704 CJR327698:CJW327704 CTN327698:CTS327704 DDJ327698:DDO327704 DNF327698:DNK327704 DXB327698:DXG327704 EGX327698:EHC327704 EQT327698:EQY327704 FAP327698:FAU327704 FKL327698:FKQ327704 FUH327698:FUM327704 GED327698:GEI327704 GNZ327698:GOE327704 GXV327698:GYA327704 HHR327698:HHW327704 HRN327698:HRS327704 IBJ327698:IBO327704 ILF327698:ILK327704 IVB327698:IVG327704 JEX327698:JFC327704 JOT327698:JOY327704 JYP327698:JYU327704 KIL327698:KIQ327704 KSH327698:KSM327704 LCD327698:LCI327704 LLZ327698:LME327704 LVV327698:LWA327704 MFR327698:MFW327704 MPN327698:MPS327704 MZJ327698:MZO327704 NJF327698:NJK327704 NTB327698:NTG327704 OCX327698:ODC327704 OMT327698:OMY327704 OWP327698:OWU327704 PGL327698:PGQ327704 PQH327698:PQM327704 QAD327698:QAI327704 QJZ327698:QKE327704 QTV327698:QUA327704 RDR327698:RDW327704 RNN327698:RNS327704 RXJ327698:RXO327704 SHF327698:SHK327704 SRB327698:SRG327704 TAX327698:TBC327704 TKT327698:TKY327704 TUP327698:TUU327704 RDR131090:RDW131096 RNN131090:RNS131096 RXJ131090:RXO131096 SHF131090:SHK131096 SRB131090:SRG131096 TAX131090:TBC131096 TKT131090:TKY131096 TUP131090:TUU131096 UEL131090:UEQ131096 UOH131090:UOM131096 UYD131090:UYI131096 VHZ131090:VIE131096 VRV131090:VSA131096 WBR131090:WBW131096 WLN131090:WLS131096 WVJ131090:WVO131096 B196626:G196632 IX196626:JC196632 ST196626:SY196632 ACP196626:ACU196632 AML196626:AMQ196632 AWH196626:AWM196632 BGD196626:BGI196632 BPZ196626:BQE196632 BZV196626:CAA196632 CJR196626:CJW196632 CTN196626:CTS196632 DDJ196626:DDO196632 DNF196626:DNK196632 DXB196626:DXG196632 EGX196626:EHC196632 EQT196626:EQY196632 FAP196626:FAU196632 FKL196626:FKQ196632 FUH196626:FUM196632 GED196626:GEI196632 GNZ196626:GOE196632 GXV196626:GYA196632 HHR196626:HHW196632 HRN196626:HRS196632 IBJ196626:IBO196632 ILF196626:ILK196632 IVB196626:IVG196632 JEX196626:JFC196632 JOT196626:JOY196632 JYP196626:JYU196632 KIL196626:KIQ196632 KSH196626:KSM196632 LCD196626:LCI196632 LLZ196626:LME196632 LVV196626:LWA196632 MFR196626:MFW196632 MPN196626:MPS196632 MZJ196626:MZO196632 NJF196626:NJK196632 NTB196626:NTG196632 OCX196626:ODC196632 OMT196626:OMY196632 OWP196626:OWU196632 PGL196626:PGQ196632 PQH196626:PQM196632 QAD196626:QAI196632 QJZ196626:QKE196632 QTV196626:QUA196632 RDR196626:RDW196632 RNN196626:RNS196632 RXJ196626:RXO196632 SHF196626:SHK196632 SRB196626:SRG196632 TAX196626:TBC196632 TKT196626:TKY196632 TUP196626:TUU196632 UEL196626:UEQ196632 UOH196626:UOM196632 UYD196626:UYI196632 VHZ196626:VIE196632 VRV196626:VSA196632 WBR196626:WBW196632 WLN196626:WLS196632 WVJ196626:WVO196632 B262162:G262168 IX262162:JC262168 ST262162:SY262168 ACP262162:ACU262168 AML262162:AMQ262168 AWH262162:AWM262168 BGD262162:BGI262168 BPZ262162:BQE262168 BZV262162:CAA262168 CJR262162:CJW262168 CTN262162:CTS262168 DDJ262162:DDO262168 DNF262162:DNK262168 DXB262162:DXG262168 EGX262162:EHC262168 EQT262162:EQY262168 FAP262162:FAU262168 FKL262162:FKQ262168 FUH262162:FUM262168 GED262162:GEI262168 DNF65554:DNK65560 DXB65554:DXG65560 EGX65554:EHC65560 EQT65554:EQY65560 FAP65554:FAU65560 FKL65554:FKQ65560 FUH65554:FUM65560 GED65554:GEI65560 GNZ65554:GOE65560 GXV65554:GYA65560 HHR65554:HHW65560 HRN65554:HRS65560 IBJ65554:IBO65560 ILF65554:ILK65560 IVB65554:IVG65560 JEX65554:JFC65560 JOT65554:JOY65560 JYP65554:JYU65560 KIL65554:KIQ65560 KSH65554:KSM65560 LCD65554:LCI65560 LLZ65554:LME65560 LVV65554:LWA65560 MFR65554:MFW65560 MPN65554:MPS65560 MZJ65554:MZO65560 NJF65554:NJK65560 NTB65554:NTG65560 OCX65554:ODC65560 OMT65554:OMY65560 OWP65554:OWU65560 PGL65554:PGQ65560 PQH65554:PQM65560 QAD65554:QAI65560 QJZ65554:QKE65560 QTV65554:QUA65560 RDR65554:RDW65560 RNN65554:RNS65560 RXJ65554:RXO65560 SHF65554:SHK65560 SRB65554:SRG65560 TAX65554:TBC65560 TKT65554:TKY65560 TUP65554:TUU65560 UEL65554:UEQ65560 UOH65554:UOM65560 UYD65554:UYI65560 VHZ65554:VIE65560 VRV65554:VSA65560 WBR65554:WBW65560 WLN65554:WLS65560 WVJ65554:WVO65560 B131090:G131096 IX131090:JC131096 ST131090:SY131096 ACP131090:ACU131096 AML131090:AMQ131096 AWH131090:AWM131096 BGD131090:BGI131096 BPZ131090:BQE131096 BZV131090:CAA131096 CJR131090:CJW131096 CTN131090:CTS131096 DDJ131090:DDO131096 DNF131090:DNK131096 DXB131090:DXG131096 EGX131090:EHC131096 EQT131090:EQY131096 FAP131090:FAU131096 FKL131090:FKQ131096 FUH131090:FUM131096 GED131090:GEI131096 GNZ131090:GOE131096 GXV131090:GYA131096 HHR131090:HHW131096 HRN131090:HRS131096 IBJ131090:IBO131096 ILF131090:ILK131096 IVB131090:IVG131096 JEX131090:JFC131096 JOT131090:JOY131096 JYP131090:JYU131096 KIL131090:KIQ131096 KSH131090:KSM131096 LCD131090:LCI131096 LLZ131090:LME131096 LVV131090:LWA131096 MFR131090:MFW131096 MPN131090:MPS131096 MZJ131090:MZO131096 NJF131090:NJK131096 NTB131090:NTG131096 OCX131090:ODC131096 OMT131090:OMY131096 OWP131090:OWU131096 PGL131090:PGQ131096 PQH131090:PQM131096 QAD131090:QAI131096 QJZ131090:QKE131096 QTV131090:QUA131096 ODE983058:ODH983064 ONA983058:OND983064 OWW983058:OWZ983064 PGS983058:PGV983064 PQO983058:PQR983064 QAK983058:QAN983064 QKG983058:QKJ983064 QUC983058:QUF983064 RDY983058:REB983064 RNU983058:RNX983064 RXQ983058:RXT983064 SHM983058:SHP983064 SRI983058:SRL983064 TBE983058:TBH983064 TLA983058:TLD983064 TUW983058:TUZ983064 UES983058:UEV983064 UOO983058:UOR983064 UYK983058:UYN983064 VIG983058:VIJ983064 VSC983058:VSF983064 WBY983058:WCB983064 WLU983058:WLX983064 WVQ983058:WVT983064 B18:G24 IX18:JC24 ST18:SY24 ACP18:ACU24 AML18:AMQ24 AWH18:AWM24 BGD18:BGI24 BPZ18:BQE24 BZV18:CAA24 CJR18:CJW24 CTN18:CTS24 DDJ18:DDO24 DNF18:DNK24 DXB18:DXG24 EGX18:EHC24 EQT18:EQY24 FAP18:FAU24 FKL18:FKQ24 FUH18:FUM24 GED18:GEI24 GNZ18:GOE24 GXV18:GYA24 HHR18:HHW24 HRN18:HRS24 IBJ18:IBO24 ILF18:ILK24 IVB18:IVG24 JEX18:JFC24 JOT18:JOY24 JYP18:JYU24 KIL18:KIQ24 KSH18:KSM24 LCD18:LCI24 LLZ18:LME24 LVV18:LWA24 MFR18:MFW24 MPN18:MPS24 MZJ18:MZO24 NJF18:NJK24 NTB18:NTG24 OCX18:ODC24 OMT18:OMY24 OWP18:OWU24 PGL18:PGQ24 PQH18:PQM24 QAD18:QAI24 QJZ18:QKE24 QTV18:QUA24 RDR18:RDW24 RNN18:RNS24 RXJ18:RXO24 SHF18:SHK24 SRB18:SRG24 TAX18:TBC24 TKT18:TKY24 TUP18:TUU24 UEL18:UEQ24 UOH18:UOM24 UYD18:UYI24 VHZ18:VIE24 VRV18:VSA24 WBR18:WBW24 WLN18:WLS24 WVJ18:WVO24 B65554:G65560 IX65554:JC65560 ST65554:SY65560 ACP65554:ACU65560 AML65554:AMQ65560 AWH65554:AWM65560 BGD65554:BGI65560 BPZ65554:BQE65560 BZV65554:CAA65560 CJR65554:CJW65560 CTN65554:CTS65560 DDJ65554:DDO65560 AMS917522:AMV917528 AWO917522:AWR917528 BGK917522:BGN917528 BQG917522:BQJ917528 CAC917522:CAF917528 CJY917522:CKB917528 CTU917522:CTX917528 DDQ917522:DDT917528 DNM917522:DNP917528 DXI917522:DXL917528 EHE917522:EHH917528 ERA917522:ERD917528 FAW917522:FAZ917528 FKS917522:FKV917528 FUO917522:FUR917528 GEK917522:GEN917528 GOG917522:GOJ917528 GYC917522:GYF917528 HHY917522:HIB917528 HRU917522:HRX917528 IBQ917522:IBT917528 ILM917522:ILP917528 IVI917522:IVL917528 JFE917522:JFH917528 JPA917522:JPD917528 JYW917522:JYZ917528 KIS917522:KIV917528 KSO917522:KSR917528 LCK917522:LCN917528 LMG917522:LMJ917528 LWC917522:LWF917528 MFY917522:MGB917528 MPU917522:MPX917528 MZQ917522:MZT917528 NJM917522:NJP917528 NTI917522:NTL917528 ODE917522:ODH917528 ONA917522:OND917528 OWW917522:OWZ917528 PGS917522:PGV917528 PQO917522:PQR917528 QAK917522:QAN917528 QKG917522:QKJ917528 QUC917522:QUF917528 RDY917522:REB917528 RNU917522:RNX917528 RXQ917522:RXT917528 SHM917522:SHP917528 SRI917522:SRL917528 TBE917522:TBH917528 TLA917522:TLD917528 TUW917522:TUZ917528 UES917522:UEV917528 UOO917522:UOR917528 UYK917522:UYN917528 VIG917522:VIJ917528 VSC917522:VSF917528 WBY917522:WCB917528 WLU917522:WLX917528 WVQ917522:WVT917528 I983058:L983064 JE983058:JH983064 TA983058:TD983064 ACW983058:ACZ983064 AMS983058:AMV983064 AWO983058:AWR983064 BGK983058:BGN983064 BQG983058:BQJ983064 CAC983058:CAF983064 CJY983058:CKB983064 CTU983058:CTX983064 DDQ983058:DDT983064 DNM983058:DNP983064 DXI983058:DXL983064 EHE983058:EHH983064 ERA983058:ERD983064 FAW983058:FAZ983064 FKS983058:FKV983064 FUO983058:FUR983064 GEK983058:GEN983064 GOG983058:GOJ983064 GYC983058:GYF983064 HHY983058:HIB983064 HRU983058:HRX983064 IBQ983058:IBT983064 ILM983058:ILP983064 IVI983058:IVL983064 JFE983058:JFH983064 JPA983058:JPD983064 JYW983058:JYZ983064 KIS983058:KIV983064 KSO983058:KSR983064 LCK983058:LCN983064 LMG983058:LMJ983064 LWC983058:LWF983064 MFY983058:MGB983064 MPU983058:MPX983064 MZQ983058:MZT983064 NJM983058:NJP983064 NTI983058:NTL983064 LCK786450:LCN786456 LMG786450:LMJ786456 LWC786450:LWF786456 MFY786450:MGB786456 MPU786450:MPX786456 MZQ786450:MZT786456 NJM786450:NJP786456 NTI786450:NTL786456 ODE786450:ODH786456 ONA786450:OND786456 OWW786450:OWZ786456 PGS786450:PGV786456 PQO786450:PQR786456 QAK786450:QAN786456 QKG786450:QKJ786456 QUC786450:QUF786456 RDY786450:REB786456 RNU786450:RNX786456 RXQ786450:RXT786456 SHM786450:SHP786456 SRI786450:SRL786456 TBE786450:TBH786456 TLA786450:TLD786456 TUW786450:TUZ786456 UES786450:UEV786456 UOO786450:UOR786456 UYK786450:UYN786456 VIG786450:VIJ786456 VSC786450:VSF786456 WBY786450:WCB786456 WLU786450:WLX786456 WVQ786450:WVT786456 I851986:L851992 JE851986:JH851992 TA851986:TD851992 ACW851986:ACZ851992 AMS851986:AMV851992 AWO851986:AWR851992 BGK851986:BGN851992 BQG851986:BQJ851992 CAC851986:CAF851992 CJY851986:CKB851992 CTU851986:CTX851992 DDQ851986:DDT851992 DNM851986:DNP851992 DXI851986:DXL851992 EHE851986:EHH851992 ERA851986:ERD851992 FAW851986:FAZ851992 FKS851986:FKV851992 FUO851986:FUR851992 GEK851986:GEN851992 GOG851986:GOJ851992 GYC851986:GYF851992 HHY851986:HIB851992 HRU851986:HRX851992 IBQ851986:IBT851992 ILM851986:ILP851992 IVI851986:IVL851992 JFE851986:JFH851992 JPA851986:JPD851992 JYW851986:JYZ851992 KIS851986:KIV851992 KSO851986:KSR851992 LCK851986:LCN851992 LMG851986:LMJ851992 LWC851986:LWF851992 MFY851986:MGB851992 MPU851986:MPX851992 MZQ851986:MZT851992 NJM851986:NJP851992 NTI851986:NTL851992 ODE851986:ODH851992 ONA851986:OND851992 OWW851986:OWZ851992 PGS851986:PGV851992 PQO851986:PQR851992 QAK851986:QAN851992 QKG851986:QKJ851992 QUC851986:QUF851992 RDY851986:REB851992 RNU851986:RNX851992 RXQ851986:RXT851992 SHM851986:SHP851992 SRI851986:SRL851992 TBE851986:TBH851992 TLA851986:TLD851992 TUW851986:TUZ851992 UES851986:UEV851992 UOO851986:UOR851992 UYK851986:UYN851992 VIG851986:VIJ851992 VSC851986:VSF851992 WBY851986:WCB851992 WLU851986:WLX851992 WVQ851986:WVT851992 I917522:L917528 JE917522:JH917528 TA917522:TD917528 ACW917522:ACZ917528 VSC655378:VSF655384 WBY655378:WCB655384 WLU655378:WLX655384 WVQ655378:WVT655384 I720914:L720920 JE720914:JH720920 TA720914:TD720920 ACW720914:ACZ720920 AMS720914:AMV720920 AWO720914:AWR720920 BGK720914:BGN720920 BQG720914:BQJ720920 CAC720914:CAF720920 CJY720914:CKB720920 CTU720914:CTX720920 DDQ720914:DDT720920 DNM720914:DNP720920 DXI720914:DXL720920 EHE720914:EHH720920 ERA720914:ERD720920 FAW720914:FAZ720920 FKS720914:FKV720920 FUO720914:FUR720920 GEK720914:GEN720920 GOG720914:GOJ720920 GYC720914:GYF720920 HHY720914:HIB720920 HRU720914:HRX720920 IBQ720914:IBT720920 ILM720914:ILP720920 IVI720914:IVL720920 JFE720914:JFH720920 JPA720914:JPD720920 JYW720914:JYZ720920 KIS720914:KIV720920 KSO720914:KSR720920 LCK720914:LCN720920 LMG720914:LMJ720920 LWC720914:LWF720920 MFY720914:MGB720920 MPU720914:MPX720920 MZQ720914:MZT720920 NJM720914:NJP720920 NTI720914:NTL720920 ODE720914:ODH720920 ONA720914:OND720920 OWW720914:OWZ720920 PGS720914:PGV720920 PQO720914:PQR720920 QAK720914:QAN720920 QKG720914:QKJ720920 QUC720914:QUF720920 RDY720914:REB720920 RNU720914:RNX720920 RXQ720914:RXT720920 SHM720914:SHP720920 SRI720914:SRL720920 TBE720914:TBH720920 TLA720914:TLD720920 TUW720914:TUZ720920 UES720914:UEV720920 UOO720914:UOR720920 UYK720914:UYN720920 VIG720914:VIJ720920 VSC720914:VSF720920 WBY720914:WCB720920 WLU720914:WLX720920 WVQ720914:WVT720920 I786450:L786456 JE786450:JH786456 TA786450:TD786456 ACW786450:ACZ786456 AMS786450:AMV786456 AWO786450:AWR786456 BGK786450:BGN786456 BQG786450:BQJ786456 CAC786450:CAF786456 CJY786450:CKB786456 CTU786450:CTX786456 DDQ786450:DDT786456 DNM786450:DNP786456 DXI786450:DXL786456 EHE786450:EHH786456 ERA786450:ERD786456 FAW786450:FAZ786456 FKS786450:FKV786456 FUO786450:FUR786456 GEK786450:GEN786456 GOG786450:GOJ786456 GYC786450:GYF786456 HHY786450:HIB786456 HRU786450:HRX786456 IBQ786450:IBT786456 ILM786450:ILP786456 IVI786450:IVL786456 JFE786450:JFH786456 JPA786450:JPD786456 JYW786450:JYZ786456 KIS786450:KIV786456 KSO786450:KSR786456 IBQ589842:IBT589848 ILM589842:ILP589848 IVI589842:IVL589848 JFE589842:JFH589848 JPA589842:JPD589848 JYW589842:JYZ589848 KIS589842:KIV589848 KSO589842:KSR589848 LCK589842:LCN589848 LMG589842:LMJ589848 LWC589842:LWF589848 MFY589842:MGB589848 MPU589842:MPX589848 MZQ589842:MZT589848 NJM589842:NJP589848 NTI589842:NTL589848 ODE589842:ODH589848 ONA589842:OND589848 OWW589842:OWZ589848 PGS589842:PGV589848 PQO589842:PQR589848 QAK589842:QAN589848 QKG589842:QKJ589848 QUC589842:QUF589848 RDY589842:REB589848 RNU589842:RNX589848 RXQ589842:RXT589848 SHM589842:SHP589848 SRI589842:SRL589848 TBE589842:TBH589848 TLA589842:TLD589848 TUW589842:TUZ589848 UES589842:UEV589848 UOO589842:UOR589848 UYK589842:UYN589848 VIG589842:VIJ589848 VSC589842:VSF589848 WBY589842:WCB589848 WLU589842:WLX589848 WVQ589842:WVT589848 I655378:L655384 JE655378:JH655384 TA655378:TD655384 ACW655378:ACZ655384 AMS655378:AMV655384 AWO655378:AWR655384 BGK655378:BGN655384 BQG655378:BQJ655384 CAC655378:CAF655384 CJY655378:CKB655384 CTU655378:CTX655384 DDQ655378:DDT655384 DNM655378:DNP655384 DXI655378:DXL655384 EHE655378:EHH655384 ERA655378:ERD655384 FAW655378:FAZ655384 FKS655378:FKV655384 FUO655378:FUR655384 GEK655378:GEN655384 GOG655378:GOJ655384 GYC655378:GYF655384 HHY655378:HIB655384 HRU655378:HRX655384 IBQ655378:IBT655384 ILM655378:ILP655384 IVI655378:IVL655384 JFE655378:JFH655384 JPA655378:JPD655384 JYW655378:JYZ655384 KIS655378:KIV655384 KSO655378:KSR655384 LCK655378:LCN655384 LMG655378:LMJ655384 LWC655378:LWF655384 MFY655378:MGB655384 MPU655378:MPX655384 MZQ655378:MZT655384 NJM655378:NJP655384 NTI655378:NTL655384 ODE655378:ODH655384 ONA655378:OND655384 OWW655378:OWZ655384 PGS655378:PGV655384 PQO655378:PQR655384 QAK655378:QAN655384 QKG655378:QKJ655384 QUC655378:QUF655384 RDY655378:REB655384 RNU655378:RNX655384 RXQ655378:RXT655384 SHM655378:SHP655384 SRI655378:SRL655384 TBE655378:TBH655384 TLA655378:TLD655384 TUW655378:TUZ655384 UES655378:UEV655384 UOO655378:UOR655384 UYK655378:UYN655384 VIG655378:VIJ655384 SRI458770:SRL458776 TBE458770:TBH458776 TLA458770:TLD458776 TUW458770:TUZ458776 UES458770:UEV458776 UOO458770:UOR458776 UYK458770:UYN458776 VIG458770:VIJ458776 VSC458770:VSF458776 WBY458770:WCB458776 WLU458770:WLX458776 WVQ458770:WVT458776 I524306:L524312 JE524306:JH524312 TA524306:TD524312 ACW524306:ACZ524312 AMS524306:AMV524312 AWO524306:AWR524312 BGK524306:BGN524312 BQG524306:BQJ524312 CAC524306:CAF524312 CJY524306:CKB524312 CTU524306:CTX524312 DDQ524306:DDT524312 DNM524306:DNP524312 DXI524306:DXL524312 EHE524306:EHH524312 ERA524306:ERD524312 FAW524306:FAZ524312 FKS524306:FKV524312 FUO524306:FUR524312 GEK524306:GEN524312 GOG524306:GOJ524312 GYC524306:GYF524312 HHY524306:HIB524312 HRU524306:HRX524312 IBQ524306:IBT524312 ILM524306:ILP524312 IVI524306:IVL524312 JFE524306:JFH524312 JPA524306:JPD524312 JYW524306:JYZ524312 KIS524306:KIV524312 KSO524306:KSR524312 LCK524306:LCN524312 LMG524306:LMJ524312 LWC524306:LWF524312 MFY524306:MGB524312 MPU524306:MPX524312 MZQ524306:MZT524312 NJM524306:NJP524312 NTI524306:NTL524312 ODE524306:ODH524312 ONA524306:OND524312 OWW524306:OWZ524312 PGS524306:PGV524312 PQO524306:PQR524312 QAK524306:QAN524312 QKG524306:QKJ524312 QUC524306:QUF524312 RDY524306:REB524312 RNU524306:RNX524312 RXQ524306:RXT524312 SHM524306:SHP524312 SRI524306:SRL524312 TBE524306:TBH524312 TLA524306:TLD524312 TUW524306:TUZ524312 UES524306:UEV524312 UOO524306:UOR524312 UYK524306:UYN524312 VIG524306:VIJ524312 VSC524306:VSF524312 WBY524306:WCB524312 WLU524306:WLX524312 WVQ524306:WVT524312 I589842:L589848 JE589842:JH589848 TA589842:TD589848 ACW589842:ACZ589848 AMS589842:AMV589848 AWO589842:AWR589848 BGK589842:BGN589848 BQG589842:BQJ589848 CAC589842:CAF589848 CJY589842:CKB589848 CTU589842:CTX589848 DDQ589842:DDT589848 DNM589842:DNP589848 DXI589842:DXL589848 EHE589842:EHH589848 ERA589842:ERD589848 FAW589842:FAZ589848 FKS589842:FKV589848 FUO589842:FUR589848 GEK589842:GEN589848 GOG589842:GOJ589848 GYC589842:GYF589848 HHY589842:HIB589848 HRU589842:HRX589848 FAW393234:FAZ393240 FKS393234:FKV393240 FUO393234:FUR393240 GEK393234:GEN393240 GOG393234:GOJ393240 GYC393234:GYF393240 HHY393234:HIB393240 HRU393234:HRX393240 IBQ393234:IBT393240 ILM393234:ILP393240 IVI393234:IVL393240 JFE393234:JFH393240 JPA393234:JPD393240 JYW393234:JYZ393240 KIS393234:KIV393240 KSO393234:KSR393240 LCK393234:LCN393240 LMG393234:LMJ393240 LWC393234:LWF393240 MFY393234:MGB393240 MPU393234:MPX393240 MZQ393234:MZT393240 NJM393234:NJP393240 NTI393234:NTL393240 ODE393234:ODH393240 ONA393234:OND393240 OWW393234:OWZ393240 PGS393234:PGV393240 PQO393234:PQR393240 QAK393234:QAN393240 QKG393234:QKJ393240 QUC393234:QUF393240 RDY393234:REB393240 RNU393234:RNX393240 RXQ393234:RXT393240 SHM393234:SHP393240 SRI393234:SRL393240 TBE393234:TBH393240 TLA393234:TLD393240 TUW393234:TUZ393240 UES393234:UEV393240 UOO393234:UOR393240 UYK393234:UYN393240 VIG393234:VIJ393240 VSC393234:VSF393240 WBY393234:WCB393240 WLU393234:WLX393240 WVQ393234:WVT393240 I458770:L458776 JE458770:JH458776 TA458770:TD458776 ACW458770:ACZ458776 AMS458770:AMV458776 AWO458770:AWR458776 BGK458770:BGN458776 BQG458770:BQJ458776 CAC458770:CAF458776 CJY458770:CKB458776 CTU458770:CTX458776 DDQ458770:DDT458776 DNM458770:DNP458776 DXI458770:DXL458776 EHE458770:EHH458776 ERA458770:ERD458776 FAW458770:FAZ458776 FKS458770:FKV458776 FUO458770:FUR458776 GEK458770:GEN458776 GOG458770:GOJ458776 GYC458770:GYF458776 HHY458770:HIB458776 HRU458770:HRX458776 IBQ458770:IBT458776 ILM458770:ILP458776 IVI458770:IVL458776 JFE458770:JFH458776 JPA458770:JPD458776 JYW458770:JYZ458776 KIS458770:KIV458776 KSO458770:KSR458776 LCK458770:LCN458776 LMG458770:LMJ458776 LWC458770:LWF458776 MFY458770:MGB458776 MPU458770:MPX458776 MZQ458770:MZT458776 NJM458770:NJP458776 NTI458770:NTL458776 ODE458770:ODH458776 ONA458770:OND458776 OWW458770:OWZ458776 PGS458770:PGV458776 PQO458770:PQR458776 QAK458770:QAN458776 QKG458770:QKJ458776 QUC458770:QUF458776 RDY458770:REB458776 RNU458770:RNX458776 RXQ458770:RXT458776 SHM458770:SHP458776 PQO262162:PQR262168 QAK262162:QAN262168 QKG262162:QKJ262168 QUC262162:QUF262168 RDY262162:REB262168 RNU262162:RNX262168 RXQ262162:RXT262168 SHM262162:SHP262168 SRI262162:SRL262168 TBE262162:TBH262168 TLA262162:TLD262168 TUW262162:TUZ262168 UES262162:UEV262168 UOO262162:UOR262168 UYK262162:UYN262168 VIG262162:VIJ262168 VSC262162:VSF262168 WBY262162:WCB262168 WLU262162:WLX262168 WVQ262162:WVT262168 I327698:L327704 JE327698:JH327704 TA327698:TD327704 ACW327698:ACZ327704 AMS327698:AMV327704 AWO327698:AWR327704 BGK327698:BGN327704 BQG327698:BQJ327704 CAC327698:CAF327704 CJY327698:CKB327704 CTU327698:CTX327704 DDQ327698:DDT327704 DNM327698:DNP327704 DXI327698:DXL327704 EHE327698:EHH327704 ERA327698:ERD327704 FAW327698:FAZ327704 FKS327698:FKV327704 FUO327698:FUR327704 GEK327698:GEN327704 GOG327698:GOJ327704 GYC327698:GYF327704 HHY327698:HIB327704 HRU327698:HRX327704 IBQ327698:IBT327704 ILM327698:ILP327704 IVI327698:IVL327704 JFE327698:JFH327704 JPA327698:JPD327704 JYW327698:JYZ327704 KIS327698:KIV327704 KSO327698:KSR327704 LCK327698:LCN327704 LMG327698:LMJ327704 LWC327698:LWF327704 MFY327698:MGB327704 MPU327698:MPX327704 MZQ327698:MZT327704 NJM327698:NJP327704 NTI327698:NTL327704 ODE327698:ODH327704 ONA327698:OND327704 OWW327698:OWZ327704 PGS327698:PGV327704 PQO327698:PQR327704 QAK327698:QAN327704 QKG327698:QKJ327704 QUC327698:QUF327704 RDY327698:REB327704 RNU327698:RNX327704 RXQ327698:RXT327704 SHM327698:SHP327704 SRI327698:SRL327704 TBE327698:TBH327704 TLA327698:TLD327704 TUW327698:TUZ327704 UES327698:UEV327704 UOO327698:UOR327704 UYK327698:UYN327704 VIG327698:VIJ327704 VSC327698:VSF327704 WBY327698:WCB327704 WLU327698:WLX327704 WVQ327698:WVT327704 I393234:L393240 JE393234:JH393240 TA393234:TD393240 ACW393234:ACZ393240 AMS393234:AMV393240 AWO393234:AWR393240 BGK393234:BGN393240 BQG393234:BQJ393240 CAC393234:CAF393240 CJY393234:CKB393240 CTU393234:CTX393240 DDQ393234:DDT393240 DNM393234:DNP393240 DXI393234:DXL393240 EHE393234:EHH393240 ERA393234:ERD393240 CAC196626:CAF196632 CJY196626:CKB196632 CTU196626:CTX196632 DDQ196626:DDT196632 DNM196626:DNP196632 DXI196626:DXL196632 EHE196626:EHH196632 ERA196626:ERD196632 FAW196626:FAZ196632 FKS196626:FKV196632 FUO196626:FUR196632 GEK196626:GEN196632 GOG196626:GOJ196632 GYC196626:GYF196632 HHY196626:HIB196632 HRU196626:HRX196632 IBQ196626:IBT196632 ILM196626:ILP196632 IVI196626:IVL196632 JFE196626:JFH196632 JPA196626:JPD196632 JYW196626:JYZ196632 KIS196626:KIV196632 KSO196626:KSR196632 LCK196626:LCN196632 LMG196626:LMJ196632 LWC196626:LWF196632 MFY196626:MGB196632 MPU196626:MPX196632 MZQ196626:MZT196632 NJM196626:NJP196632 NTI196626:NTL196632 ODE196626:ODH196632 ONA196626:OND196632 OWW196626:OWZ196632 PGS196626:PGV196632 PQO196626:PQR196632 QAK196626:QAN196632 QKG196626:QKJ196632 QUC196626:QUF196632 RDY196626:REB196632 RNU196626:RNX196632 RXQ196626:RXT196632 SHM196626:SHP196632 SRI196626:SRL196632 TBE196626:TBH196632 TLA196626:TLD196632 TUW196626:TUZ196632 UES196626:UEV196632 UOO196626:UOR196632 UYK196626:UYN196632 VIG196626:VIJ196632 VSC196626:VSF196632 WBY196626:WCB196632 WLU196626:WLX196632 WVQ196626:WVT196632 I262162:L262168 JE262162:JH262168 TA262162:TD262168 ACW262162:ACZ262168 AMS262162:AMV262168 AWO262162:AWR262168 BGK262162:BGN262168 BQG262162:BQJ262168 CAC262162:CAF262168 CJY262162:CKB262168 CTU262162:CTX262168 DDQ262162:DDT262168 DNM262162:DNP262168 DXI262162:DXL262168 EHE262162:EHH262168 ERA262162:ERD262168 FAW262162:FAZ262168 FKS262162:FKV262168 FUO262162:FUR262168 GEK262162:GEN262168 GOG262162:GOJ262168 GYC262162:GYF262168 HHY262162:HIB262168 HRU262162:HRX262168 IBQ262162:IBT262168 ILM262162:ILP262168 IVI262162:IVL262168 JFE262162:JFH262168 JPA262162:JPD262168 JYW262162:JYZ262168 KIS262162:KIV262168 KSO262162:KSR262168 LCK262162:LCN262168 LMG262162:LMJ262168 LWC262162:LWF262168 MFY262162:MGB262168 MPU262162:MPX262168 MZQ262162:MZT262168 NJM262162:NJP262168 NTI262162:NTL262168 ODE262162:ODH262168 ONA262162:OND262168 OWW262162:OWZ262168 PGS262162:PGV262168 MPU65554:MPX65560 MZQ65554:MZT65560 NJM65554:NJP65560 NTI65554:NTL65560 ODE65554:ODH65560 ONA65554:OND65560 OWW65554:OWZ65560 PGS65554:PGV65560 PQO65554:PQR65560 QAK65554:QAN65560 QKG65554:QKJ65560 QUC65554:QUF65560 RDY65554:REB65560 RNU65554:RNX65560 RXQ65554:RXT65560 SHM65554:SHP65560 SRI65554:SRL65560 TBE65554:TBH65560 TLA65554:TLD65560 TUW65554:TUZ65560 UES65554:UEV65560 UOO65554:UOR65560 UYK65554:UYN65560 VIG65554:VIJ65560 VSC65554:VSF65560 WBY65554:WCB65560 WLU65554:WLX65560 WVQ65554:WVT65560 I131090:L131096 JE131090:JH131096 TA131090:TD131096 ACW131090:ACZ131096 AMS131090:AMV131096 AWO131090:AWR131096 BGK131090:BGN131096 BQG131090:BQJ131096 CAC131090:CAF131096 CJY131090:CKB131096 CTU131090:CTX131096 DDQ131090:DDT131096 DNM131090:DNP131096 DXI131090:DXL131096 EHE131090:EHH131096 ERA131090:ERD131096 FAW131090:FAZ131096 FKS131090:FKV131096 FUO131090:FUR131096 GEK131090:GEN131096 GOG131090:GOJ131096 GYC131090:GYF131096 HHY131090:HIB131096 HRU131090:HRX131096 IBQ131090:IBT131096 ILM131090:ILP131096 IVI131090:IVL131096 JFE131090:JFH131096 JPA131090:JPD131096 JYW131090:JYZ131096 KIS131090:KIV131096 KSO131090:KSR131096 LCK131090:LCN131096 LMG131090:LMJ131096 LWC131090:LWF131096 MFY131090:MGB131096 MPU131090:MPX131096 MZQ131090:MZT131096 NJM131090:NJP131096 NTI131090:NTL131096 ODE131090:ODH131096 ONA131090:OND131096 OWW131090:OWZ131096 PGS131090:PGV131096 PQO131090:PQR131096 QAK131090:QAN131096 QKG131090:QKJ131096 QUC131090:QUF131096 RDY131090:REB131096 RNU131090:RNX131096 RXQ131090:RXT131096 SHM131090:SHP131096 SRI131090:SRL131096 TBE131090:TBH131096 TLA131090:TLD131096 TUW131090:TUZ131096 UES131090:UEV131096 UOO131090:UOR131096 UYK131090:UYN131096 VIG131090:VIJ131096 VSC131090:VSF131096 WBY131090:WCB131096 WLU131090:WLX131096 WVQ131090:WVT131096 I196626:L196632 JE196626:JH196632 TA196626:TD196632 ACW196626:ACZ196632 AMS196626:AMV196632 AWO196626:AWR196632 BGK196626:BGN196632 BQG196626:BQJ196632"/>
    <dataValidation allowBlank="1" showErrorMessage="1" promptTitle="第１回・第２回" prompt="該当する方を記載してください" sqref="B3:N3"/>
  </dataValidations>
  <pageMargins left="0.75" right="0.73" top="0.75" bottom="0.42" header="0.51200000000000001" footer="0.18"/>
  <pageSetup orientation="portrait"/>
  <headerFooter alignWithMargins="0">
    <oddFooter>&amp;C&amp;"ＭＳ 明朝,標準"&amp;12&amp;P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8"/>
  <sheetViews>
    <sheetView zoomScale="85" zoomScaleNormal="85" workbookViewId="0">
      <selection activeCell="AL34" sqref="AL34"/>
    </sheetView>
  </sheetViews>
  <sheetFormatPr defaultColWidth="8.125" defaultRowHeight="12"/>
  <cols>
    <col min="1" max="1" width="2.375" style="2" customWidth="1"/>
    <col min="2" max="2" width="4.875" style="2" customWidth="1"/>
    <col min="3" max="5" width="2.625" style="2" customWidth="1"/>
    <col min="6" max="6" width="2.375" style="2" customWidth="1"/>
    <col min="7" max="7" width="2.625" style="2" customWidth="1"/>
    <col min="8" max="8" width="15.5" style="2" customWidth="1"/>
    <col min="9" max="11" width="5.375" style="2" customWidth="1"/>
    <col min="12" max="12" width="5.25" style="2" bestFit="1" customWidth="1"/>
    <col min="13" max="13" width="13.625" style="2" customWidth="1"/>
    <col min="14" max="14" width="55.75" style="2" customWidth="1"/>
    <col min="15" max="15" width="2.25" style="2" customWidth="1"/>
    <col min="16" max="16" width="8.125" style="2"/>
    <col min="17" max="17" width="5.5" style="2" bestFit="1" customWidth="1"/>
    <col min="18" max="18" width="2.75" style="2" customWidth="1"/>
    <col min="19" max="40" width="5.5" style="2" customWidth="1"/>
    <col min="41" max="256" width="8.125" style="2"/>
    <col min="257" max="257" width="2.375" style="2" customWidth="1"/>
    <col min="258" max="258" width="4.875" style="2" customWidth="1"/>
    <col min="259" max="261" width="2.625" style="2" customWidth="1"/>
    <col min="262" max="262" width="2.375" style="2" customWidth="1"/>
    <col min="263" max="263" width="2.625" style="2" customWidth="1"/>
    <col min="264" max="264" width="15.5" style="2" customWidth="1"/>
    <col min="265" max="267" width="5.375" style="2" customWidth="1"/>
    <col min="268" max="268" width="5.25" style="2" bestFit="1" customWidth="1"/>
    <col min="269" max="269" width="13.625" style="2" customWidth="1"/>
    <col min="270" max="270" width="55.75" style="2" customWidth="1"/>
    <col min="271" max="271" width="2.25" style="2" customWidth="1"/>
    <col min="272" max="272" width="8.125" style="2"/>
    <col min="273" max="273" width="5.5" style="2" bestFit="1" customWidth="1"/>
    <col min="274" max="274" width="2.75" style="2" customWidth="1"/>
    <col min="275" max="296" width="5.5" style="2" customWidth="1"/>
    <col min="297" max="512" width="8.125" style="2"/>
    <col min="513" max="513" width="2.375" style="2" customWidth="1"/>
    <col min="514" max="514" width="4.875" style="2" customWidth="1"/>
    <col min="515" max="517" width="2.625" style="2" customWidth="1"/>
    <col min="518" max="518" width="2.375" style="2" customWidth="1"/>
    <col min="519" max="519" width="2.625" style="2" customWidth="1"/>
    <col min="520" max="520" width="15.5" style="2" customWidth="1"/>
    <col min="521" max="523" width="5.375" style="2" customWidth="1"/>
    <col min="524" max="524" width="5.25" style="2" bestFit="1" customWidth="1"/>
    <col min="525" max="525" width="13.625" style="2" customWidth="1"/>
    <col min="526" max="526" width="55.75" style="2" customWidth="1"/>
    <col min="527" max="527" width="2.25" style="2" customWidth="1"/>
    <col min="528" max="528" width="8.125" style="2"/>
    <col min="529" max="529" width="5.5" style="2" bestFit="1" customWidth="1"/>
    <col min="530" max="530" width="2.75" style="2" customWidth="1"/>
    <col min="531" max="552" width="5.5" style="2" customWidth="1"/>
    <col min="553" max="768" width="8.125" style="2"/>
    <col min="769" max="769" width="2.375" style="2" customWidth="1"/>
    <col min="770" max="770" width="4.875" style="2" customWidth="1"/>
    <col min="771" max="773" width="2.625" style="2" customWidth="1"/>
    <col min="774" max="774" width="2.375" style="2" customWidth="1"/>
    <col min="775" max="775" width="2.625" style="2" customWidth="1"/>
    <col min="776" max="776" width="15.5" style="2" customWidth="1"/>
    <col min="777" max="779" width="5.375" style="2" customWidth="1"/>
    <col min="780" max="780" width="5.25" style="2" bestFit="1" customWidth="1"/>
    <col min="781" max="781" width="13.625" style="2" customWidth="1"/>
    <col min="782" max="782" width="55.75" style="2" customWidth="1"/>
    <col min="783" max="783" width="2.25" style="2" customWidth="1"/>
    <col min="784" max="784" width="8.125" style="2"/>
    <col min="785" max="785" width="5.5" style="2" bestFit="1" customWidth="1"/>
    <col min="786" max="786" width="2.75" style="2" customWidth="1"/>
    <col min="787" max="808" width="5.5" style="2" customWidth="1"/>
    <col min="809" max="1024" width="8.125" style="2"/>
    <col min="1025" max="1025" width="2.375" style="2" customWidth="1"/>
    <col min="1026" max="1026" width="4.875" style="2" customWidth="1"/>
    <col min="1027" max="1029" width="2.625" style="2" customWidth="1"/>
    <col min="1030" max="1030" width="2.375" style="2" customWidth="1"/>
    <col min="1031" max="1031" width="2.625" style="2" customWidth="1"/>
    <col min="1032" max="1032" width="15.5" style="2" customWidth="1"/>
    <col min="1033" max="1035" width="5.375" style="2" customWidth="1"/>
    <col min="1036" max="1036" width="5.25" style="2" bestFit="1" customWidth="1"/>
    <col min="1037" max="1037" width="13.625" style="2" customWidth="1"/>
    <col min="1038" max="1038" width="55.75" style="2" customWidth="1"/>
    <col min="1039" max="1039" width="2.25" style="2" customWidth="1"/>
    <col min="1040" max="1040" width="8.125" style="2"/>
    <col min="1041" max="1041" width="5.5" style="2" bestFit="1" customWidth="1"/>
    <col min="1042" max="1042" width="2.75" style="2" customWidth="1"/>
    <col min="1043" max="1064" width="5.5" style="2" customWidth="1"/>
    <col min="1065" max="1280" width="8.125" style="2"/>
    <col min="1281" max="1281" width="2.375" style="2" customWidth="1"/>
    <col min="1282" max="1282" width="4.875" style="2" customWidth="1"/>
    <col min="1283" max="1285" width="2.625" style="2" customWidth="1"/>
    <col min="1286" max="1286" width="2.375" style="2" customWidth="1"/>
    <col min="1287" max="1287" width="2.625" style="2" customWidth="1"/>
    <col min="1288" max="1288" width="15.5" style="2" customWidth="1"/>
    <col min="1289" max="1291" width="5.375" style="2" customWidth="1"/>
    <col min="1292" max="1292" width="5.25" style="2" bestFit="1" customWidth="1"/>
    <col min="1293" max="1293" width="13.625" style="2" customWidth="1"/>
    <col min="1294" max="1294" width="55.75" style="2" customWidth="1"/>
    <col min="1295" max="1295" width="2.25" style="2" customWidth="1"/>
    <col min="1296" max="1296" width="8.125" style="2"/>
    <col min="1297" max="1297" width="5.5" style="2" bestFit="1" customWidth="1"/>
    <col min="1298" max="1298" width="2.75" style="2" customWidth="1"/>
    <col min="1299" max="1320" width="5.5" style="2" customWidth="1"/>
    <col min="1321" max="1536" width="8.125" style="2"/>
    <col min="1537" max="1537" width="2.375" style="2" customWidth="1"/>
    <col min="1538" max="1538" width="4.875" style="2" customWidth="1"/>
    <col min="1539" max="1541" width="2.625" style="2" customWidth="1"/>
    <col min="1542" max="1542" width="2.375" style="2" customWidth="1"/>
    <col min="1543" max="1543" width="2.625" style="2" customWidth="1"/>
    <col min="1544" max="1544" width="15.5" style="2" customWidth="1"/>
    <col min="1545" max="1547" width="5.375" style="2" customWidth="1"/>
    <col min="1548" max="1548" width="5.25" style="2" bestFit="1" customWidth="1"/>
    <col min="1549" max="1549" width="13.625" style="2" customWidth="1"/>
    <col min="1550" max="1550" width="55.75" style="2" customWidth="1"/>
    <col min="1551" max="1551" width="2.25" style="2" customWidth="1"/>
    <col min="1552" max="1552" width="8.125" style="2"/>
    <col min="1553" max="1553" width="5.5" style="2" bestFit="1" customWidth="1"/>
    <col min="1554" max="1554" width="2.75" style="2" customWidth="1"/>
    <col min="1555" max="1576" width="5.5" style="2" customWidth="1"/>
    <col min="1577" max="1792" width="8.125" style="2"/>
    <col min="1793" max="1793" width="2.375" style="2" customWidth="1"/>
    <col min="1794" max="1794" width="4.875" style="2" customWidth="1"/>
    <col min="1795" max="1797" width="2.625" style="2" customWidth="1"/>
    <col min="1798" max="1798" width="2.375" style="2" customWidth="1"/>
    <col min="1799" max="1799" width="2.625" style="2" customWidth="1"/>
    <col min="1800" max="1800" width="15.5" style="2" customWidth="1"/>
    <col min="1801" max="1803" width="5.375" style="2" customWidth="1"/>
    <col min="1804" max="1804" width="5.25" style="2" bestFit="1" customWidth="1"/>
    <col min="1805" max="1805" width="13.625" style="2" customWidth="1"/>
    <col min="1806" max="1806" width="55.75" style="2" customWidth="1"/>
    <col min="1807" max="1807" width="2.25" style="2" customWidth="1"/>
    <col min="1808" max="1808" width="8.125" style="2"/>
    <col min="1809" max="1809" width="5.5" style="2" bestFit="1" customWidth="1"/>
    <col min="1810" max="1810" width="2.75" style="2" customWidth="1"/>
    <col min="1811" max="1832" width="5.5" style="2" customWidth="1"/>
    <col min="1833" max="2048" width="8.125" style="2"/>
    <col min="2049" max="2049" width="2.375" style="2" customWidth="1"/>
    <col min="2050" max="2050" width="4.875" style="2" customWidth="1"/>
    <col min="2051" max="2053" width="2.625" style="2" customWidth="1"/>
    <col min="2054" max="2054" width="2.375" style="2" customWidth="1"/>
    <col min="2055" max="2055" width="2.625" style="2" customWidth="1"/>
    <col min="2056" max="2056" width="15.5" style="2" customWidth="1"/>
    <col min="2057" max="2059" width="5.375" style="2" customWidth="1"/>
    <col min="2060" max="2060" width="5.25" style="2" bestFit="1" customWidth="1"/>
    <col min="2061" max="2061" width="13.625" style="2" customWidth="1"/>
    <col min="2062" max="2062" width="55.75" style="2" customWidth="1"/>
    <col min="2063" max="2063" width="2.25" style="2" customWidth="1"/>
    <col min="2064" max="2064" width="8.125" style="2"/>
    <col min="2065" max="2065" width="5.5" style="2" bestFit="1" customWidth="1"/>
    <col min="2066" max="2066" width="2.75" style="2" customWidth="1"/>
    <col min="2067" max="2088" width="5.5" style="2" customWidth="1"/>
    <col min="2089" max="2304" width="8.125" style="2"/>
    <col min="2305" max="2305" width="2.375" style="2" customWidth="1"/>
    <col min="2306" max="2306" width="4.875" style="2" customWidth="1"/>
    <col min="2307" max="2309" width="2.625" style="2" customWidth="1"/>
    <col min="2310" max="2310" width="2.375" style="2" customWidth="1"/>
    <col min="2311" max="2311" width="2.625" style="2" customWidth="1"/>
    <col min="2312" max="2312" width="15.5" style="2" customWidth="1"/>
    <col min="2313" max="2315" width="5.375" style="2" customWidth="1"/>
    <col min="2316" max="2316" width="5.25" style="2" bestFit="1" customWidth="1"/>
    <col min="2317" max="2317" width="13.625" style="2" customWidth="1"/>
    <col min="2318" max="2318" width="55.75" style="2" customWidth="1"/>
    <col min="2319" max="2319" width="2.25" style="2" customWidth="1"/>
    <col min="2320" max="2320" width="8.125" style="2"/>
    <col min="2321" max="2321" width="5.5" style="2" bestFit="1" customWidth="1"/>
    <col min="2322" max="2322" width="2.75" style="2" customWidth="1"/>
    <col min="2323" max="2344" width="5.5" style="2" customWidth="1"/>
    <col min="2345" max="2560" width="8.125" style="2"/>
    <col min="2561" max="2561" width="2.375" style="2" customWidth="1"/>
    <col min="2562" max="2562" width="4.875" style="2" customWidth="1"/>
    <col min="2563" max="2565" width="2.625" style="2" customWidth="1"/>
    <col min="2566" max="2566" width="2.375" style="2" customWidth="1"/>
    <col min="2567" max="2567" width="2.625" style="2" customWidth="1"/>
    <col min="2568" max="2568" width="15.5" style="2" customWidth="1"/>
    <col min="2569" max="2571" width="5.375" style="2" customWidth="1"/>
    <col min="2572" max="2572" width="5.25" style="2" bestFit="1" customWidth="1"/>
    <col min="2573" max="2573" width="13.625" style="2" customWidth="1"/>
    <col min="2574" max="2574" width="55.75" style="2" customWidth="1"/>
    <col min="2575" max="2575" width="2.25" style="2" customWidth="1"/>
    <col min="2576" max="2576" width="8.125" style="2"/>
    <col min="2577" max="2577" width="5.5" style="2" bestFit="1" customWidth="1"/>
    <col min="2578" max="2578" width="2.75" style="2" customWidth="1"/>
    <col min="2579" max="2600" width="5.5" style="2" customWidth="1"/>
    <col min="2601" max="2816" width="8.125" style="2"/>
    <col min="2817" max="2817" width="2.375" style="2" customWidth="1"/>
    <col min="2818" max="2818" width="4.875" style="2" customWidth="1"/>
    <col min="2819" max="2821" width="2.625" style="2" customWidth="1"/>
    <col min="2822" max="2822" width="2.375" style="2" customWidth="1"/>
    <col min="2823" max="2823" width="2.625" style="2" customWidth="1"/>
    <col min="2824" max="2824" width="15.5" style="2" customWidth="1"/>
    <col min="2825" max="2827" width="5.375" style="2" customWidth="1"/>
    <col min="2828" max="2828" width="5.25" style="2" bestFit="1" customWidth="1"/>
    <col min="2829" max="2829" width="13.625" style="2" customWidth="1"/>
    <col min="2830" max="2830" width="55.75" style="2" customWidth="1"/>
    <col min="2831" max="2831" width="2.25" style="2" customWidth="1"/>
    <col min="2832" max="2832" width="8.125" style="2"/>
    <col min="2833" max="2833" width="5.5" style="2" bestFit="1" customWidth="1"/>
    <col min="2834" max="2834" width="2.75" style="2" customWidth="1"/>
    <col min="2835" max="2856" width="5.5" style="2" customWidth="1"/>
    <col min="2857" max="3072" width="8.125" style="2"/>
    <col min="3073" max="3073" width="2.375" style="2" customWidth="1"/>
    <col min="3074" max="3074" width="4.875" style="2" customWidth="1"/>
    <col min="3075" max="3077" width="2.625" style="2" customWidth="1"/>
    <col min="3078" max="3078" width="2.375" style="2" customWidth="1"/>
    <col min="3079" max="3079" width="2.625" style="2" customWidth="1"/>
    <col min="3080" max="3080" width="15.5" style="2" customWidth="1"/>
    <col min="3081" max="3083" width="5.375" style="2" customWidth="1"/>
    <col min="3084" max="3084" width="5.25" style="2" bestFit="1" customWidth="1"/>
    <col min="3085" max="3085" width="13.625" style="2" customWidth="1"/>
    <col min="3086" max="3086" width="55.75" style="2" customWidth="1"/>
    <col min="3087" max="3087" width="2.25" style="2" customWidth="1"/>
    <col min="3088" max="3088" width="8.125" style="2"/>
    <col min="3089" max="3089" width="5.5" style="2" bestFit="1" customWidth="1"/>
    <col min="3090" max="3090" width="2.75" style="2" customWidth="1"/>
    <col min="3091" max="3112" width="5.5" style="2" customWidth="1"/>
    <col min="3113" max="3328" width="8.125" style="2"/>
    <col min="3329" max="3329" width="2.375" style="2" customWidth="1"/>
    <col min="3330" max="3330" width="4.875" style="2" customWidth="1"/>
    <col min="3331" max="3333" width="2.625" style="2" customWidth="1"/>
    <col min="3334" max="3334" width="2.375" style="2" customWidth="1"/>
    <col min="3335" max="3335" width="2.625" style="2" customWidth="1"/>
    <col min="3336" max="3336" width="15.5" style="2" customWidth="1"/>
    <col min="3337" max="3339" width="5.375" style="2" customWidth="1"/>
    <col min="3340" max="3340" width="5.25" style="2" bestFit="1" customWidth="1"/>
    <col min="3341" max="3341" width="13.625" style="2" customWidth="1"/>
    <col min="3342" max="3342" width="55.75" style="2" customWidth="1"/>
    <col min="3343" max="3343" width="2.25" style="2" customWidth="1"/>
    <col min="3344" max="3344" width="8.125" style="2"/>
    <col min="3345" max="3345" width="5.5" style="2" bestFit="1" customWidth="1"/>
    <col min="3346" max="3346" width="2.75" style="2" customWidth="1"/>
    <col min="3347" max="3368" width="5.5" style="2" customWidth="1"/>
    <col min="3369" max="3584" width="8.125" style="2"/>
    <col min="3585" max="3585" width="2.375" style="2" customWidth="1"/>
    <col min="3586" max="3586" width="4.875" style="2" customWidth="1"/>
    <col min="3587" max="3589" width="2.625" style="2" customWidth="1"/>
    <col min="3590" max="3590" width="2.375" style="2" customWidth="1"/>
    <col min="3591" max="3591" width="2.625" style="2" customWidth="1"/>
    <col min="3592" max="3592" width="15.5" style="2" customWidth="1"/>
    <col min="3593" max="3595" width="5.375" style="2" customWidth="1"/>
    <col min="3596" max="3596" width="5.25" style="2" bestFit="1" customWidth="1"/>
    <col min="3597" max="3597" width="13.625" style="2" customWidth="1"/>
    <col min="3598" max="3598" width="55.75" style="2" customWidth="1"/>
    <col min="3599" max="3599" width="2.25" style="2" customWidth="1"/>
    <col min="3600" max="3600" width="8.125" style="2"/>
    <col min="3601" max="3601" width="5.5" style="2" bestFit="1" customWidth="1"/>
    <col min="3602" max="3602" width="2.75" style="2" customWidth="1"/>
    <col min="3603" max="3624" width="5.5" style="2" customWidth="1"/>
    <col min="3625" max="3840" width="8.125" style="2"/>
    <col min="3841" max="3841" width="2.375" style="2" customWidth="1"/>
    <col min="3842" max="3842" width="4.875" style="2" customWidth="1"/>
    <col min="3843" max="3845" width="2.625" style="2" customWidth="1"/>
    <col min="3846" max="3846" width="2.375" style="2" customWidth="1"/>
    <col min="3847" max="3847" width="2.625" style="2" customWidth="1"/>
    <col min="3848" max="3848" width="15.5" style="2" customWidth="1"/>
    <col min="3849" max="3851" width="5.375" style="2" customWidth="1"/>
    <col min="3852" max="3852" width="5.25" style="2" bestFit="1" customWidth="1"/>
    <col min="3853" max="3853" width="13.625" style="2" customWidth="1"/>
    <col min="3854" max="3854" width="55.75" style="2" customWidth="1"/>
    <col min="3855" max="3855" width="2.25" style="2" customWidth="1"/>
    <col min="3856" max="3856" width="8.125" style="2"/>
    <col min="3857" max="3857" width="5.5" style="2" bestFit="1" customWidth="1"/>
    <col min="3858" max="3858" width="2.75" style="2" customWidth="1"/>
    <col min="3859" max="3880" width="5.5" style="2" customWidth="1"/>
    <col min="3881" max="4096" width="8.125" style="2"/>
    <col min="4097" max="4097" width="2.375" style="2" customWidth="1"/>
    <col min="4098" max="4098" width="4.875" style="2" customWidth="1"/>
    <col min="4099" max="4101" width="2.625" style="2" customWidth="1"/>
    <col min="4102" max="4102" width="2.375" style="2" customWidth="1"/>
    <col min="4103" max="4103" width="2.625" style="2" customWidth="1"/>
    <col min="4104" max="4104" width="15.5" style="2" customWidth="1"/>
    <col min="4105" max="4107" width="5.375" style="2" customWidth="1"/>
    <col min="4108" max="4108" width="5.25" style="2" bestFit="1" customWidth="1"/>
    <col min="4109" max="4109" width="13.625" style="2" customWidth="1"/>
    <col min="4110" max="4110" width="55.75" style="2" customWidth="1"/>
    <col min="4111" max="4111" width="2.25" style="2" customWidth="1"/>
    <col min="4112" max="4112" width="8.125" style="2"/>
    <col min="4113" max="4113" width="5.5" style="2" bestFit="1" customWidth="1"/>
    <col min="4114" max="4114" width="2.75" style="2" customWidth="1"/>
    <col min="4115" max="4136" width="5.5" style="2" customWidth="1"/>
    <col min="4137" max="4352" width="8.125" style="2"/>
    <col min="4353" max="4353" width="2.375" style="2" customWidth="1"/>
    <col min="4354" max="4354" width="4.875" style="2" customWidth="1"/>
    <col min="4355" max="4357" width="2.625" style="2" customWidth="1"/>
    <col min="4358" max="4358" width="2.375" style="2" customWidth="1"/>
    <col min="4359" max="4359" width="2.625" style="2" customWidth="1"/>
    <col min="4360" max="4360" width="15.5" style="2" customWidth="1"/>
    <col min="4361" max="4363" width="5.375" style="2" customWidth="1"/>
    <col min="4364" max="4364" width="5.25" style="2" bestFit="1" customWidth="1"/>
    <col min="4365" max="4365" width="13.625" style="2" customWidth="1"/>
    <col min="4366" max="4366" width="55.75" style="2" customWidth="1"/>
    <col min="4367" max="4367" width="2.25" style="2" customWidth="1"/>
    <col min="4368" max="4368" width="8.125" style="2"/>
    <col min="4369" max="4369" width="5.5" style="2" bestFit="1" customWidth="1"/>
    <col min="4370" max="4370" width="2.75" style="2" customWidth="1"/>
    <col min="4371" max="4392" width="5.5" style="2" customWidth="1"/>
    <col min="4393" max="4608" width="8.125" style="2"/>
    <col min="4609" max="4609" width="2.375" style="2" customWidth="1"/>
    <col min="4610" max="4610" width="4.875" style="2" customWidth="1"/>
    <col min="4611" max="4613" width="2.625" style="2" customWidth="1"/>
    <col min="4614" max="4614" width="2.375" style="2" customWidth="1"/>
    <col min="4615" max="4615" width="2.625" style="2" customWidth="1"/>
    <col min="4616" max="4616" width="15.5" style="2" customWidth="1"/>
    <col min="4617" max="4619" width="5.375" style="2" customWidth="1"/>
    <col min="4620" max="4620" width="5.25" style="2" bestFit="1" customWidth="1"/>
    <col min="4621" max="4621" width="13.625" style="2" customWidth="1"/>
    <col min="4622" max="4622" width="55.75" style="2" customWidth="1"/>
    <col min="4623" max="4623" width="2.25" style="2" customWidth="1"/>
    <col min="4624" max="4624" width="8.125" style="2"/>
    <col min="4625" max="4625" width="5.5" style="2" bestFit="1" customWidth="1"/>
    <col min="4626" max="4626" width="2.75" style="2" customWidth="1"/>
    <col min="4627" max="4648" width="5.5" style="2" customWidth="1"/>
    <col min="4649" max="4864" width="8.125" style="2"/>
    <col min="4865" max="4865" width="2.375" style="2" customWidth="1"/>
    <col min="4866" max="4866" width="4.875" style="2" customWidth="1"/>
    <col min="4867" max="4869" width="2.625" style="2" customWidth="1"/>
    <col min="4870" max="4870" width="2.375" style="2" customWidth="1"/>
    <col min="4871" max="4871" width="2.625" style="2" customWidth="1"/>
    <col min="4872" max="4872" width="15.5" style="2" customWidth="1"/>
    <col min="4873" max="4875" width="5.375" style="2" customWidth="1"/>
    <col min="4876" max="4876" width="5.25" style="2" bestFit="1" customWidth="1"/>
    <col min="4877" max="4877" width="13.625" style="2" customWidth="1"/>
    <col min="4878" max="4878" width="55.75" style="2" customWidth="1"/>
    <col min="4879" max="4879" width="2.25" style="2" customWidth="1"/>
    <col min="4880" max="4880" width="8.125" style="2"/>
    <col min="4881" max="4881" width="5.5" style="2" bestFit="1" customWidth="1"/>
    <col min="4882" max="4882" width="2.75" style="2" customWidth="1"/>
    <col min="4883" max="4904" width="5.5" style="2" customWidth="1"/>
    <col min="4905" max="5120" width="8.125" style="2"/>
    <col min="5121" max="5121" width="2.375" style="2" customWidth="1"/>
    <col min="5122" max="5122" width="4.875" style="2" customWidth="1"/>
    <col min="5123" max="5125" width="2.625" style="2" customWidth="1"/>
    <col min="5126" max="5126" width="2.375" style="2" customWidth="1"/>
    <col min="5127" max="5127" width="2.625" style="2" customWidth="1"/>
    <col min="5128" max="5128" width="15.5" style="2" customWidth="1"/>
    <col min="5129" max="5131" width="5.375" style="2" customWidth="1"/>
    <col min="5132" max="5132" width="5.25" style="2" bestFit="1" customWidth="1"/>
    <col min="5133" max="5133" width="13.625" style="2" customWidth="1"/>
    <col min="5134" max="5134" width="55.75" style="2" customWidth="1"/>
    <col min="5135" max="5135" width="2.25" style="2" customWidth="1"/>
    <col min="5136" max="5136" width="8.125" style="2"/>
    <col min="5137" max="5137" width="5.5" style="2" bestFit="1" customWidth="1"/>
    <col min="5138" max="5138" width="2.75" style="2" customWidth="1"/>
    <col min="5139" max="5160" width="5.5" style="2" customWidth="1"/>
    <col min="5161" max="5376" width="8.125" style="2"/>
    <col min="5377" max="5377" width="2.375" style="2" customWidth="1"/>
    <col min="5378" max="5378" width="4.875" style="2" customWidth="1"/>
    <col min="5379" max="5381" width="2.625" style="2" customWidth="1"/>
    <col min="5382" max="5382" width="2.375" style="2" customWidth="1"/>
    <col min="5383" max="5383" width="2.625" style="2" customWidth="1"/>
    <col min="5384" max="5384" width="15.5" style="2" customWidth="1"/>
    <col min="5385" max="5387" width="5.375" style="2" customWidth="1"/>
    <col min="5388" max="5388" width="5.25" style="2" bestFit="1" customWidth="1"/>
    <col min="5389" max="5389" width="13.625" style="2" customWidth="1"/>
    <col min="5390" max="5390" width="55.75" style="2" customWidth="1"/>
    <col min="5391" max="5391" width="2.25" style="2" customWidth="1"/>
    <col min="5392" max="5392" width="8.125" style="2"/>
    <col min="5393" max="5393" width="5.5" style="2" bestFit="1" customWidth="1"/>
    <col min="5394" max="5394" width="2.75" style="2" customWidth="1"/>
    <col min="5395" max="5416" width="5.5" style="2" customWidth="1"/>
    <col min="5417" max="5632" width="8.125" style="2"/>
    <col min="5633" max="5633" width="2.375" style="2" customWidth="1"/>
    <col min="5634" max="5634" width="4.875" style="2" customWidth="1"/>
    <col min="5635" max="5637" width="2.625" style="2" customWidth="1"/>
    <col min="5638" max="5638" width="2.375" style="2" customWidth="1"/>
    <col min="5639" max="5639" width="2.625" style="2" customWidth="1"/>
    <col min="5640" max="5640" width="15.5" style="2" customWidth="1"/>
    <col min="5641" max="5643" width="5.375" style="2" customWidth="1"/>
    <col min="5644" max="5644" width="5.25" style="2" bestFit="1" customWidth="1"/>
    <col min="5645" max="5645" width="13.625" style="2" customWidth="1"/>
    <col min="5646" max="5646" width="55.75" style="2" customWidth="1"/>
    <col min="5647" max="5647" width="2.25" style="2" customWidth="1"/>
    <col min="5648" max="5648" width="8.125" style="2"/>
    <col min="5649" max="5649" width="5.5" style="2" bestFit="1" customWidth="1"/>
    <col min="5650" max="5650" width="2.75" style="2" customWidth="1"/>
    <col min="5651" max="5672" width="5.5" style="2" customWidth="1"/>
    <col min="5673" max="5888" width="8.125" style="2"/>
    <col min="5889" max="5889" width="2.375" style="2" customWidth="1"/>
    <col min="5890" max="5890" width="4.875" style="2" customWidth="1"/>
    <col min="5891" max="5893" width="2.625" style="2" customWidth="1"/>
    <col min="5894" max="5894" width="2.375" style="2" customWidth="1"/>
    <col min="5895" max="5895" width="2.625" style="2" customWidth="1"/>
    <col min="5896" max="5896" width="15.5" style="2" customWidth="1"/>
    <col min="5897" max="5899" width="5.375" style="2" customWidth="1"/>
    <col min="5900" max="5900" width="5.25" style="2" bestFit="1" customWidth="1"/>
    <col min="5901" max="5901" width="13.625" style="2" customWidth="1"/>
    <col min="5902" max="5902" width="55.75" style="2" customWidth="1"/>
    <col min="5903" max="5903" width="2.25" style="2" customWidth="1"/>
    <col min="5904" max="5904" width="8.125" style="2"/>
    <col min="5905" max="5905" width="5.5" style="2" bestFit="1" customWidth="1"/>
    <col min="5906" max="5906" width="2.75" style="2" customWidth="1"/>
    <col min="5907" max="5928" width="5.5" style="2" customWidth="1"/>
    <col min="5929" max="6144" width="8.125" style="2"/>
    <col min="6145" max="6145" width="2.375" style="2" customWidth="1"/>
    <col min="6146" max="6146" width="4.875" style="2" customWidth="1"/>
    <col min="6147" max="6149" width="2.625" style="2" customWidth="1"/>
    <col min="6150" max="6150" width="2.375" style="2" customWidth="1"/>
    <col min="6151" max="6151" width="2.625" style="2" customWidth="1"/>
    <col min="6152" max="6152" width="15.5" style="2" customWidth="1"/>
    <col min="6153" max="6155" width="5.375" style="2" customWidth="1"/>
    <col min="6156" max="6156" width="5.25" style="2" bestFit="1" customWidth="1"/>
    <col min="6157" max="6157" width="13.625" style="2" customWidth="1"/>
    <col min="6158" max="6158" width="55.75" style="2" customWidth="1"/>
    <col min="6159" max="6159" width="2.25" style="2" customWidth="1"/>
    <col min="6160" max="6160" width="8.125" style="2"/>
    <col min="6161" max="6161" width="5.5" style="2" bestFit="1" customWidth="1"/>
    <col min="6162" max="6162" width="2.75" style="2" customWidth="1"/>
    <col min="6163" max="6184" width="5.5" style="2" customWidth="1"/>
    <col min="6185" max="6400" width="8.125" style="2"/>
    <col min="6401" max="6401" width="2.375" style="2" customWidth="1"/>
    <col min="6402" max="6402" width="4.875" style="2" customWidth="1"/>
    <col min="6403" max="6405" width="2.625" style="2" customWidth="1"/>
    <col min="6406" max="6406" width="2.375" style="2" customWidth="1"/>
    <col min="6407" max="6407" width="2.625" style="2" customWidth="1"/>
    <col min="6408" max="6408" width="15.5" style="2" customWidth="1"/>
    <col min="6409" max="6411" width="5.375" style="2" customWidth="1"/>
    <col min="6412" max="6412" width="5.25" style="2" bestFit="1" customWidth="1"/>
    <col min="6413" max="6413" width="13.625" style="2" customWidth="1"/>
    <col min="6414" max="6414" width="55.75" style="2" customWidth="1"/>
    <col min="6415" max="6415" width="2.25" style="2" customWidth="1"/>
    <col min="6416" max="6416" width="8.125" style="2"/>
    <col min="6417" max="6417" width="5.5" style="2" bestFit="1" customWidth="1"/>
    <col min="6418" max="6418" width="2.75" style="2" customWidth="1"/>
    <col min="6419" max="6440" width="5.5" style="2" customWidth="1"/>
    <col min="6441" max="6656" width="8.125" style="2"/>
    <col min="6657" max="6657" width="2.375" style="2" customWidth="1"/>
    <col min="6658" max="6658" width="4.875" style="2" customWidth="1"/>
    <col min="6659" max="6661" width="2.625" style="2" customWidth="1"/>
    <col min="6662" max="6662" width="2.375" style="2" customWidth="1"/>
    <col min="6663" max="6663" width="2.625" style="2" customWidth="1"/>
    <col min="6664" max="6664" width="15.5" style="2" customWidth="1"/>
    <col min="6665" max="6667" width="5.375" style="2" customWidth="1"/>
    <col min="6668" max="6668" width="5.25" style="2" bestFit="1" customWidth="1"/>
    <col min="6669" max="6669" width="13.625" style="2" customWidth="1"/>
    <col min="6670" max="6670" width="55.75" style="2" customWidth="1"/>
    <col min="6671" max="6671" width="2.25" style="2" customWidth="1"/>
    <col min="6672" max="6672" width="8.125" style="2"/>
    <col min="6673" max="6673" width="5.5" style="2" bestFit="1" customWidth="1"/>
    <col min="6674" max="6674" width="2.75" style="2" customWidth="1"/>
    <col min="6675" max="6696" width="5.5" style="2" customWidth="1"/>
    <col min="6697" max="6912" width="8.125" style="2"/>
    <col min="6913" max="6913" width="2.375" style="2" customWidth="1"/>
    <col min="6914" max="6914" width="4.875" style="2" customWidth="1"/>
    <col min="6915" max="6917" width="2.625" style="2" customWidth="1"/>
    <col min="6918" max="6918" width="2.375" style="2" customWidth="1"/>
    <col min="6919" max="6919" width="2.625" style="2" customWidth="1"/>
    <col min="6920" max="6920" width="15.5" style="2" customWidth="1"/>
    <col min="6921" max="6923" width="5.375" style="2" customWidth="1"/>
    <col min="6924" max="6924" width="5.25" style="2" bestFit="1" customWidth="1"/>
    <col min="6925" max="6925" width="13.625" style="2" customWidth="1"/>
    <col min="6926" max="6926" width="55.75" style="2" customWidth="1"/>
    <col min="6927" max="6927" width="2.25" style="2" customWidth="1"/>
    <col min="6928" max="6928" width="8.125" style="2"/>
    <col min="6929" max="6929" width="5.5" style="2" bestFit="1" customWidth="1"/>
    <col min="6930" max="6930" width="2.75" style="2" customWidth="1"/>
    <col min="6931" max="6952" width="5.5" style="2" customWidth="1"/>
    <col min="6953" max="7168" width="8.125" style="2"/>
    <col min="7169" max="7169" width="2.375" style="2" customWidth="1"/>
    <col min="7170" max="7170" width="4.875" style="2" customWidth="1"/>
    <col min="7171" max="7173" width="2.625" style="2" customWidth="1"/>
    <col min="7174" max="7174" width="2.375" style="2" customWidth="1"/>
    <col min="7175" max="7175" width="2.625" style="2" customWidth="1"/>
    <col min="7176" max="7176" width="15.5" style="2" customWidth="1"/>
    <col min="7177" max="7179" width="5.375" style="2" customWidth="1"/>
    <col min="7180" max="7180" width="5.25" style="2" bestFit="1" customWidth="1"/>
    <col min="7181" max="7181" width="13.625" style="2" customWidth="1"/>
    <col min="7182" max="7182" width="55.75" style="2" customWidth="1"/>
    <col min="7183" max="7183" width="2.25" style="2" customWidth="1"/>
    <col min="7184" max="7184" width="8.125" style="2"/>
    <col min="7185" max="7185" width="5.5" style="2" bestFit="1" customWidth="1"/>
    <col min="7186" max="7186" width="2.75" style="2" customWidth="1"/>
    <col min="7187" max="7208" width="5.5" style="2" customWidth="1"/>
    <col min="7209" max="7424" width="8.125" style="2"/>
    <col min="7425" max="7425" width="2.375" style="2" customWidth="1"/>
    <col min="7426" max="7426" width="4.875" style="2" customWidth="1"/>
    <col min="7427" max="7429" width="2.625" style="2" customWidth="1"/>
    <col min="7430" max="7430" width="2.375" style="2" customWidth="1"/>
    <col min="7431" max="7431" width="2.625" style="2" customWidth="1"/>
    <col min="7432" max="7432" width="15.5" style="2" customWidth="1"/>
    <col min="7433" max="7435" width="5.375" style="2" customWidth="1"/>
    <col min="7436" max="7436" width="5.25" style="2" bestFit="1" customWidth="1"/>
    <col min="7437" max="7437" width="13.625" style="2" customWidth="1"/>
    <col min="7438" max="7438" width="55.75" style="2" customWidth="1"/>
    <col min="7439" max="7439" width="2.25" style="2" customWidth="1"/>
    <col min="7440" max="7440" width="8.125" style="2"/>
    <col min="7441" max="7441" width="5.5" style="2" bestFit="1" customWidth="1"/>
    <col min="7442" max="7442" width="2.75" style="2" customWidth="1"/>
    <col min="7443" max="7464" width="5.5" style="2" customWidth="1"/>
    <col min="7465" max="7680" width="8.125" style="2"/>
    <col min="7681" max="7681" width="2.375" style="2" customWidth="1"/>
    <col min="7682" max="7682" width="4.875" style="2" customWidth="1"/>
    <col min="7683" max="7685" width="2.625" style="2" customWidth="1"/>
    <col min="7686" max="7686" width="2.375" style="2" customWidth="1"/>
    <col min="7687" max="7687" width="2.625" style="2" customWidth="1"/>
    <col min="7688" max="7688" width="15.5" style="2" customWidth="1"/>
    <col min="7689" max="7691" width="5.375" style="2" customWidth="1"/>
    <col min="7692" max="7692" width="5.25" style="2" bestFit="1" customWidth="1"/>
    <col min="7693" max="7693" width="13.625" style="2" customWidth="1"/>
    <col min="7694" max="7694" width="55.75" style="2" customWidth="1"/>
    <col min="7695" max="7695" width="2.25" style="2" customWidth="1"/>
    <col min="7696" max="7696" width="8.125" style="2"/>
    <col min="7697" max="7697" width="5.5" style="2" bestFit="1" customWidth="1"/>
    <col min="7698" max="7698" width="2.75" style="2" customWidth="1"/>
    <col min="7699" max="7720" width="5.5" style="2" customWidth="1"/>
    <col min="7721" max="7936" width="8.125" style="2"/>
    <col min="7937" max="7937" width="2.375" style="2" customWidth="1"/>
    <col min="7938" max="7938" width="4.875" style="2" customWidth="1"/>
    <col min="7939" max="7941" width="2.625" style="2" customWidth="1"/>
    <col min="7942" max="7942" width="2.375" style="2" customWidth="1"/>
    <col min="7943" max="7943" width="2.625" style="2" customWidth="1"/>
    <col min="7944" max="7944" width="15.5" style="2" customWidth="1"/>
    <col min="7945" max="7947" width="5.375" style="2" customWidth="1"/>
    <col min="7948" max="7948" width="5.25" style="2" bestFit="1" customWidth="1"/>
    <col min="7949" max="7949" width="13.625" style="2" customWidth="1"/>
    <col min="7950" max="7950" width="55.75" style="2" customWidth="1"/>
    <col min="7951" max="7951" width="2.25" style="2" customWidth="1"/>
    <col min="7952" max="7952" width="8.125" style="2"/>
    <col min="7953" max="7953" width="5.5" style="2" bestFit="1" customWidth="1"/>
    <col min="7954" max="7954" width="2.75" style="2" customWidth="1"/>
    <col min="7955" max="7976" width="5.5" style="2" customWidth="1"/>
    <col min="7977" max="8192" width="8.125" style="2"/>
    <col min="8193" max="8193" width="2.375" style="2" customWidth="1"/>
    <col min="8194" max="8194" width="4.875" style="2" customWidth="1"/>
    <col min="8195" max="8197" width="2.625" style="2" customWidth="1"/>
    <col min="8198" max="8198" width="2.375" style="2" customWidth="1"/>
    <col min="8199" max="8199" width="2.625" style="2" customWidth="1"/>
    <col min="8200" max="8200" width="15.5" style="2" customWidth="1"/>
    <col min="8201" max="8203" width="5.375" style="2" customWidth="1"/>
    <col min="8204" max="8204" width="5.25" style="2" bestFit="1" customWidth="1"/>
    <col min="8205" max="8205" width="13.625" style="2" customWidth="1"/>
    <col min="8206" max="8206" width="55.75" style="2" customWidth="1"/>
    <col min="8207" max="8207" width="2.25" style="2" customWidth="1"/>
    <col min="8208" max="8208" width="8.125" style="2"/>
    <col min="8209" max="8209" width="5.5" style="2" bestFit="1" customWidth="1"/>
    <col min="8210" max="8210" width="2.75" style="2" customWidth="1"/>
    <col min="8211" max="8232" width="5.5" style="2" customWidth="1"/>
    <col min="8233" max="8448" width="8.125" style="2"/>
    <col min="8449" max="8449" width="2.375" style="2" customWidth="1"/>
    <col min="8450" max="8450" width="4.875" style="2" customWidth="1"/>
    <col min="8451" max="8453" width="2.625" style="2" customWidth="1"/>
    <col min="8454" max="8454" width="2.375" style="2" customWidth="1"/>
    <col min="8455" max="8455" width="2.625" style="2" customWidth="1"/>
    <col min="8456" max="8456" width="15.5" style="2" customWidth="1"/>
    <col min="8457" max="8459" width="5.375" style="2" customWidth="1"/>
    <col min="8460" max="8460" width="5.25" style="2" bestFit="1" customWidth="1"/>
    <col min="8461" max="8461" width="13.625" style="2" customWidth="1"/>
    <col min="8462" max="8462" width="55.75" style="2" customWidth="1"/>
    <col min="8463" max="8463" width="2.25" style="2" customWidth="1"/>
    <col min="8464" max="8464" width="8.125" style="2"/>
    <col min="8465" max="8465" width="5.5" style="2" bestFit="1" customWidth="1"/>
    <col min="8466" max="8466" width="2.75" style="2" customWidth="1"/>
    <col min="8467" max="8488" width="5.5" style="2" customWidth="1"/>
    <col min="8489" max="8704" width="8.125" style="2"/>
    <col min="8705" max="8705" width="2.375" style="2" customWidth="1"/>
    <col min="8706" max="8706" width="4.875" style="2" customWidth="1"/>
    <col min="8707" max="8709" width="2.625" style="2" customWidth="1"/>
    <col min="8710" max="8710" width="2.375" style="2" customWidth="1"/>
    <col min="8711" max="8711" width="2.625" style="2" customWidth="1"/>
    <col min="8712" max="8712" width="15.5" style="2" customWidth="1"/>
    <col min="8713" max="8715" width="5.375" style="2" customWidth="1"/>
    <col min="8716" max="8716" width="5.25" style="2" bestFit="1" customWidth="1"/>
    <col min="8717" max="8717" width="13.625" style="2" customWidth="1"/>
    <col min="8718" max="8718" width="55.75" style="2" customWidth="1"/>
    <col min="8719" max="8719" width="2.25" style="2" customWidth="1"/>
    <col min="8720" max="8720" width="8.125" style="2"/>
    <col min="8721" max="8721" width="5.5" style="2" bestFit="1" customWidth="1"/>
    <col min="8722" max="8722" width="2.75" style="2" customWidth="1"/>
    <col min="8723" max="8744" width="5.5" style="2" customWidth="1"/>
    <col min="8745" max="8960" width="8.125" style="2"/>
    <col min="8961" max="8961" width="2.375" style="2" customWidth="1"/>
    <col min="8962" max="8962" width="4.875" style="2" customWidth="1"/>
    <col min="8963" max="8965" width="2.625" style="2" customWidth="1"/>
    <col min="8966" max="8966" width="2.375" style="2" customWidth="1"/>
    <col min="8967" max="8967" width="2.625" style="2" customWidth="1"/>
    <col min="8968" max="8968" width="15.5" style="2" customWidth="1"/>
    <col min="8969" max="8971" width="5.375" style="2" customWidth="1"/>
    <col min="8972" max="8972" width="5.25" style="2" bestFit="1" customWidth="1"/>
    <col min="8973" max="8973" width="13.625" style="2" customWidth="1"/>
    <col min="8974" max="8974" width="55.75" style="2" customWidth="1"/>
    <col min="8975" max="8975" width="2.25" style="2" customWidth="1"/>
    <col min="8976" max="8976" width="8.125" style="2"/>
    <col min="8977" max="8977" width="5.5" style="2" bestFit="1" customWidth="1"/>
    <col min="8978" max="8978" width="2.75" style="2" customWidth="1"/>
    <col min="8979" max="9000" width="5.5" style="2" customWidth="1"/>
    <col min="9001" max="9216" width="8.125" style="2"/>
    <col min="9217" max="9217" width="2.375" style="2" customWidth="1"/>
    <col min="9218" max="9218" width="4.875" style="2" customWidth="1"/>
    <col min="9219" max="9221" width="2.625" style="2" customWidth="1"/>
    <col min="9222" max="9222" width="2.375" style="2" customWidth="1"/>
    <col min="9223" max="9223" width="2.625" style="2" customWidth="1"/>
    <col min="9224" max="9224" width="15.5" style="2" customWidth="1"/>
    <col min="9225" max="9227" width="5.375" style="2" customWidth="1"/>
    <col min="9228" max="9228" width="5.25" style="2" bestFit="1" customWidth="1"/>
    <col min="9229" max="9229" width="13.625" style="2" customWidth="1"/>
    <col min="9230" max="9230" width="55.75" style="2" customWidth="1"/>
    <col min="9231" max="9231" width="2.25" style="2" customWidth="1"/>
    <col min="9232" max="9232" width="8.125" style="2"/>
    <col min="9233" max="9233" width="5.5" style="2" bestFit="1" customWidth="1"/>
    <col min="9234" max="9234" width="2.75" style="2" customWidth="1"/>
    <col min="9235" max="9256" width="5.5" style="2" customWidth="1"/>
    <col min="9257" max="9472" width="8.125" style="2"/>
    <col min="9473" max="9473" width="2.375" style="2" customWidth="1"/>
    <col min="9474" max="9474" width="4.875" style="2" customWidth="1"/>
    <col min="9475" max="9477" width="2.625" style="2" customWidth="1"/>
    <col min="9478" max="9478" width="2.375" style="2" customWidth="1"/>
    <col min="9479" max="9479" width="2.625" style="2" customWidth="1"/>
    <col min="9480" max="9480" width="15.5" style="2" customWidth="1"/>
    <col min="9481" max="9483" width="5.375" style="2" customWidth="1"/>
    <col min="9484" max="9484" width="5.25" style="2" bestFit="1" customWidth="1"/>
    <col min="9485" max="9485" width="13.625" style="2" customWidth="1"/>
    <col min="9486" max="9486" width="55.75" style="2" customWidth="1"/>
    <col min="9487" max="9487" width="2.25" style="2" customWidth="1"/>
    <col min="9488" max="9488" width="8.125" style="2"/>
    <col min="9489" max="9489" width="5.5" style="2" bestFit="1" customWidth="1"/>
    <col min="9490" max="9490" width="2.75" style="2" customWidth="1"/>
    <col min="9491" max="9512" width="5.5" style="2" customWidth="1"/>
    <col min="9513" max="9728" width="8.125" style="2"/>
    <col min="9729" max="9729" width="2.375" style="2" customWidth="1"/>
    <col min="9730" max="9730" width="4.875" style="2" customWidth="1"/>
    <col min="9731" max="9733" width="2.625" style="2" customWidth="1"/>
    <col min="9734" max="9734" width="2.375" style="2" customWidth="1"/>
    <col min="9735" max="9735" width="2.625" style="2" customWidth="1"/>
    <col min="9736" max="9736" width="15.5" style="2" customWidth="1"/>
    <col min="9737" max="9739" width="5.375" style="2" customWidth="1"/>
    <col min="9740" max="9740" width="5.25" style="2" bestFit="1" customWidth="1"/>
    <col min="9741" max="9741" width="13.625" style="2" customWidth="1"/>
    <col min="9742" max="9742" width="55.75" style="2" customWidth="1"/>
    <col min="9743" max="9743" width="2.25" style="2" customWidth="1"/>
    <col min="9744" max="9744" width="8.125" style="2"/>
    <col min="9745" max="9745" width="5.5" style="2" bestFit="1" customWidth="1"/>
    <col min="9746" max="9746" width="2.75" style="2" customWidth="1"/>
    <col min="9747" max="9768" width="5.5" style="2" customWidth="1"/>
    <col min="9769" max="9984" width="8.125" style="2"/>
    <col min="9985" max="9985" width="2.375" style="2" customWidth="1"/>
    <col min="9986" max="9986" width="4.875" style="2" customWidth="1"/>
    <col min="9987" max="9989" width="2.625" style="2" customWidth="1"/>
    <col min="9990" max="9990" width="2.375" style="2" customWidth="1"/>
    <col min="9991" max="9991" width="2.625" style="2" customWidth="1"/>
    <col min="9992" max="9992" width="15.5" style="2" customWidth="1"/>
    <col min="9993" max="9995" width="5.375" style="2" customWidth="1"/>
    <col min="9996" max="9996" width="5.25" style="2" bestFit="1" customWidth="1"/>
    <col min="9997" max="9997" width="13.625" style="2" customWidth="1"/>
    <col min="9998" max="9998" width="55.75" style="2" customWidth="1"/>
    <col min="9999" max="9999" width="2.25" style="2" customWidth="1"/>
    <col min="10000" max="10000" width="8.125" style="2"/>
    <col min="10001" max="10001" width="5.5" style="2" bestFit="1" customWidth="1"/>
    <col min="10002" max="10002" width="2.75" style="2" customWidth="1"/>
    <col min="10003" max="10024" width="5.5" style="2" customWidth="1"/>
    <col min="10025" max="10240" width="8.125" style="2"/>
    <col min="10241" max="10241" width="2.375" style="2" customWidth="1"/>
    <col min="10242" max="10242" width="4.875" style="2" customWidth="1"/>
    <col min="10243" max="10245" width="2.625" style="2" customWidth="1"/>
    <col min="10246" max="10246" width="2.375" style="2" customWidth="1"/>
    <col min="10247" max="10247" width="2.625" style="2" customWidth="1"/>
    <col min="10248" max="10248" width="15.5" style="2" customWidth="1"/>
    <col min="10249" max="10251" width="5.375" style="2" customWidth="1"/>
    <col min="10252" max="10252" width="5.25" style="2" bestFit="1" customWidth="1"/>
    <col min="10253" max="10253" width="13.625" style="2" customWidth="1"/>
    <col min="10254" max="10254" width="55.75" style="2" customWidth="1"/>
    <col min="10255" max="10255" width="2.25" style="2" customWidth="1"/>
    <col min="10256" max="10256" width="8.125" style="2"/>
    <col min="10257" max="10257" width="5.5" style="2" bestFit="1" customWidth="1"/>
    <col min="10258" max="10258" width="2.75" style="2" customWidth="1"/>
    <col min="10259" max="10280" width="5.5" style="2" customWidth="1"/>
    <col min="10281" max="10496" width="8.125" style="2"/>
    <col min="10497" max="10497" width="2.375" style="2" customWidth="1"/>
    <col min="10498" max="10498" width="4.875" style="2" customWidth="1"/>
    <col min="10499" max="10501" width="2.625" style="2" customWidth="1"/>
    <col min="10502" max="10502" width="2.375" style="2" customWidth="1"/>
    <col min="10503" max="10503" width="2.625" style="2" customWidth="1"/>
    <col min="10504" max="10504" width="15.5" style="2" customWidth="1"/>
    <col min="10505" max="10507" width="5.375" style="2" customWidth="1"/>
    <col min="10508" max="10508" width="5.25" style="2" bestFit="1" customWidth="1"/>
    <col min="10509" max="10509" width="13.625" style="2" customWidth="1"/>
    <col min="10510" max="10510" width="55.75" style="2" customWidth="1"/>
    <col min="10511" max="10511" width="2.25" style="2" customWidth="1"/>
    <col min="10512" max="10512" width="8.125" style="2"/>
    <col min="10513" max="10513" width="5.5" style="2" bestFit="1" customWidth="1"/>
    <col min="10514" max="10514" width="2.75" style="2" customWidth="1"/>
    <col min="10515" max="10536" width="5.5" style="2" customWidth="1"/>
    <col min="10537" max="10752" width="8.125" style="2"/>
    <col min="10753" max="10753" width="2.375" style="2" customWidth="1"/>
    <col min="10754" max="10754" width="4.875" style="2" customWidth="1"/>
    <col min="10755" max="10757" width="2.625" style="2" customWidth="1"/>
    <col min="10758" max="10758" width="2.375" style="2" customWidth="1"/>
    <col min="10759" max="10759" width="2.625" style="2" customWidth="1"/>
    <col min="10760" max="10760" width="15.5" style="2" customWidth="1"/>
    <col min="10761" max="10763" width="5.375" style="2" customWidth="1"/>
    <col min="10764" max="10764" width="5.25" style="2" bestFit="1" customWidth="1"/>
    <col min="10765" max="10765" width="13.625" style="2" customWidth="1"/>
    <col min="10766" max="10766" width="55.75" style="2" customWidth="1"/>
    <col min="10767" max="10767" width="2.25" style="2" customWidth="1"/>
    <col min="10768" max="10768" width="8.125" style="2"/>
    <col min="10769" max="10769" width="5.5" style="2" bestFit="1" customWidth="1"/>
    <col min="10770" max="10770" width="2.75" style="2" customWidth="1"/>
    <col min="10771" max="10792" width="5.5" style="2" customWidth="1"/>
    <col min="10793" max="11008" width="8.125" style="2"/>
    <col min="11009" max="11009" width="2.375" style="2" customWidth="1"/>
    <col min="11010" max="11010" width="4.875" style="2" customWidth="1"/>
    <col min="11011" max="11013" width="2.625" style="2" customWidth="1"/>
    <col min="11014" max="11014" width="2.375" style="2" customWidth="1"/>
    <col min="11015" max="11015" width="2.625" style="2" customWidth="1"/>
    <col min="11016" max="11016" width="15.5" style="2" customWidth="1"/>
    <col min="11017" max="11019" width="5.375" style="2" customWidth="1"/>
    <col min="11020" max="11020" width="5.25" style="2" bestFit="1" customWidth="1"/>
    <col min="11021" max="11021" width="13.625" style="2" customWidth="1"/>
    <col min="11022" max="11022" width="55.75" style="2" customWidth="1"/>
    <col min="11023" max="11023" width="2.25" style="2" customWidth="1"/>
    <col min="11024" max="11024" width="8.125" style="2"/>
    <col min="11025" max="11025" width="5.5" style="2" bestFit="1" customWidth="1"/>
    <col min="11026" max="11026" width="2.75" style="2" customWidth="1"/>
    <col min="11027" max="11048" width="5.5" style="2" customWidth="1"/>
    <col min="11049" max="11264" width="8.125" style="2"/>
    <col min="11265" max="11265" width="2.375" style="2" customWidth="1"/>
    <col min="11266" max="11266" width="4.875" style="2" customWidth="1"/>
    <col min="11267" max="11269" width="2.625" style="2" customWidth="1"/>
    <col min="11270" max="11270" width="2.375" style="2" customWidth="1"/>
    <col min="11271" max="11271" width="2.625" style="2" customWidth="1"/>
    <col min="11272" max="11272" width="15.5" style="2" customWidth="1"/>
    <col min="11273" max="11275" width="5.375" style="2" customWidth="1"/>
    <col min="11276" max="11276" width="5.25" style="2" bestFit="1" customWidth="1"/>
    <col min="11277" max="11277" width="13.625" style="2" customWidth="1"/>
    <col min="11278" max="11278" width="55.75" style="2" customWidth="1"/>
    <col min="11279" max="11279" width="2.25" style="2" customWidth="1"/>
    <col min="11280" max="11280" width="8.125" style="2"/>
    <col min="11281" max="11281" width="5.5" style="2" bestFit="1" customWidth="1"/>
    <col min="11282" max="11282" width="2.75" style="2" customWidth="1"/>
    <col min="11283" max="11304" width="5.5" style="2" customWidth="1"/>
    <col min="11305" max="11520" width="8.125" style="2"/>
    <col min="11521" max="11521" width="2.375" style="2" customWidth="1"/>
    <col min="11522" max="11522" width="4.875" style="2" customWidth="1"/>
    <col min="11523" max="11525" width="2.625" style="2" customWidth="1"/>
    <col min="11526" max="11526" width="2.375" style="2" customWidth="1"/>
    <col min="11527" max="11527" width="2.625" style="2" customWidth="1"/>
    <col min="11528" max="11528" width="15.5" style="2" customWidth="1"/>
    <col min="11529" max="11531" width="5.375" style="2" customWidth="1"/>
    <col min="11532" max="11532" width="5.25" style="2" bestFit="1" customWidth="1"/>
    <col min="11533" max="11533" width="13.625" style="2" customWidth="1"/>
    <col min="11534" max="11534" width="55.75" style="2" customWidth="1"/>
    <col min="11535" max="11535" width="2.25" style="2" customWidth="1"/>
    <col min="11536" max="11536" width="8.125" style="2"/>
    <col min="11537" max="11537" width="5.5" style="2" bestFit="1" customWidth="1"/>
    <col min="11538" max="11538" width="2.75" style="2" customWidth="1"/>
    <col min="11539" max="11560" width="5.5" style="2" customWidth="1"/>
    <col min="11561" max="11776" width="8.125" style="2"/>
    <col min="11777" max="11777" width="2.375" style="2" customWidth="1"/>
    <col min="11778" max="11778" width="4.875" style="2" customWidth="1"/>
    <col min="11779" max="11781" width="2.625" style="2" customWidth="1"/>
    <col min="11782" max="11782" width="2.375" style="2" customWidth="1"/>
    <col min="11783" max="11783" width="2.625" style="2" customWidth="1"/>
    <col min="11784" max="11784" width="15.5" style="2" customWidth="1"/>
    <col min="11785" max="11787" width="5.375" style="2" customWidth="1"/>
    <col min="11788" max="11788" width="5.25" style="2" bestFit="1" customWidth="1"/>
    <col min="11789" max="11789" width="13.625" style="2" customWidth="1"/>
    <col min="11790" max="11790" width="55.75" style="2" customWidth="1"/>
    <col min="11791" max="11791" width="2.25" style="2" customWidth="1"/>
    <col min="11792" max="11792" width="8.125" style="2"/>
    <col min="11793" max="11793" width="5.5" style="2" bestFit="1" customWidth="1"/>
    <col min="11794" max="11794" width="2.75" style="2" customWidth="1"/>
    <col min="11795" max="11816" width="5.5" style="2" customWidth="1"/>
    <col min="11817" max="12032" width="8.125" style="2"/>
    <col min="12033" max="12033" width="2.375" style="2" customWidth="1"/>
    <col min="12034" max="12034" width="4.875" style="2" customWidth="1"/>
    <col min="12035" max="12037" width="2.625" style="2" customWidth="1"/>
    <col min="12038" max="12038" width="2.375" style="2" customWidth="1"/>
    <col min="12039" max="12039" width="2.625" style="2" customWidth="1"/>
    <col min="12040" max="12040" width="15.5" style="2" customWidth="1"/>
    <col min="12041" max="12043" width="5.375" style="2" customWidth="1"/>
    <col min="12044" max="12044" width="5.25" style="2" bestFit="1" customWidth="1"/>
    <col min="12045" max="12045" width="13.625" style="2" customWidth="1"/>
    <col min="12046" max="12046" width="55.75" style="2" customWidth="1"/>
    <col min="12047" max="12047" width="2.25" style="2" customWidth="1"/>
    <col min="12048" max="12048" width="8.125" style="2"/>
    <col min="12049" max="12049" width="5.5" style="2" bestFit="1" customWidth="1"/>
    <col min="12050" max="12050" width="2.75" style="2" customWidth="1"/>
    <col min="12051" max="12072" width="5.5" style="2" customWidth="1"/>
    <col min="12073" max="12288" width="8.125" style="2"/>
    <col min="12289" max="12289" width="2.375" style="2" customWidth="1"/>
    <col min="12290" max="12290" width="4.875" style="2" customWidth="1"/>
    <col min="12291" max="12293" width="2.625" style="2" customWidth="1"/>
    <col min="12294" max="12294" width="2.375" style="2" customWidth="1"/>
    <col min="12295" max="12295" width="2.625" style="2" customWidth="1"/>
    <col min="12296" max="12296" width="15.5" style="2" customWidth="1"/>
    <col min="12297" max="12299" width="5.375" style="2" customWidth="1"/>
    <col min="12300" max="12300" width="5.25" style="2" bestFit="1" customWidth="1"/>
    <col min="12301" max="12301" width="13.625" style="2" customWidth="1"/>
    <col min="12302" max="12302" width="55.75" style="2" customWidth="1"/>
    <col min="12303" max="12303" width="2.25" style="2" customWidth="1"/>
    <col min="12304" max="12304" width="8.125" style="2"/>
    <col min="12305" max="12305" width="5.5" style="2" bestFit="1" customWidth="1"/>
    <col min="12306" max="12306" width="2.75" style="2" customWidth="1"/>
    <col min="12307" max="12328" width="5.5" style="2" customWidth="1"/>
    <col min="12329" max="12544" width="8.125" style="2"/>
    <col min="12545" max="12545" width="2.375" style="2" customWidth="1"/>
    <col min="12546" max="12546" width="4.875" style="2" customWidth="1"/>
    <col min="12547" max="12549" width="2.625" style="2" customWidth="1"/>
    <col min="12550" max="12550" width="2.375" style="2" customWidth="1"/>
    <col min="12551" max="12551" width="2.625" style="2" customWidth="1"/>
    <col min="12552" max="12552" width="15.5" style="2" customWidth="1"/>
    <col min="12553" max="12555" width="5.375" style="2" customWidth="1"/>
    <col min="12556" max="12556" width="5.25" style="2" bestFit="1" customWidth="1"/>
    <col min="12557" max="12557" width="13.625" style="2" customWidth="1"/>
    <col min="12558" max="12558" width="55.75" style="2" customWidth="1"/>
    <col min="12559" max="12559" width="2.25" style="2" customWidth="1"/>
    <col min="12560" max="12560" width="8.125" style="2"/>
    <col min="12561" max="12561" width="5.5" style="2" bestFit="1" customWidth="1"/>
    <col min="12562" max="12562" width="2.75" style="2" customWidth="1"/>
    <col min="12563" max="12584" width="5.5" style="2" customWidth="1"/>
    <col min="12585" max="12800" width="8.125" style="2"/>
    <col min="12801" max="12801" width="2.375" style="2" customWidth="1"/>
    <col min="12802" max="12802" width="4.875" style="2" customWidth="1"/>
    <col min="12803" max="12805" width="2.625" style="2" customWidth="1"/>
    <col min="12806" max="12806" width="2.375" style="2" customWidth="1"/>
    <col min="12807" max="12807" width="2.625" style="2" customWidth="1"/>
    <col min="12808" max="12808" width="15.5" style="2" customWidth="1"/>
    <col min="12809" max="12811" width="5.375" style="2" customWidth="1"/>
    <col min="12812" max="12812" width="5.25" style="2" bestFit="1" customWidth="1"/>
    <col min="12813" max="12813" width="13.625" style="2" customWidth="1"/>
    <col min="12814" max="12814" width="55.75" style="2" customWidth="1"/>
    <col min="12815" max="12815" width="2.25" style="2" customWidth="1"/>
    <col min="12816" max="12816" width="8.125" style="2"/>
    <col min="12817" max="12817" width="5.5" style="2" bestFit="1" customWidth="1"/>
    <col min="12818" max="12818" width="2.75" style="2" customWidth="1"/>
    <col min="12819" max="12840" width="5.5" style="2" customWidth="1"/>
    <col min="12841" max="13056" width="8.125" style="2"/>
    <col min="13057" max="13057" width="2.375" style="2" customWidth="1"/>
    <col min="13058" max="13058" width="4.875" style="2" customWidth="1"/>
    <col min="13059" max="13061" width="2.625" style="2" customWidth="1"/>
    <col min="13062" max="13062" width="2.375" style="2" customWidth="1"/>
    <col min="13063" max="13063" width="2.625" style="2" customWidth="1"/>
    <col min="13064" max="13064" width="15.5" style="2" customWidth="1"/>
    <col min="13065" max="13067" width="5.375" style="2" customWidth="1"/>
    <col min="13068" max="13068" width="5.25" style="2" bestFit="1" customWidth="1"/>
    <col min="13069" max="13069" width="13.625" style="2" customWidth="1"/>
    <col min="13070" max="13070" width="55.75" style="2" customWidth="1"/>
    <col min="13071" max="13071" width="2.25" style="2" customWidth="1"/>
    <col min="13072" max="13072" width="8.125" style="2"/>
    <col min="13073" max="13073" width="5.5" style="2" bestFit="1" customWidth="1"/>
    <col min="13074" max="13074" width="2.75" style="2" customWidth="1"/>
    <col min="13075" max="13096" width="5.5" style="2" customWidth="1"/>
    <col min="13097" max="13312" width="8.125" style="2"/>
    <col min="13313" max="13313" width="2.375" style="2" customWidth="1"/>
    <col min="13314" max="13314" width="4.875" style="2" customWidth="1"/>
    <col min="13315" max="13317" width="2.625" style="2" customWidth="1"/>
    <col min="13318" max="13318" width="2.375" style="2" customWidth="1"/>
    <col min="13319" max="13319" width="2.625" style="2" customWidth="1"/>
    <col min="13320" max="13320" width="15.5" style="2" customWidth="1"/>
    <col min="13321" max="13323" width="5.375" style="2" customWidth="1"/>
    <col min="13324" max="13324" width="5.25" style="2" bestFit="1" customWidth="1"/>
    <col min="13325" max="13325" width="13.625" style="2" customWidth="1"/>
    <col min="13326" max="13326" width="55.75" style="2" customWidth="1"/>
    <col min="13327" max="13327" width="2.25" style="2" customWidth="1"/>
    <col min="13328" max="13328" width="8.125" style="2"/>
    <col min="13329" max="13329" width="5.5" style="2" bestFit="1" customWidth="1"/>
    <col min="13330" max="13330" width="2.75" style="2" customWidth="1"/>
    <col min="13331" max="13352" width="5.5" style="2" customWidth="1"/>
    <col min="13353" max="13568" width="8.125" style="2"/>
    <col min="13569" max="13569" width="2.375" style="2" customWidth="1"/>
    <col min="13570" max="13570" width="4.875" style="2" customWidth="1"/>
    <col min="13571" max="13573" width="2.625" style="2" customWidth="1"/>
    <col min="13574" max="13574" width="2.375" style="2" customWidth="1"/>
    <col min="13575" max="13575" width="2.625" style="2" customWidth="1"/>
    <col min="13576" max="13576" width="15.5" style="2" customWidth="1"/>
    <col min="13577" max="13579" width="5.375" style="2" customWidth="1"/>
    <col min="13580" max="13580" width="5.25" style="2" bestFit="1" customWidth="1"/>
    <col min="13581" max="13581" width="13.625" style="2" customWidth="1"/>
    <col min="13582" max="13582" width="55.75" style="2" customWidth="1"/>
    <col min="13583" max="13583" width="2.25" style="2" customWidth="1"/>
    <col min="13584" max="13584" width="8.125" style="2"/>
    <col min="13585" max="13585" width="5.5" style="2" bestFit="1" customWidth="1"/>
    <col min="13586" max="13586" width="2.75" style="2" customWidth="1"/>
    <col min="13587" max="13608" width="5.5" style="2" customWidth="1"/>
    <col min="13609" max="13824" width="8.125" style="2"/>
    <col min="13825" max="13825" width="2.375" style="2" customWidth="1"/>
    <col min="13826" max="13826" width="4.875" style="2" customWidth="1"/>
    <col min="13827" max="13829" width="2.625" style="2" customWidth="1"/>
    <col min="13830" max="13830" width="2.375" style="2" customWidth="1"/>
    <col min="13831" max="13831" width="2.625" style="2" customWidth="1"/>
    <col min="13832" max="13832" width="15.5" style="2" customWidth="1"/>
    <col min="13833" max="13835" width="5.375" style="2" customWidth="1"/>
    <col min="13836" max="13836" width="5.25" style="2" bestFit="1" customWidth="1"/>
    <col min="13837" max="13837" width="13.625" style="2" customWidth="1"/>
    <col min="13838" max="13838" width="55.75" style="2" customWidth="1"/>
    <col min="13839" max="13839" width="2.25" style="2" customWidth="1"/>
    <col min="13840" max="13840" width="8.125" style="2"/>
    <col min="13841" max="13841" width="5.5" style="2" bestFit="1" customWidth="1"/>
    <col min="13842" max="13842" width="2.75" style="2" customWidth="1"/>
    <col min="13843" max="13864" width="5.5" style="2" customWidth="1"/>
    <col min="13865" max="14080" width="8.125" style="2"/>
    <col min="14081" max="14081" width="2.375" style="2" customWidth="1"/>
    <col min="14082" max="14082" width="4.875" style="2" customWidth="1"/>
    <col min="14083" max="14085" width="2.625" style="2" customWidth="1"/>
    <col min="14086" max="14086" width="2.375" style="2" customWidth="1"/>
    <col min="14087" max="14087" width="2.625" style="2" customWidth="1"/>
    <col min="14088" max="14088" width="15.5" style="2" customWidth="1"/>
    <col min="14089" max="14091" width="5.375" style="2" customWidth="1"/>
    <col min="14092" max="14092" width="5.25" style="2" bestFit="1" customWidth="1"/>
    <col min="14093" max="14093" width="13.625" style="2" customWidth="1"/>
    <col min="14094" max="14094" width="55.75" style="2" customWidth="1"/>
    <col min="14095" max="14095" width="2.25" style="2" customWidth="1"/>
    <col min="14096" max="14096" width="8.125" style="2"/>
    <col min="14097" max="14097" width="5.5" style="2" bestFit="1" customWidth="1"/>
    <col min="14098" max="14098" width="2.75" style="2" customWidth="1"/>
    <col min="14099" max="14120" width="5.5" style="2" customWidth="1"/>
    <col min="14121" max="14336" width="8.125" style="2"/>
    <col min="14337" max="14337" width="2.375" style="2" customWidth="1"/>
    <col min="14338" max="14338" width="4.875" style="2" customWidth="1"/>
    <col min="14339" max="14341" width="2.625" style="2" customWidth="1"/>
    <col min="14342" max="14342" width="2.375" style="2" customWidth="1"/>
    <col min="14343" max="14343" width="2.625" style="2" customWidth="1"/>
    <col min="14344" max="14344" width="15.5" style="2" customWidth="1"/>
    <col min="14345" max="14347" width="5.375" style="2" customWidth="1"/>
    <col min="14348" max="14348" width="5.25" style="2" bestFit="1" customWidth="1"/>
    <col min="14349" max="14349" width="13.625" style="2" customWidth="1"/>
    <col min="14350" max="14350" width="55.75" style="2" customWidth="1"/>
    <col min="14351" max="14351" width="2.25" style="2" customWidth="1"/>
    <col min="14352" max="14352" width="8.125" style="2"/>
    <col min="14353" max="14353" width="5.5" style="2" bestFit="1" customWidth="1"/>
    <col min="14354" max="14354" width="2.75" style="2" customWidth="1"/>
    <col min="14355" max="14376" width="5.5" style="2" customWidth="1"/>
    <col min="14377" max="14592" width="8.125" style="2"/>
    <col min="14593" max="14593" width="2.375" style="2" customWidth="1"/>
    <col min="14594" max="14594" width="4.875" style="2" customWidth="1"/>
    <col min="14595" max="14597" width="2.625" style="2" customWidth="1"/>
    <col min="14598" max="14598" width="2.375" style="2" customWidth="1"/>
    <col min="14599" max="14599" width="2.625" style="2" customWidth="1"/>
    <col min="14600" max="14600" width="15.5" style="2" customWidth="1"/>
    <col min="14601" max="14603" width="5.375" style="2" customWidth="1"/>
    <col min="14604" max="14604" width="5.25" style="2" bestFit="1" customWidth="1"/>
    <col min="14605" max="14605" width="13.625" style="2" customWidth="1"/>
    <col min="14606" max="14606" width="55.75" style="2" customWidth="1"/>
    <col min="14607" max="14607" width="2.25" style="2" customWidth="1"/>
    <col min="14608" max="14608" width="8.125" style="2"/>
    <col min="14609" max="14609" width="5.5" style="2" bestFit="1" customWidth="1"/>
    <col min="14610" max="14610" width="2.75" style="2" customWidth="1"/>
    <col min="14611" max="14632" width="5.5" style="2" customWidth="1"/>
    <col min="14633" max="14848" width="8.125" style="2"/>
    <col min="14849" max="14849" width="2.375" style="2" customWidth="1"/>
    <col min="14850" max="14850" width="4.875" style="2" customWidth="1"/>
    <col min="14851" max="14853" width="2.625" style="2" customWidth="1"/>
    <col min="14854" max="14854" width="2.375" style="2" customWidth="1"/>
    <col min="14855" max="14855" width="2.625" style="2" customWidth="1"/>
    <col min="14856" max="14856" width="15.5" style="2" customWidth="1"/>
    <col min="14857" max="14859" width="5.375" style="2" customWidth="1"/>
    <col min="14860" max="14860" width="5.25" style="2" bestFit="1" customWidth="1"/>
    <col min="14861" max="14861" width="13.625" style="2" customWidth="1"/>
    <col min="14862" max="14862" width="55.75" style="2" customWidth="1"/>
    <col min="14863" max="14863" width="2.25" style="2" customWidth="1"/>
    <col min="14864" max="14864" width="8.125" style="2"/>
    <col min="14865" max="14865" width="5.5" style="2" bestFit="1" customWidth="1"/>
    <col min="14866" max="14866" width="2.75" style="2" customWidth="1"/>
    <col min="14867" max="14888" width="5.5" style="2" customWidth="1"/>
    <col min="14889" max="15104" width="8.125" style="2"/>
    <col min="15105" max="15105" width="2.375" style="2" customWidth="1"/>
    <col min="15106" max="15106" width="4.875" style="2" customWidth="1"/>
    <col min="15107" max="15109" width="2.625" style="2" customWidth="1"/>
    <col min="15110" max="15110" width="2.375" style="2" customWidth="1"/>
    <col min="15111" max="15111" width="2.625" style="2" customWidth="1"/>
    <col min="15112" max="15112" width="15.5" style="2" customWidth="1"/>
    <col min="15113" max="15115" width="5.375" style="2" customWidth="1"/>
    <col min="15116" max="15116" width="5.25" style="2" bestFit="1" customWidth="1"/>
    <col min="15117" max="15117" width="13.625" style="2" customWidth="1"/>
    <col min="15118" max="15118" width="55.75" style="2" customWidth="1"/>
    <col min="15119" max="15119" width="2.25" style="2" customWidth="1"/>
    <col min="15120" max="15120" width="8.125" style="2"/>
    <col min="15121" max="15121" width="5.5" style="2" bestFit="1" customWidth="1"/>
    <col min="15122" max="15122" width="2.75" style="2" customWidth="1"/>
    <col min="15123" max="15144" width="5.5" style="2" customWidth="1"/>
    <col min="15145" max="15360" width="8.125" style="2"/>
    <col min="15361" max="15361" width="2.375" style="2" customWidth="1"/>
    <col min="15362" max="15362" width="4.875" style="2" customWidth="1"/>
    <col min="15363" max="15365" width="2.625" style="2" customWidth="1"/>
    <col min="15366" max="15366" width="2.375" style="2" customWidth="1"/>
    <col min="15367" max="15367" width="2.625" style="2" customWidth="1"/>
    <col min="15368" max="15368" width="15.5" style="2" customWidth="1"/>
    <col min="15369" max="15371" width="5.375" style="2" customWidth="1"/>
    <col min="15372" max="15372" width="5.25" style="2" bestFit="1" customWidth="1"/>
    <col min="15373" max="15373" width="13.625" style="2" customWidth="1"/>
    <col min="15374" max="15374" width="55.75" style="2" customWidth="1"/>
    <col min="15375" max="15375" width="2.25" style="2" customWidth="1"/>
    <col min="15376" max="15376" width="8.125" style="2"/>
    <col min="15377" max="15377" width="5.5" style="2" bestFit="1" customWidth="1"/>
    <col min="15378" max="15378" width="2.75" style="2" customWidth="1"/>
    <col min="15379" max="15400" width="5.5" style="2" customWidth="1"/>
    <col min="15401" max="15616" width="8.125" style="2"/>
    <col min="15617" max="15617" width="2.375" style="2" customWidth="1"/>
    <col min="15618" max="15618" width="4.875" style="2" customWidth="1"/>
    <col min="15619" max="15621" width="2.625" style="2" customWidth="1"/>
    <col min="15622" max="15622" width="2.375" style="2" customWidth="1"/>
    <col min="15623" max="15623" width="2.625" style="2" customWidth="1"/>
    <col min="15624" max="15624" width="15.5" style="2" customWidth="1"/>
    <col min="15625" max="15627" width="5.375" style="2" customWidth="1"/>
    <col min="15628" max="15628" width="5.25" style="2" bestFit="1" customWidth="1"/>
    <col min="15629" max="15629" width="13.625" style="2" customWidth="1"/>
    <col min="15630" max="15630" width="55.75" style="2" customWidth="1"/>
    <col min="15631" max="15631" width="2.25" style="2" customWidth="1"/>
    <col min="15632" max="15632" width="8.125" style="2"/>
    <col min="15633" max="15633" width="5.5" style="2" bestFit="1" customWidth="1"/>
    <col min="15634" max="15634" width="2.75" style="2" customWidth="1"/>
    <col min="15635" max="15656" width="5.5" style="2" customWidth="1"/>
    <col min="15657" max="15872" width="8.125" style="2"/>
    <col min="15873" max="15873" width="2.375" style="2" customWidth="1"/>
    <col min="15874" max="15874" width="4.875" style="2" customWidth="1"/>
    <col min="15875" max="15877" width="2.625" style="2" customWidth="1"/>
    <col min="15878" max="15878" width="2.375" style="2" customWidth="1"/>
    <col min="15879" max="15879" width="2.625" style="2" customWidth="1"/>
    <col min="15880" max="15880" width="15.5" style="2" customWidth="1"/>
    <col min="15881" max="15883" width="5.375" style="2" customWidth="1"/>
    <col min="15884" max="15884" width="5.25" style="2" bestFit="1" customWidth="1"/>
    <col min="15885" max="15885" width="13.625" style="2" customWidth="1"/>
    <col min="15886" max="15886" width="55.75" style="2" customWidth="1"/>
    <col min="15887" max="15887" width="2.25" style="2" customWidth="1"/>
    <col min="15888" max="15888" width="8.125" style="2"/>
    <col min="15889" max="15889" width="5.5" style="2" bestFit="1" customWidth="1"/>
    <col min="15890" max="15890" width="2.75" style="2" customWidth="1"/>
    <col min="15891" max="15912" width="5.5" style="2" customWidth="1"/>
    <col min="15913" max="16128" width="8.125" style="2"/>
    <col min="16129" max="16129" width="2.375" style="2" customWidth="1"/>
    <col min="16130" max="16130" width="4.875" style="2" customWidth="1"/>
    <col min="16131" max="16133" width="2.625" style="2" customWidth="1"/>
    <col min="16134" max="16134" width="2.375" style="2" customWidth="1"/>
    <col min="16135" max="16135" width="2.625" style="2" customWidth="1"/>
    <col min="16136" max="16136" width="15.5" style="2" customWidth="1"/>
    <col min="16137" max="16139" width="5.375" style="2" customWidth="1"/>
    <col min="16140" max="16140" width="5.25" style="2" bestFit="1" customWidth="1"/>
    <col min="16141" max="16141" width="13.625" style="2" customWidth="1"/>
    <col min="16142" max="16142" width="55.75" style="2" customWidth="1"/>
    <col min="16143" max="16143" width="2.25" style="2" customWidth="1"/>
    <col min="16144" max="16144" width="8.125" style="2"/>
    <col min="16145" max="16145" width="5.5" style="2" bestFit="1" customWidth="1"/>
    <col min="16146" max="16146" width="2.75" style="2" customWidth="1"/>
    <col min="16147" max="16168" width="5.5" style="2" customWidth="1"/>
    <col min="16169" max="16384" width="8.125" style="2"/>
  </cols>
  <sheetData>
    <row r="1" spans="1:44" ht="13.15" customHeight="1">
      <c r="N1" s="3" t="s">
        <v>180</v>
      </c>
      <c r="R1" s="4"/>
      <c r="S1" s="4"/>
      <c r="T1" s="4"/>
      <c r="U1" s="4"/>
      <c r="V1" s="4"/>
      <c r="W1" s="4"/>
      <c r="X1" s="4"/>
      <c r="Y1" s="4"/>
      <c r="Z1" s="4"/>
      <c r="AA1" s="4"/>
      <c r="AB1" s="4"/>
      <c r="AC1" s="4"/>
      <c r="AD1" s="4"/>
      <c r="AE1" s="4"/>
      <c r="AF1" s="4"/>
      <c r="AG1" s="4"/>
      <c r="AH1" s="4"/>
      <c r="AI1" s="4"/>
      <c r="AJ1" s="4"/>
      <c r="AK1" s="4"/>
      <c r="AL1" s="4"/>
      <c r="AM1" s="4"/>
      <c r="AN1" s="4"/>
      <c r="AO1" s="4"/>
      <c r="AP1" s="4"/>
      <c r="AQ1" s="4"/>
      <c r="AR1" s="4"/>
    </row>
    <row r="2" spans="1:44">
      <c r="B2" s="3"/>
      <c r="C2" s="3"/>
      <c r="D2" s="3"/>
      <c r="E2" s="3"/>
      <c r="F2" s="3"/>
      <c r="G2" s="3"/>
      <c r="N2" s="3" t="s">
        <v>159</v>
      </c>
    </row>
    <row r="3" spans="1:44" ht="18.600000000000001" customHeight="1">
      <c r="B3" s="471" t="s">
        <v>825</v>
      </c>
      <c r="C3" s="471"/>
      <c r="D3" s="471"/>
      <c r="E3" s="471"/>
      <c r="F3" s="471"/>
      <c r="G3" s="471"/>
      <c r="H3" s="471"/>
      <c r="I3" s="471"/>
      <c r="J3" s="471"/>
      <c r="K3" s="471"/>
      <c r="L3" s="471"/>
      <c r="M3" s="471"/>
      <c r="N3" s="471"/>
    </row>
    <row r="4" spans="1:44">
      <c r="B4" s="5"/>
      <c r="C4" s="5"/>
      <c r="D4" s="5"/>
      <c r="E4" s="5"/>
      <c r="F4" s="5"/>
      <c r="G4" s="5"/>
      <c r="M4" s="5"/>
    </row>
    <row r="5" spans="1:44">
      <c r="B5" s="6" t="s">
        <v>160</v>
      </c>
      <c r="C5" s="5"/>
      <c r="D5" s="5"/>
      <c r="E5" s="5"/>
      <c r="F5" s="5"/>
      <c r="G5" s="5"/>
    </row>
    <row r="6" spans="1:44">
      <c r="B6" s="5"/>
      <c r="C6" s="5"/>
      <c r="D6" s="5"/>
      <c r="E6" s="5"/>
      <c r="F6" s="5"/>
      <c r="G6" s="5"/>
    </row>
    <row r="7" spans="1:44">
      <c r="B7" s="5"/>
      <c r="C7" s="5"/>
      <c r="D7" s="5"/>
      <c r="E7" s="5"/>
      <c r="F7" s="5"/>
      <c r="G7" s="5"/>
    </row>
    <row r="8" spans="1:44">
      <c r="B8" s="2" t="s">
        <v>827</v>
      </c>
    </row>
    <row r="9" spans="1:44" ht="12.75" thickBot="1">
      <c r="B9" s="7"/>
      <c r="C9" s="7"/>
      <c r="D9" s="7"/>
      <c r="E9" s="7"/>
      <c r="F9" s="7"/>
      <c r="G9" s="7"/>
    </row>
    <row r="10" spans="1:44" s="8" customFormat="1" ht="20.100000000000001" customHeight="1">
      <c r="B10" s="472" t="s">
        <v>1374</v>
      </c>
      <c r="C10" s="473"/>
      <c r="D10" s="473"/>
      <c r="E10" s="473"/>
      <c r="F10" s="473"/>
      <c r="G10" s="473"/>
      <c r="H10" s="474"/>
      <c r="I10" s="475"/>
      <c r="J10" s="475"/>
      <c r="K10" s="475"/>
      <c r="L10" s="476"/>
    </row>
    <row r="11" spans="1:44" s="8" customFormat="1" ht="20.100000000000001" customHeight="1">
      <c r="B11" s="461" t="s">
        <v>1373</v>
      </c>
      <c r="C11" s="462"/>
      <c r="D11" s="462"/>
      <c r="E11" s="462"/>
      <c r="F11" s="462"/>
      <c r="G11" s="462"/>
      <c r="H11" s="463"/>
      <c r="I11" s="464"/>
      <c r="J11" s="464"/>
      <c r="K11" s="464"/>
      <c r="L11" s="465"/>
    </row>
    <row r="12" spans="1:44" s="8" customFormat="1" ht="20.100000000000001" customHeight="1">
      <c r="B12" s="461" t="s">
        <v>161</v>
      </c>
      <c r="C12" s="462"/>
      <c r="D12" s="462"/>
      <c r="E12" s="462"/>
      <c r="F12" s="462"/>
      <c r="G12" s="462"/>
      <c r="H12" s="463"/>
      <c r="I12" s="464"/>
      <c r="J12" s="464"/>
      <c r="K12" s="464"/>
      <c r="L12" s="465"/>
    </row>
    <row r="13" spans="1:44" s="8" customFormat="1" ht="20.100000000000001" customHeight="1" thickBot="1">
      <c r="A13" s="8" t="s">
        <v>162</v>
      </c>
      <c r="B13" s="461" t="s">
        <v>163</v>
      </c>
      <c r="C13" s="462"/>
      <c r="D13" s="462"/>
      <c r="E13" s="462"/>
      <c r="F13" s="462"/>
      <c r="G13" s="462"/>
      <c r="H13" s="463"/>
      <c r="I13" s="464"/>
      <c r="J13" s="464"/>
      <c r="K13" s="464"/>
      <c r="L13" s="465"/>
    </row>
    <row r="14" spans="1:44" s="8" customFormat="1" ht="20.100000000000001" customHeight="1">
      <c r="B14" s="461" t="s">
        <v>164</v>
      </c>
      <c r="C14" s="462"/>
      <c r="D14" s="462"/>
      <c r="E14" s="462"/>
      <c r="F14" s="462"/>
      <c r="G14" s="462"/>
      <c r="H14" s="463"/>
      <c r="I14" s="464"/>
      <c r="J14" s="464"/>
      <c r="K14" s="464"/>
      <c r="L14" s="465"/>
      <c r="N14" s="9" t="s">
        <v>826</v>
      </c>
    </row>
    <row r="15" spans="1:44" s="8" customFormat="1" ht="20.100000000000001" customHeight="1" thickBot="1">
      <c r="B15" s="466" t="s">
        <v>166</v>
      </c>
      <c r="C15" s="467"/>
      <c r="D15" s="467"/>
      <c r="E15" s="467"/>
      <c r="F15" s="467"/>
      <c r="G15" s="467"/>
      <c r="H15" s="468"/>
      <c r="I15" s="469"/>
      <c r="J15" s="469"/>
      <c r="K15" s="469"/>
      <c r="L15" s="470"/>
      <c r="N15" s="10" t="s">
        <v>167</v>
      </c>
    </row>
    <row r="16" spans="1:44" ht="12.75" thickBot="1">
      <c r="A16" s="7"/>
    </row>
    <row r="17" spans="1:14" s="16" customFormat="1" ht="24.6" customHeight="1" thickBot="1">
      <c r="A17" s="11"/>
      <c r="B17" s="12" t="s">
        <v>168</v>
      </c>
      <c r="C17" s="458" t="s">
        <v>169</v>
      </c>
      <c r="D17" s="459"/>
      <c r="E17" s="459"/>
      <c r="F17" s="459"/>
      <c r="G17" s="460"/>
      <c r="H17" s="13" t="s">
        <v>170</v>
      </c>
      <c r="I17" s="13" t="s">
        <v>171</v>
      </c>
      <c r="J17" s="14" t="s">
        <v>172</v>
      </c>
      <c r="K17" s="14" t="s">
        <v>173</v>
      </c>
      <c r="L17" s="14" t="s">
        <v>174</v>
      </c>
      <c r="M17" s="13" t="s">
        <v>175</v>
      </c>
      <c r="N17" s="15" t="s">
        <v>176</v>
      </c>
    </row>
    <row r="18" spans="1:14" ht="34.15" customHeight="1" thickTop="1">
      <c r="A18" s="17"/>
      <c r="B18" s="18"/>
      <c r="C18" s="19"/>
      <c r="D18" s="20"/>
      <c r="E18" s="20"/>
      <c r="F18" s="20"/>
      <c r="G18" s="21"/>
      <c r="H18" s="22"/>
      <c r="I18" s="23"/>
      <c r="J18" s="23"/>
      <c r="K18" s="23"/>
      <c r="L18" s="23"/>
      <c r="M18" s="24"/>
      <c r="N18" s="25"/>
    </row>
    <row r="19" spans="1:14" ht="34.15" customHeight="1">
      <c r="A19" s="17"/>
      <c r="B19" s="18"/>
      <c r="C19" s="26"/>
      <c r="D19" s="27"/>
      <c r="E19" s="27"/>
      <c r="F19" s="27"/>
      <c r="G19" s="21"/>
      <c r="H19" s="22"/>
      <c r="I19" s="23"/>
      <c r="J19" s="23"/>
      <c r="K19" s="23"/>
      <c r="L19" s="23"/>
      <c r="M19" s="24"/>
      <c r="N19" s="25"/>
    </row>
    <row r="20" spans="1:14" ht="34.15" customHeight="1">
      <c r="A20" s="17"/>
      <c r="B20" s="18"/>
      <c r="C20" s="26"/>
      <c r="D20" s="27"/>
      <c r="E20" s="27"/>
      <c r="F20" s="27"/>
      <c r="G20" s="21"/>
      <c r="H20" s="22"/>
      <c r="I20" s="23"/>
      <c r="J20" s="23"/>
      <c r="K20" s="23"/>
      <c r="L20" s="23"/>
      <c r="M20" s="24"/>
      <c r="N20" s="25"/>
    </row>
    <row r="21" spans="1:14" ht="34.15" customHeight="1">
      <c r="A21" s="17"/>
      <c r="B21" s="18"/>
      <c r="C21" s="26"/>
      <c r="D21" s="27"/>
      <c r="E21" s="27"/>
      <c r="F21" s="28"/>
      <c r="G21" s="21"/>
      <c r="H21" s="22"/>
      <c r="I21" s="23"/>
      <c r="J21" s="23"/>
      <c r="K21" s="23"/>
      <c r="L21" s="23"/>
      <c r="M21" s="24"/>
      <c r="N21" s="25"/>
    </row>
    <row r="22" spans="1:14" ht="34.15" customHeight="1">
      <c r="A22" s="17"/>
      <c r="B22" s="18"/>
      <c r="C22" s="26"/>
      <c r="D22" s="27"/>
      <c r="E22" s="27"/>
      <c r="F22" s="27"/>
      <c r="G22" s="21"/>
      <c r="H22" s="22"/>
      <c r="I22" s="23"/>
      <c r="J22" s="23"/>
      <c r="K22" s="23"/>
      <c r="L22" s="23"/>
      <c r="M22" s="24"/>
      <c r="N22" s="25"/>
    </row>
    <row r="23" spans="1:14" ht="34.15" customHeight="1">
      <c r="A23" s="17"/>
      <c r="B23" s="29"/>
      <c r="C23" s="30"/>
      <c r="D23" s="31"/>
      <c r="E23" s="31"/>
      <c r="F23" s="31"/>
      <c r="G23" s="32"/>
      <c r="H23" s="33"/>
      <c r="I23" s="34"/>
      <c r="J23" s="34"/>
      <c r="K23" s="34"/>
      <c r="L23" s="34"/>
      <c r="M23" s="35"/>
      <c r="N23" s="36"/>
    </row>
    <row r="24" spans="1:14" ht="34.15" customHeight="1" thickBot="1">
      <c r="A24" s="17"/>
      <c r="B24" s="37"/>
      <c r="C24" s="38"/>
      <c r="D24" s="39"/>
      <c r="E24" s="39"/>
      <c r="F24" s="39"/>
      <c r="G24" s="40"/>
      <c r="H24" s="41"/>
      <c r="I24" s="42"/>
      <c r="J24" s="42"/>
      <c r="K24" s="42"/>
      <c r="L24" s="42"/>
      <c r="M24" s="43"/>
      <c r="N24" s="44"/>
    </row>
    <row r="26" spans="1:14">
      <c r="B26" s="2" t="s">
        <v>177</v>
      </c>
    </row>
    <row r="27" spans="1:14">
      <c r="B27" s="2" t="s">
        <v>178</v>
      </c>
    </row>
    <row r="28" spans="1:14">
      <c r="B28" s="2" t="s">
        <v>179</v>
      </c>
    </row>
  </sheetData>
  <mergeCells count="14">
    <mergeCell ref="B12:G12"/>
    <mergeCell ref="H12:L12"/>
    <mergeCell ref="B3:N3"/>
    <mergeCell ref="B10:G10"/>
    <mergeCell ref="H10:L10"/>
    <mergeCell ref="B11:G11"/>
    <mergeCell ref="H11:L11"/>
    <mergeCell ref="C17:G17"/>
    <mergeCell ref="B13:G13"/>
    <mergeCell ref="H13:L13"/>
    <mergeCell ref="B14:G14"/>
    <mergeCell ref="H14:L14"/>
    <mergeCell ref="B15:G15"/>
    <mergeCell ref="H15:L15"/>
  </mergeCells>
  <phoneticPr fontId="2"/>
  <dataValidations count="3">
    <dataValidation allowBlank="1" showInputMessage="1" showErrorMessage="1" promptTitle="第１回・第２回" prompt="該当する方を記載してください。" sqref="WVJ983043:WVV983043 IX3:JJ3 ST3:TF3 ACP3:ADB3 AML3:AMX3 AWH3:AWT3 BGD3:BGP3 BPZ3:BQL3 BZV3:CAH3 CJR3:CKD3 CTN3:CTZ3 DDJ3:DDV3 DNF3:DNR3 DXB3:DXN3 EGX3:EHJ3 EQT3:ERF3 FAP3:FBB3 FKL3:FKX3 FUH3:FUT3 GED3:GEP3 GNZ3:GOL3 GXV3:GYH3 HHR3:HID3 HRN3:HRZ3 IBJ3:IBV3 ILF3:ILR3 IVB3:IVN3 JEX3:JFJ3 JOT3:JPF3 JYP3:JZB3 KIL3:KIX3 KSH3:KST3 LCD3:LCP3 LLZ3:LML3 LVV3:LWH3 MFR3:MGD3 MPN3:MPZ3 MZJ3:MZV3 NJF3:NJR3 NTB3:NTN3 OCX3:ODJ3 OMT3:ONF3 OWP3:OXB3 PGL3:PGX3 PQH3:PQT3 QAD3:QAP3 QJZ3:QKL3 QTV3:QUH3 RDR3:RED3 RNN3:RNZ3 RXJ3:RXV3 SHF3:SHR3 SRB3:SRN3 TAX3:TBJ3 TKT3:TLF3 TUP3:TVB3 UEL3:UEX3 UOH3:UOT3 UYD3:UYP3 VHZ3:VIL3 VRV3:VSH3 WBR3:WCD3 WLN3:WLZ3 WVJ3:WVV3 B65539:N65539 IX65539:JJ65539 ST65539:TF65539 ACP65539:ADB65539 AML65539:AMX65539 AWH65539:AWT65539 BGD65539:BGP65539 BPZ65539:BQL65539 BZV65539:CAH65539 CJR65539:CKD65539 CTN65539:CTZ65539 DDJ65539:DDV65539 DNF65539:DNR65539 DXB65539:DXN65539 EGX65539:EHJ65539 EQT65539:ERF65539 FAP65539:FBB65539 FKL65539:FKX65539 FUH65539:FUT65539 GED65539:GEP65539 GNZ65539:GOL65539 GXV65539:GYH65539 HHR65539:HID65539 HRN65539:HRZ65539 IBJ65539:IBV65539 ILF65539:ILR65539 IVB65539:IVN65539 JEX65539:JFJ65539 JOT65539:JPF65539 JYP65539:JZB65539 KIL65539:KIX65539 KSH65539:KST65539 LCD65539:LCP65539 LLZ65539:LML65539 LVV65539:LWH65539 MFR65539:MGD65539 OCX983043:ODJ983043 OMT983043:ONF983043 OWP983043:OXB983043 PGL983043:PGX983043 PQH983043:PQT983043 QAD983043:QAP983043 QJZ983043:QKL983043 QTV983043:QUH983043 RDR983043:RED983043 RNN983043:RNZ983043 RXJ983043:RXV983043 SHF983043:SHR983043 SRB983043:SRN983043 TAX983043:TBJ983043 TKT983043:TLF983043 TUP983043:TVB983043 UEL983043:UEX983043 UOH983043:UOT983043 UYD983043:UYP983043 VHZ983043:VIL983043 VRV983043:VSH983043 WBR983043:WCD983043 WLN983043:WLZ983043 AML917507:AMX917507 AWH917507:AWT917507 BGD917507:BGP917507 BPZ917507:BQL917507 BZV917507:CAH917507 CJR917507:CKD917507 CTN917507:CTZ917507 DDJ917507:DDV917507 DNF917507:DNR917507 DXB917507:DXN917507 EGX917507:EHJ917507 EQT917507:ERF917507 FAP917507:FBB917507 FKL917507:FKX917507 FUH917507:FUT917507 GED917507:GEP917507 GNZ917507:GOL917507 GXV917507:GYH917507 HHR917507:HID917507 HRN917507:HRZ917507 IBJ917507:IBV917507 ILF917507:ILR917507 IVB917507:IVN917507 JEX917507:JFJ917507 JOT917507:JPF917507 JYP917507:JZB917507 KIL917507:KIX917507 KSH917507:KST917507 LCD917507:LCP917507 LLZ917507:LML917507 LVV917507:LWH917507 MFR917507:MGD917507 MPN917507:MPZ917507 MZJ917507:MZV917507 NJF917507:NJR917507 NTB917507:NTN917507 OCX917507:ODJ917507 OMT917507:ONF917507 OWP917507:OXB917507 PGL917507:PGX917507 PQH917507:PQT917507 QAD917507:QAP917507 QJZ917507:QKL917507 QTV917507:QUH917507 RDR917507:RED917507 RNN917507:RNZ917507 RXJ917507:RXV917507 SHF917507:SHR917507 SRB917507:SRN917507 TAX917507:TBJ917507 TKT917507:TLF917507 TUP917507:TVB917507 UEL917507:UEX917507 UOH917507:UOT917507 UYD917507:UYP917507 VHZ917507:VIL917507 VRV917507:VSH917507 WBR917507:WCD917507 WLN917507:WLZ917507 WVJ917507:WVV917507 B983043:N983043 IX983043:JJ983043 ST983043:TF983043 ACP983043:ADB983043 AML983043:AMX983043 AWH983043:AWT983043 BGD983043:BGP983043 BPZ983043:BQL983043 BZV983043:CAH983043 CJR983043:CKD983043 CTN983043:CTZ983043 DDJ983043:DDV983043 DNF983043:DNR983043 DXB983043:DXN983043 EGX983043:EHJ983043 EQT983043:ERF983043 FAP983043:FBB983043 FKL983043:FKX983043 FUH983043:FUT983043 GED983043:GEP983043 GNZ983043:GOL983043 GXV983043:GYH983043 HHR983043:HID983043 HRN983043:HRZ983043 IBJ983043:IBV983043 ILF983043:ILR983043 IVB983043:IVN983043 JEX983043:JFJ983043 JOT983043:JPF983043 JYP983043:JZB983043 KIL983043:KIX983043 KSH983043:KST983043 LCD983043:LCP983043 LLZ983043:LML983043 LVV983043:LWH983043 MFR983043:MGD983043 MPN983043:MPZ983043 MZJ983043:MZV983043 NJF983043:NJR983043 NTB983043:NTN983043 LCD786435:LCP786435 LLZ786435:LML786435 LVV786435:LWH786435 MFR786435:MGD786435 MPN786435:MPZ786435 MZJ786435:MZV786435 NJF786435:NJR786435 NTB786435:NTN786435 OCX786435:ODJ786435 OMT786435:ONF786435 OWP786435:OXB786435 PGL786435:PGX786435 PQH786435:PQT786435 QAD786435:QAP786435 QJZ786435:QKL786435 QTV786435:QUH786435 RDR786435:RED786435 RNN786435:RNZ786435 RXJ786435:RXV786435 SHF786435:SHR786435 SRB786435:SRN786435 TAX786435:TBJ786435 TKT786435:TLF786435 TUP786435:TVB786435 UEL786435:UEX786435 UOH786435:UOT786435 UYD786435:UYP786435 VHZ786435:VIL786435 VRV786435:VSH786435 WBR786435:WCD786435 WLN786435:WLZ786435 WVJ786435:WVV786435 B851971:N851971 IX851971:JJ851971 ST851971:TF851971 ACP851971:ADB851971 AML851971:AMX851971 AWH851971:AWT851971 BGD851971:BGP851971 BPZ851971:BQL851971 BZV851971:CAH851971 CJR851971:CKD851971 CTN851971:CTZ851971 DDJ851971:DDV851971 DNF851971:DNR851971 DXB851971:DXN851971 EGX851971:EHJ851971 EQT851971:ERF851971 FAP851971:FBB851971 FKL851971:FKX851971 FUH851971:FUT851971 GED851971:GEP851971 GNZ851971:GOL851971 GXV851971:GYH851971 HHR851971:HID851971 HRN851971:HRZ851971 IBJ851971:IBV851971 ILF851971:ILR851971 IVB851971:IVN851971 JEX851971:JFJ851971 JOT851971:JPF851971 JYP851971:JZB851971 KIL851971:KIX851971 KSH851971:KST851971 LCD851971:LCP851971 LLZ851971:LML851971 LVV851971:LWH851971 MFR851971:MGD851971 MPN851971:MPZ851971 MZJ851971:MZV851971 NJF851971:NJR851971 NTB851971:NTN851971 OCX851971:ODJ851971 OMT851971:ONF851971 OWP851971:OXB851971 PGL851971:PGX851971 PQH851971:PQT851971 QAD851971:QAP851971 QJZ851971:QKL851971 QTV851971:QUH851971 RDR851971:RED851971 RNN851971:RNZ851971 RXJ851971:RXV851971 SHF851971:SHR851971 SRB851971:SRN851971 TAX851971:TBJ851971 TKT851971:TLF851971 TUP851971:TVB851971 UEL851971:UEX851971 UOH851971:UOT851971 UYD851971:UYP851971 VHZ851971:VIL851971 VRV851971:VSH851971 WBR851971:WCD851971 WLN851971:WLZ851971 WVJ851971:WVV851971 B917507:N917507 IX917507:JJ917507 ST917507:TF917507 ACP917507:ADB917507 VRV655363:VSH655363 WBR655363:WCD655363 WLN655363:WLZ655363 WVJ655363:WVV655363 B720899:N720899 IX720899:JJ720899 ST720899:TF720899 ACP720899:ADB720899 AML720899:AMX720899 AWH720899:AWT720899 BGD720899:BGP720899 BPZ720899:BQL720899 BZV720899:CAH720899 CJR720899:CKD720899 CTN720899:CTZ720899 DDJ720899:DDV720899 DNF720899:DNR720899 DXB720899:DXN720899 EGX720899:EHJ720899 EQT720899:ERF720899 FAP720899:FBB720899 FKL720899:FKX720899 FUH720899:FUT720899 GED720899:GEP720899 GNZ720899:GOL720899 GXV720899:GYH720899 HHR720899:HID720899 HRN720899:HRZ720899 IBJ720899:IBV720899 ILF720899:ILR720899 IVB720899:IVN720899 JEX720899:JFJ720899 JOT720899:JPF720899 JYP720899:JZB720899 KIL720899:KIX720899 KSH720899:KST720899 LCD720899:LCP720899 LLZ720899:LML720899 LVV720899:LWH720899 MFR720899:MGD720899 MPN720899:MPZ720899 MZJ720899:MZV720899 NJF720899:NJR720899 NTB720899:NTN720899 OCX720899:ODJ720899 OMT720899:ONF720899 OWP720899:OXB720899 PGL720899:PGX720899 PQH720899:PQT720899 QAD720899:QAP720899 QJZ720899:QKL720899 QTV720899:QUH720899 RDR720899:RED720899 RNN720899:RNZ720899 RXJ720899:RXV720899 SHF720899:SHR720899 SRB720899:SRN720899 TAX720899:TBJ720899 TKT720899:TLF720899 TUP720899:TVB720899 UEL720899:UEX720899 UOH720899:UOT720899 UYD720899:UYP720899 VHZ720899:VIL720899 VRV720899:VSH720899 WBR720899:WCD720899 WLN720899:WLZ720899 WVJ720899:WVV720899 B786435:N786435 IX786435:JJ786435 ST786435:TF786435 ACP786435:ADB786435 AML786435:AMX786435 AWH786435:AWT786435 BGD786435:BGP786435 BPZ786435:BQL786435 BZV786435:CAH786435 CJR786435:CKD786435 CTN786435:CTZ786435 DDJ786435:DDV786435 DNF786435:DNR786435 DXB786435:DXN786435 EGX786435:EHJ786435 EQT786435:ERF786435 FAP786435:FBB786435 FKL786435:FKX786435 FUH786435:FUT786435 GED786435:GEP786435 GNZ786435:GOL786435 GXV786435:GYH786435 HHR786435:HID786435 HRN786435:HRZ786435 IBJ786435:IBV786435 ILF786435:ILR786435 IVB786435:IVN786435 JEX786435:JFJ786435 JOT786435:JPF786435 JYP786435:JZB786435 KIL786435:KIX786435 KSH786435:KST786435 IBJ589827:IBV589827 ILF589827:ILR589827 IVB589827:IVN589827 JEX589827:JFJ589827 JOT589827:JPF589827 JYP589827:JZB589827 KIL589827:KIX589827 KSH589827:KST589827 LCD589827:LCP589827 LLZ589827:LML589827 LVV589827:LWH589827 MFR589827:MGD589827 MPN589827:MPZ589827 MZJ589827:MZV589827 NJF589827:NJR589827 NTB589827:NTN589827 OCX589827:ODJ589827 OMT589827:ONF589827 OWP589827:OXB589827 PGL589827:PGX589827 PQH589827:PQT589827 QAD589827:QAP589827 QJZ589827:QKL589827 QTV589827:QUH589827 RDR589827:RED589827 RNN589827:RNZ589827 RXJ589827:RXV589827 SHF589827:SHR589827 SRB589827:SRN589827 TAX589827:TBJ589827 TKT589827:TLF589827 TUP589827:TVB589827 UEL589827:UEX589827 UOH589827:UOT589827 UYD589827:UYP589827 VHZ589827:VIL589827 VRV589827:VSH589827 WBR589827:WCD589827 WLN589827:WLZ589827 WVJ589827:WVV589827 B655363:N655363 IX655363:JJ655363 ST655363:TF655363 ACP655363:ADB655363 AML655363:AMX655363 AWH655363:AWT655363 BGD655363:BGP655363 BPZ655363:BQL655363 BZV655363:CAH655363 CJR655363:CKD655363 CTN655363:CTZ655363 DDJ655363:DDV655363 DNF655363:DNR655363 DXB655363:DXN655363 EGX655363:EHJ655363 EQT655363:ERF655363 FAP655363:FBB655363 FKL655363:FKX655363 FUH655363:FUT655363 GED655363:GEP655363 GNZ655363:GOL655363 GXV655363:GYH655363 HHR655363:HID655363 HRN655363:HRZ655363 IBJ655363:IBV655363 ILF655363:ILR655363 IVB655363:IVN655363 JEX655363:JFJ655363 JOT655363:JPF655363 JYP655363:JZB655363 KIL655363:KIX655363 KSH655363:KST655363 LCD655363:LCP655363 LLZ655363:LML655363 LVV655363:LWH655363 MFR655363:MGD655363 MPN655363:MPZ655363 MZJ655363:MZV655363 NJF655363:NJR655363 NTB655363:NTN655363 OCX655363:ODJ655363 OMT655363:ONF655363 OWP655363:OXB655363 PGL655363:PGX655363 PQH655363:PQT655363 QAD655363:QAP655363 QJZ655363:QKL655363 QTV655363:QUH655363 RDR655363:RED655363 RNN655363:RNZ655363 RXJ655363:RXV655363 SHF655363:SHR655363 SRB655363:SRN655363 TAX655363:TBJ655363 TKT655363:TLF655363 TUP655363:TVB655363 UEL655363:UEX655363 UOH655363:UOT655363 UYD655363:UYP655363 VHZ655363:VIL655363 SRB458755:SRN458755 TAX458755:TBJ458755 TKT458755:TLF458755 TUP458755:TVB458755 UEL458755:UEX458755 UOH458755:UOT458755 UYD458755:UYP458755 VHZ458755:VIL458755 VRV458755:VSH458755 WBR458755:WCD458755 WLN458755:WLZ458755 WVJ458755:WVV458755 B524291:N524291 IX524291:JJ524291 ST524291:TF524291 ACP524291:ADB524291 AML524291:AMX524291 AWH524291:AWT524291 BGD524291:BGP524291 BPZ524291:BQL524291 BZV524291:CAH524291 CJR524291:CKD524291 CTN524291:CTZ524291 DDJ524291:DDV524291 DNF524291:DNR524291 DXB524291:DXN524291 EGX524291:EHJ524291 EQT524291:ERF524291 FAP524291:FBB524291 FKL524291:FKX524291 FUH524291:FUT524291 GED524291:GEP524291 GNZ524291:GOL524291 GXV524291:GYH524291 HHR524291:HID524291 HRN524291:HRZ524291 IBJ524291:IBV524291 ILF524291:ILR524291 IVB524291:IVN524291 JEX524291:JFJ524291 JOT524291:JPF524291 JYP524291:JZB524291 KIL524291:KIX524291 KSH524291:KST524291 LCD524291:LCP524291 LLZ524291:LML524291 LVV524291:LWH524291 MFR524291:MGD524291 MPN524291:MPZ524291 MZJ524291:MZV524291 NJF524291:NJR524291 NTB524291:NTN524291 OCX524291:ODJ524291 OMT524291:ONF524291 OWP524291:OXB524291 PGL524291:PGX524291 PQH524291:PQT524291 QAD524291:QAP524291 QJZ524291:QKL524291 QTV524291:QUH524291 RDR524291:RED524291 RNN524291:RNZ524291 RXJ524291:RXV524291 SHF524291:SHR524291 SRB524291:SRN524291 TAX524291:TBJ524291 TKT524291:TLF524291 TUP524291:TVB524291 UEL524291:UEX524291 UOH524291:UOT524291 UYD524291:UYP524291 VHZ524291:VIL524291 VRV524291:VSH524291 WBR524291:WCD524291 WLN524291:WLZ524291 WVJ524291:WVV524291 B589827:N589827 IX589827:JJ589827 ST589827:TF589827 ACP589827:ADB589827 AML589827:AMX589827 AWH589827:AWT589827 BGD589827:BGP589827 BPZ589827:BQL589827 BZV589827:CAH589827 CJR589827:CKD589827 CTN589827:CTZ589827 DDJ589827:DDV589827 DNF589827:DNR589827 DXB589827:DXN589827 EGX589827:EHJ589827 EQT589827:ERF589827 FAP589827:FBB589827 FKL589827:FKX589827 FUH589827:FUT589827 GED589827:GEP589827 GNZ589827:GOL589827 GXV589827:GYH589827 HHR589827:HID589827 HRN589827:HRZ589827 FAP393219:FBB393219 FKL393219:FKX393219 FUH393219:FUT393219 GED393219:GEP393219 GNZ393219:GOL393219 GXV393219:GYH393219 HHR393219:HID393219 HRN393219:HRZ393219 IBJ393219:IBV393219 ILF393219:ILR393219 IVB393219:IVN393219 JEX393219:JFJ393219 JOT393219:JPF393219 JYP393219:JZB393219 KIL393219:KIX393219 KSH393219:KST393219 LCD393219:LCP393219 LLZ393219:LML393219 LVV393219:LWH393219 MFR393219:MGD393219 MPN393219:MPZ393219 MZJ393219:MZV393219 NJF393219:NJR393219 NTB393219:NTN393219 OCX393219:ODJ393219 OMT393219:ONF393219 OWP393219:OXB393219 PGL393219:PGX393219 PQH393219:PQT393219 QAD393219:QAP393219 QJZ393219:QKL393219 QTV393219:QUH393219 RDR393219:RED393219 RNN393219:RNZ393219 RXJ393219:RXV393219 SHF393219:SHR393219 SRB393219:SRN393219 TAX393219:TBJ393219 TKT393219:TLF393219 TUP393219:TVB393219 UEL393219:UEX393219 UOH393219:UOT393219 UYD393219:UYP393219 VHZ393219:VIL393219 VRV393219:VSH393219 WBR393219:WCD393219 WLN393219:WLZ393219 WVJ393219:WVV393219 B458755:N458755 IX458755:JJ458755 ST458755:TF458755 ACP458755:ADB458755 AML458755:AMX458755 AWH458755:AWT458755 BGD458755:BGP458755 BPZ458755:BQL458755 BZV458755:CAH458755 CJR458755:CKD458755 CTN458755:CTZ458755 DDJ458755:DDV458755 DNF458755:DNR458755 DXB458755:DXN458755 EGX458755:EHJ458755 EQT458755:ERF458755 FAP458755:FBB458755 FKL458755:FKX458755 FUH458755:FUT458755 GED458755:GEP458755 GNZ458755:GOL458755 GXV458755:GYH458755 HHR458755:HID458755 HRN458755:HRZ458755 IBJ458755:IBV458755 ILF458755:ILR458755 IVB458755:IVN458755 JEX458755:JFJ458755 JOT458755:JPF458755 JYP458755:JZB458755 KIL458755:KIX458755 KSH458755:KST458755 LCD458755:LCP458755 LLZ458755:LML458755 LVV458755:LWH458755 MFR458755:MGD458755 MPN458755:MPZ458755 MZJ458755:MZV458755 NJF458755:NJR458755 NTB458755:NTN458755 OCX458755:ODJ458755 OMT458755:ONF458755 OWP458755:OXB458755 PGL458755:PGX458755 PQH458755:PQT458755 QAD458755:QAP458755 QJZ458755:QKL458755 QTV458755:QUH458755 RDR458755:RED458755 RNN458755:RNZ458755 RXJ458755:RXV458755 SHF458755:SHR458755 PQH262147:PQT262147 QAD262147:QAP262147 QJZ262147:QKL262147 QTV262147:QUH262147 RDR262147:RED262147 RNN262147:RNZ262147 RXJ262147:RXV262147 SHF262147:SHR262147 SRB262147:SRN262147 TAX262147:TBJ262147 TKT262147:TLF262147 TUP262147:TVB262147 UEL262147:UEX262147 UOH262147:UOT262147 UYD262147:UYP262147 VHZ262147:VIL262147 VRV262147:VSH262147 WBR262147:WCD262147 WLN262147:WLZ262147 WVJ262147:WVV262147 B327683:N327683 IX327683:JJ327683 ST327683:TF327683 ACP327683:ADB327683 AML327683:AMX327683 AWH327683:AWT327683 BGD327683:BGP327683 BPZ327683:BQL327683 BZV327683:CAH327683 CJR327683:CKD327683 CTN327683:CTZ327683 DDJ327683:DDV327683 DNF327683:DNR327683 DXB327683:DXN327683 EGX327683:EHJ327683 EQT327683:ERF327683 FAP327683:FBB327683 FKL327683:FKX327683 FUH327683:FUT327683 GED327683:GEP327683 GNZ327683:GOL327683 GXV327683:GYH327683 HHR327683:HID327683 HRN327683:HRZ327683 IBJ327683:IBV327683 ILF327683:ILR327683 IVB327683:IVN327683 JEX327683:JFJ327683 JOT327683:JPF327683 JYP327683:JZB327683 KIL327683:KIX327683 KSH327683:KST327683 LCD327683:LCP327683 LLZ327683:LML327683 LVV327683:LWH327683 MFR327683:MGD327683 MPN327683:MPZ327683 MZJ327683:MZV327683 NJF327683:NJR327683 NTB327683:NTN327683 OCX327683:ODJ327683 OMT327683:ONF327683 OWP327683:OXB327683 PGL327683:PGX327683 PQH327683:PQT327683 QAD327683:QAP327683 QJZ327683:QKL327683 QTV327683:QUH327683 RDR327683:RED327683 RNN327683:RNZ327683 RXJ327683:RXV327683 SHF327683:SHR327683 SRB327683:SRN327683 TAX327683:TBJ327683 TKT327683:TLF327683 TUP327683:TVB327683 UEL327683:UEX327683 UOH327683:UOT327683 UYD327683:UYP327683 VHZ327683:VIL327683 VRV327683:VSH327683 WBR327683:WCD327683 WLN327683:WLZ327683 WVJ327683:WVV327683 B393219:N393219 IX393219:JJ393219 ST393219:TF393219 ACP393219:ADB393219 AML393219:AMX393219 AWH393219:AWT393219 BGD393219:BGP393219 BPZ393219:BQL393219 BZV393219:CAH393219 CJR393219:CKD393219 CTN393219:CTZ393219 DDJ393219:DDV393219 DNF393219:DNR393219 DXB393219:DXN393219 EGX393219:EHJ393219 EQT393219:ERF393219 BZV196611:CAH196611 CJR196611:CKD196611 CTN196611:CTZ196611 DDJ196611:DDV196611 DNF196611:DNR196611 DXB196611:DXN196611 EGX196611:EHJ196611 EQT196611:ERF196611 FAP196611:FBB196611 FKL196611:FKX196611 FUH196611:FUT196611 GED196611:GEP196611 GNZ196611:GOL196611 GXV196611:GYH196611 HHR196611:HID196611 HRN196611:HRZ196611 IBJ196611:IBV196611 ILF196611:ILR196611 IVB196611:IVN196611 JEX196611:JFJ196611 JOT196611:JPF196611 JYP196611:JZB196611 KIL196611:KIX196611 KSH196611:KST196611 LCD196611:LCP196611 LLZ196611:LML196611 LVV196611:LWH196611 MFR196611:MGD196611 MPN196611:MPZ196611 MZJ196611:MZV196611 NJF196611:NJR196611 NTB196611:NTN196611 OCX196611:ODJ196611 OMT196611:ONF196611 OWP196611:OXB196611 PGL196611:PGX196611 PQH196611:PQT196611 QAD196611:QAP196611 QJZ196611:QKL196611 QTV196611:QUH196611 RDR196611:RED196611 RNN196611:RNZ196611 RXJ196611:RXV196611 SHF196611:SHR196611 SRB196611:SRN196611 TAX196611:TBJ196611 TKT196611:TLF196611 TUP196611:TVB196611 UEL196611:UEX196611 UOH196611:UOT196611 UYD196611:UYP196611 VHZ196611:VIL196611 VRV196611:VSH196611 WBR196611:WCD196611 WLN196611:WLZ196611 WVJ196611:WVV196611 B262147:N262147 IX262147:JJ262147 ST262147:TF262147 ACP262147:ADB262147 AML262147:AMX262147 AWH262147:AWT262147 BGD262147:BGP262147 BPZ262147:BQL262147 BZV262147:CAH262147 CJR262147:CKD262147 CTN262147:CTZ262147 DDJ262147:DDV262147 DNF262147:DNR262147 DXB262147:DXN262147 EGX262147:EHJ262147 EQT262147:ERF262147 FAP262147:FBB262147 FKL262147:FKX262147 FUH262147:FUT262147 GED262147:GEP262147 GNZ262147:GOL262147 GXV262147:GYH262147 HHR262147:HID262147 HRN262147:HRZ262147 IBJ262147:IBV262147 ILF262147:ILR262147 IVB262147:IVN262147 JEX262147:JFJ262147 JOT262147:JPF262147 JYP262147:JZB262147 KIL262147:KIX262147 KSH262147:KST262147 LCD262147:LCP262147 LLZ262147:LML262147 LVV262147:LWH262147 MFR262147:MGD262147 MPN262147:MPZ262147 MZJ262147:MZV262147 NJF262147:NJR262147 NTB262147:NTN262147 OCX262147:ODJ262147 OMT262147:ONF262147 OWP262147:OXB262147 PGL262147:PGX262147 MPN65539:MPZ65539 MZJ65539:MZV65539 NJF65539:NJR65539 NTB65539:NTN65539 OCX65539:ODJ65539 OMT65539:ONF65539 OWP65539:OXB65539 PGL65539:PGX65539 PQH65539:PQT65539 QAD65539:QAP65539 QJZ65539:QKL65539 QTV65539:QUH65539 RDR65539:RED65539 RNN65539:RNZ65539 RXJ65539:RXV65539 SHF65539:SHR65539 SRB65539:SRN65539 TAX65539:TBJ65539 TKT65539:TLF65539 TUP65539:TVB65539 UEL65539:UEX65539 UOH65539:UOT65539 UYD65539:UYP65539 VHZ65539:VIL65539 VRV65539:VSH65539 WBR65539:WCD65539 WLN65539:WLZ65539 WVJ65539:WVV65539 B131075:N131075 IX131075:JJ131075 ST131075:TF131075 ACP131075:ADB131075 AML131075:AMX131075 AWH131075:AWT131075 BGD131075:BGP131075 BPZ131075:BQL131075 BZV131075:CAH131075 CJR131075:CKD131075 CTN131075:CTZ131075 DDJ131075:DDV131075 DNF131075:DNR131075 DXB131075:DXN131075 EGX131075:EHJ131075 EQT131075:ERF131075 FAP131075:FBB131075 FKL131075:FKX131075 FUH131075:FUT131075 GED131075:GEP131075 GNZ131075:GOL131075 GXV131075:GYH131075 HHR131075:HID131075 HRN131075:HRZ131075 IBJ131075:IBV131075 ILF131075:ILR131075 IVB131075:IVN131075 JEX131075:JFJ131075 JOT131075:JPF131075 JYP131075:JZB131075 KIL131075:KIX131075 KSH131075:KST131075 LCD131075:LCP131075 LLZ131075:LML131075 LVV131075:LWH131075 MFR131075:MGD131075 MPN131075:MPZ131075 MZJ131075:MZV131075 NJF131075:NJR131075 NTB131075:NTN131075 OCX131075:ODJ131075 OMT131075:ONF131075 OWP131075:OXB131075 PGL131075:PGX131075 PQH131075:PQT131075 QAD131075:QAP131075 QJZ131075:QKL131075 QTV131075:QUH131075 RDR131075:RED131075 RNN131075:RNZ131075 RXJ131075:RXV131075 SHF131075:SHR131075 SRB131075:SRN131075 TAX131075:TBJ131075 TKT131075:TLF131075 TUP131075:TVB131075 UEL131075:UEX131075 UOH131075:UOT131075 UYD131075:UYP131075 VHZ131075:VIL131075 VRV131075:VSH131075 WBR131075:WCD131075 WLN131075:WLZ131075 WVJ131075:WVV131075 B196611:N196611 IX196611:JJ196611 ST196611:TF196611 ACP196611:ADB196611 AML196611:AMX196611 AWH196611:AWT196611 BGD196611:BGP196611 BPZ196611:BQL196611"/>
    <dataValidation imeMode="off" allowBlank="1" showInputMessage="1" showErrorMessage="1" sqref="I18:L24 JE18:JH24 TA18:TD24 ACW18:ACZ24 AMS18:AMV24 AWO18:AWR24 BGK18:BGN24 BQG18:BQJ24 CAC18:CAF24 CJY18:CKB24 CTU18:CTX24 DDQ18:DDT24 DNM18:DNP24 DXI18:DXL24 EHE18:EHH24 ERA18:ERD24 FAW18:FAZ24 FKS18:FKV24 FUO18:FUR24 GEK18:GEN24 GOG18:GOJ24 GYC18:GYF24 HHY18:HIB24 HRU18:HRX24 IBQ18:IBT24 ILM18:ILP24 IVI18:IVL24 JFE18:JFH24 JPA18:JPD24 JYW18:JYZ24 KIS18:KIV24 KSO18:KSR24 LCK18:LCN24 LMG18:LMJ24 LWC18:LWF24 MFY18:MGB24 MPU18:MPX24 MZQ18:MZT24 NJM18:NJP24 NTI18:NTL24 ODE18:ODH24 ONA18:OND24 OWW18:OWZ24 PGS18:PGV24 PQO18:PQR24 QAK18:QAN24 QKG18:QKJ24 QUC18:QUF24 RDY18:REB24 RNU18:RNX24 RXQ18:RXT24 SHM18:SHP24 SRI18:SRL24 TBE18:TBH24 TLA18:TLD24 TUW18:TUZ24 UES18:UEV24 UOO18:UOR24 UYK18:UYN24 VIG18:VIJ24 VSC18:VSF24 WBY18:WCB24 WLU18:WLX24 WVQ18:WVT24 I65554:L65560 JE65554:JH65560 TA65554:TD65560 ACW65554:ACZ65560 AMS65554:AMV65560 AWO65554:AWR65560 BGK65554:BGN65560 BQG65554:BQJ65560 CAC65554:CAF65560 CJY65554:CKB65560 CTU65554:CTX65560 DDQ65554:DDT65560 DNM65554:DNP65560 DXI65554:DXL65560 EHE65554:EHH65560 ERA65554:ERD65560 FAW65554:FAZ65560 FKS65554:FKV65560 FUO65554:FUR65560 GEK65554:GEN65560 GOG65554:GOJ65560 GYC65554:GYF65560 HHY65554:HIB65560 HRU65554:HRX65560 IBQ65554:IBT65560 ILM65554:ILP65560 IVI65554:IVL65560 JFE65554:JFH65560 JPA65554:JPD65560 JYW65554:JYZ65560 KIS65554:KIV65560 KSO65554:KSR65560 LCK65554:LCN65560 LMG65554:LMJ65560 LWC65554:LWF65560 MFY65554:MGB65560 FAP983058:FAU983064 FKL983058:FKQ983064 FUH983058:FUM983064 GED983058:GEI983064 GNZ983058:GOE983064 GXV983058:GYA983064 HHR983058:HHW983064 HRN983058:HRS983064 IBJ983058:IBO983064 ILF983058:ILK983064 IVB983058:IVG983064 JEX983058:JFC983064 JOT983058:JOY983064 JYP983058:JYU983064 KIL983058:KIQ983064 KSH983058:KSM983064 LCD983058:LCI983064 LLZ983058:LME983064 LVV983058:LWA983064 MFR983058:MFW983064 MPN983058:MPS983064 MZJ983058:MZO983064 NJF983058:NJK983064 NTB983058:NTG983064 OCX983058:ODC983064 OMT983058:OMY983064 OWP983058:OWU983064 PGL983058:PGQ983064 PQH983058:PQM983064 QAD983058:QAI983064 QJZ983058:QKE983064 QTV983058:QUA983064 RDR983058:RDW983064 RNN983058:RNS983064 RXJ983058:RXO983064 SHF983058:SHK983064 SRB983058:SRG983064 TAX983058:TBC983064 TKT983058:TKY983064 TUP983058:TUU983064 UEL983058:UEQ983064 UOH983058:UOM983064 UYD983058:UYI983064 VHZ983058:VIE983064 VRV983058:VSA983064 WBR983058:WBW983064 WLN983058:WLS983064 WVJ983058:WVO983064 PQH851986:PQM851992 QAD851986:QAI851992 QJZ851986:QKE851992 QTV851986:QUA851992 RDR851986:RDW851992 RNN851986:RNS851992 RXJ851986:RXO851992 SHF851986:SHK851992 SRB851986:SRG851992 TAX851986:TBC851992 TKT851986:TKY851992 TUP851986:TUU851992 UEL851986:UEQ851992 UOH851986:UOM851992 UYD851986:UYI851992 VHZ851986:VIE851992 VRV851986:VSA851992 WBR851986:WBW851992 WLN851986:WLS851992 WVJ851986:WVO851992 B917522:G917528 IX917522:JC917528 ST917522:SY917528 ACP917522:ACU917528 AML917522:AMQ917528 AWH917522:AWM917528 BGD917522:BGI917528 BPZ917522:BQE917528 BZV917522:CAA917528 CJR917522:CJW917528 CTN917522:CTS917528 DDJ917522:DDO917528 DNF917522:DNK917528 DXB917522:DXG917528 EGX917522:EHC917528 EQT917522:EQY917528 FAP917522:FAU917528 FKL917522:FKQ917528 FUH917522:FUM917528 GED917522:GEI917528 GNZ917522:GOE917528 GXV917522:GYA917528 HHR917522:HHW917528 HRN917522:HRS917528 IBJ917522:IBO917528 ILF917522:ILK917528 IVB917522:IVG917528 JEX917522:JFC917528 JOT917522:JOY917528 JYP917522:JYU917528 KIL917522:KIQ917528 KSH917522:KSM917528 LCD917522:LCI917528 LLZ917522:LME917528 LVV917522:LWA917528 MFR917522:MFW917528 MPN917522:MPS917528 MZJ917522:MZO917528 NJF917522:NJK917528 NTB917522:NTG917528 OCX917522:ODC917528 OMT917522:OMY917528 OWP917522:OWU917528 PGL917522:PGQ917528 PQH917522:PQM917528 QAD917522:QAI917528 QJZ917522:QKE917528 QTV917522:QUA917528 RDR917522:RDW917528 RNN917522:RNS917528 RXJ917522:RXO917528 SHF917522:SHK917528 SRB917522:SRG917528 TAX917522:TBC917528 TKT917522:TKY917528 TUP917522:TUU917528 UEL917522:UEQ917528 UOH917522:UOM917528 UYD917522:UYI917528 VHZ917522:VIE917528 VRV917522:VSA917528 WBR917522:WBW917528 WLN917522:WLS917528 WVJ917522:WVO917528 B983058:G983064 IX983058:JC983064 ST983058:SY983064 ACP983058:ACU983064 AML983058:AMQ983064 AWH983058:AWM983064 BGD983058:BGI983064 BPZ983058:BQE983064 BZV983058:CAA983064 CJR983058:CJW983064 CTN983058:CTS983064 DDJ983058:DDO983064 DNF983058:DNK983064 DXB983058:DXG983064 EGX983058:EHC983064 EQT983058:EQY983064 BZV786450:CAA786456 CJR786450:CJW786456 CTN786450:CTS786456 DDJ786450:DDO786456 DNF786450:DNK786456 DXB786450:DXG786456 EGX786450:EHC786456 EQT786450:EQY786456 FAP786450:FAU786456 FKL786450:FKQ786456 FUH786450:FUM786456 GED786450:GEI786456 GNZ786450:GOE786456 GXV786450:GYA786456 HHR786450:HHW786456 HRN786450:HRS786456 IBJ786450:IBO786456 ILF786450:ILK786456 IVB786450:IVG786456 JEX786450:JFC786456 JOT786450:JOY786456 JYP786450:JYU786456 KIL786450:KIQ786456 KSH786450:KSM786456 LCD786450:LCI786456 LLZ786450:LME786456 LVV786450:LWA786456 MFR786450:MFW786456 MPN786450:MPS786456 MZJ786450:MZO786456 NJF786450:NJK786456 NTB786450:NTG786456 OCX786450:ODC786456 OMT786450:OMY786456 OWP786450:OWU786456 PGL786450:PGQ786456 PQH786450:PQM786456 QAD786450:QAI786456 QJZ786450:QKE786456 QTV786450:QUA786456 RDR786450:RDW786456 RNN786450:RNS786456 RXJ786450:RXO786456 SHF786450:SHK786456 SRB786450:SRG786456 TAX786450:TBC786456 TKT786450:TKY786456 TUP786450:TUU786456 UEL786450:UEQ786456 UOH786450:UOM786456 UYD786450:UYI786456 VHZ786450:VIE786456 VRV786450:VSA786456 WBR786450:WBW786456 WLN786450:WLS786456 WVJ786450:WVO786456 B851986:G851992 IX851986:JC851992 ST851986:SY851992 ACP851986:ACU851992 AML851986:AMQ851992 AWH851986:AWM851992 BGD851986:BGI851992 BPZ851986:BQE851992 BZV851986:CAA851992 CJR851986:CJW851992 CTN851986:CTS851992 DDJ851986:DDO851992 DNF851986:DNK851992 DXB851986:DXG851992 EGX851986:EHC851992 EQT851986:EQY851992 FAP851986:FAU851992 FKL851986:FKQ851992 FUH851986:FUM851992 GED851986:GEI851992 GNZ851986:GOE851992 GXV851986:GYA851992 HHR851986:HHW851992 HRN851986:HRS851992 IBJ851986:IBO851992 ILF851986:ILK851992 IVB851986:IVG851992 JEX851986:JFC851992 JOT851986:JOY851992 JYP851986:JYU851992 KIL851986:KIQ851992 KSH851986:KSM851992 LCD851986:LCI851992 LLZ851986:LME851992 LVV851986:LWA851992 MFR851986:MFW851992 MPN851986:MPS851992 MZJ851986:MZO851992 NJF851986:NJK851992 NTB851986:NTG851992 OCX851986:ODC851992 OMT851986:OMY851992 OWP851986:OWU851992 PGL851986:PGQ851992 MPN655378:MPS655384 MZJ655378:MZO655384 NJF655378:NJK655384 NTB655378:NTG655384 OCX655378:ODC655384 OMT655378:OMY655384 OWP655378:OWU655384 PGL655378:PGQ655384 PQH655378:PQM655384 QAD655378:QAI655384 QJZ655378:QKE655384 QTV655378:QUA655384 RDR655378:RDW655384 RNN655378:RNS655384 RXJ655378:RXO655384 SHF655378:SHK655384 SRB655378:SRG655384 TAX655378:TBC655384 TKT655378:TKY655384 TUP655378:TUU655384 UEL655378:UEQ655384 UOH655378:UOM655384 UYD655378:UYI655384 VHZ655378:VIE655384 VRV655378:VSA655384 WBR655378:WBW655384 WLN655378:WLS655384 WVJ655378:WVO655384 B720914:G720920 IX720914:JC720920 ST720914:SY720920 ACP720914:ACU720920 AML720914:AMQ720920 AWH720914:AWM720920 BGD720914:BGI720920 BPZ720914:BQE720920 BZV720914:CAA720920 CJR720914:CJW720920 CTN720914:CTS720920 DDJ720914:DDO720920 DNF720914:DNK720920 DXB720914:DXG720920 EGX720914:EHC720920 EQT720914:EQY720920 FAP720914:FAU720920 FKL720914:FKQ720920 FUH720914:FUM720920 GED720914:GEI720920 GNZ720914:GOE720920 GXV720914:GYA720920 HHR720914:HHW720920 HRN720914:HRS720920 IBJ720914:IBO720920 ILF720914:ILK720920 IVB720914:IVG720920 JEX720914:JFC720920 JOT720914:JOY720920 JYP720914:JYU720920 KIL720914:KIQ720920 KSH720914:KSM720920 LCD720914:LCI720920 LLZ720914:LME720920 LVV720914:LWA720920 MFR720914:MFW720920 MPN720914:MPS720920 MZJ720914:MZO720920 NJF720914:NJK720920 NTB720914:NTG720920 OCX720914:ODC720920 OMT720914:OMY720920 OWP720914:OWU720920 PGL720914:PGQ720920 PQH720914:PQM720920 QAD720914:QAI720920 QJZ720914:QKE720920 QTV720914:QUA720920 RDR720914:RDW720920 RNN720914:RNS720920 RXJ720914:RXO720920 SHF720914:SHK720920 SRB720914:SRG720920 TAX720914:TBC720920 TKT720914:TKY720920 TUP720914:TUU720920 UEL720914:UEQ720920 UOH720914:UOM720920 UYD720914:UYI720920 VHZ720914:VIE720920 VRV720914:VSA720920 WBR720914:WBW720920 WLN720914:WLS720920 WVJ720914:WVO720920 B786450:G786456 IX786450:JC786456 ST786450:SY786456 ACP786450:ACU786456 AML786450:AMQ786456 AWH786450:AWM786456 BGD786450:BGI786456 BPZ786450:BQE786456 B589842:G589848 IX589842:JC589848 ST589842:SY589848 ACP589842:ACU589848 AML589842:AMQ589848 AWH589842:AWM589848 BGD589842:BGI589848 BPZ589842:BQE589848 BZV589842:CAA589848 CJR589842:CJW589848 CTN589842:CTS589848 DDJ589842:DDO589848 DNF589842:DNK589848 DXB589842:DXG589848 EGX589842:EHC589848 EQT589842:EQY589848 FAP589842:FAU589848 FKL589842:FKQ589848 FUH589842:FUM589848 GED589842:GEI589848 GNZ589842:GOE589848 GXV589842:GYA589848 HHR589842:HHW589848 HRN589842:HRS589848 IBJ589842:IBO589848 ILF589842:ILK589848 IVB589842:IVG589848 JEX589842:JFC589848 JOT589842:JOY589848 JYP589842:JYU589848 KIL589842:KIQ589848 KSH589842:KSM589848 LCD589842:LCI589848 LLZ589842:LME589848 LVV589842:LWA589848 MFR589842:MFW589848 MPN589842:MPS589848 MZJ589842:MZO589848 NJF589842:NJK589848 NTB589842:NTG589848 OCX589842:ODC589848 OMT589842:OMY589848 OWP589842:OWU589848 PGL589842:PGQ589848 PQH589842:PQM589848 QAD589842:QAI589848 QJZ589842:QKE589848 QTV589842:QUA589848 RDR589842:RDW589848 RNN589842:RNS589848 RXJ589842:RXO589848 SHF589842:SHK589848 SRB589842:SRG589848 TAX589842:TBC589848 TKT589842:TKY589848 TUP589842:TUU589848 UEL589842:UEQ589848 UOH589842:UOM589848 UYD589842:UYI589848 VHZ589842:VIE589848 VRV589842:VSA589848 WBR589842:WBW589848 WLN589842:WLS589848 WVJ589842:WVO589848 B655378:G655384 IX655378:JC655384 ST655378:SY655384 ACP655378:ACU655384 AML655378:AMQ655384 AWH655378:AWM655384 BGD655378:BGI655384 BPZ655378:BQE655384 BZV655378:CAA655384 CJR655378:CJW655384 CTN655378:CTS655384 DDJ655378:DDO655384 DNF655378:DNK655384 DXB655378:DXG655384 EGX655378:EHC655384 EQT655378:EQY655384 FAP655378:FAU655384 FKL655378:FKQ655384 FUH655378:FUM655384 GED655378:GEI655384 GNZ655378:GOE655384 GXV655378:GYA655384 HHR655378:HHW655384 HRN655378:HRS655384 IBJ655378:IBO655384 ILF655378:ILK655384 IVB655378:IVG655384 JEX655378:JFC655384 JOT655378:JOY655384 JYP655378:JYU655384 KIL655378:KIQ655384 KSH655378:KSM655384 LCD655378:LCI655384 LLZ655378:LME655384 LVV655378:LWA655384 MFR655378:MFW655384 JOT458770:JOY458776 JYP458770:JYU458776 KIL458770:KIQ458776 KSH458770:KSM458776 LCD458770:LCI458776 LLZ458770:LME458776 LVV458770:LWA458776 MFR458770:MFW458776 MPN458770:MPS458776 MZJ458770:MZO458776 NJF458770:NJK458776 NTB458770:NTG458776 OCX458770:ODC458776 OMT458770:OMY458776 OWP458770:OWU458776 PGL458770:PGQ458776 PQH458770:PQM458776 QAD458770:QAI458776 QJZ458770:QKE458776 QTV458770:QUA458776 RDR458770:RDW458776 RNN458770:RNS458776 RXJ458770:RXO458776 SHF458770:SHK458776 SRB458770:SRG458776 TAX458770:TBC458776 TKT458770:TKY458776 TUP458770:TUU458776 UEL458770:UEQ458776 UOH458770:UOM458776 UYD458770:UYI458776 VHZ458770:VIE458776 VRV458770:VSA458776 WBR458770:WBW458776 WLN458770:WLS458776 WVJ458770:WVO458776 B524306:G524312 IX524306:JC524312 ST524306:SY524312 ACP524306:ACU524312 AML524306:AMQ524312 AWH524306:AWM524312 BGD524306:BGI524312 BPZ524306:BQE524312 BZV524306:CAA524312 CJR524306:CJW524312 CTN524306:CTS524312 DDJ524306:DDO524312 DNF524306:DNK524312 DXB524306:DXG524312 EGX524306:EHC524312 EQT524306:EQY524312 FAP524306:FAU524312 FKL524306:FKQ524312 FUH524306:FUM524312 GED524306:GEI524312 GNZ524306:GOE524312 GXV524306:GYA524312 HHR524306:HHW524312 HRN524306:HRS524312 IBJ524306:IBO524312 ILF524306:ILK524312 IVB524306:IVG524312 JEX524306:JFC524312 JOT524306:JOY524312 JYP524306:JYU524312 KIL524306:KIQ524312 KSH524306:KSM524312 LCD524306:LCI524312 LLZ524306:LME524312 LVV524306:LWA524312 MFR524306:MFW524312 MPN524306:MPS524312 MZJ524306:MZO524312 NJF524306:NJK524312 NTB524306:NTG524312 OCX524306:ODC524312 OMT524306:OMY524312 OWP524306:OWU524312 PGL524306:PGQ524312 PQH524306:PQM524312 QAD524306:QAI524312 QJZ524306:QKE524312 QTV524306:QUA524312 RDR524306:RDW524312 RNN524306:RNS524312 RXJ524306:RXO524312 SHF524306:SHK524312 SRB524306:SRG524312 TAX524306:TBC524312 TKT524306:TKY524312 TUP524306:TUU524312 UEL524306:UEQ524312 UOH524306:UOM524312 UYD524306:UYI524312 VHZ524306:VIE524312 VRV524306:VSA524312 WBR524306:WBW524312 WLN524306:WLS524312 WVJ524306:WVO524312 UEL327698:UEQ327704 UOH327698:UOM327704 UYD327698:UYI327704 VHZ327698:VIE327704 VRV327698:VSA327704 WBR327698:WBW327704 WLN327698:WLS327704 WVJ327698:WVO327704 B393234:G393240 IX393234:JC393240 ST393234:SY393240 ACP393234:ACU393240 AML393234:AMQ393240 AWH393234:AWM393240 BGD393234:BGI393240 BPZ393234:BQE393240 BZV393234:CAA393240 CJR393234:CJW393240 CTN393234:CTS393240 DDJ393234:DDO393240 DNF393234:DNK393240 DXB393234:DXG393240 EGX393234:EHC393240 EQT393234:EQY393240 FAP393234:FAU393240 FKL393234:FKQ393240 FUH393234:FUM393240 GED393234:GEI393240 GNZ393234:GOE393240 GXV393234:GYA393240 HHR393234:HHW393240 HRN393234:HRS393240 IBJ393234:IBO393240 ILF393234:ILK393240 IVB393234:IVG393240 JEX393234:JFC393240 JOT393234:JOY393240 JYP393234:JYU393240 KIL393234:KIQ393240 KSH393234:KSM393240 LCD393234:LCI393240 LLZ393234:LME393240 LVV393234:LWA393240 MFR393234:MFW393240 MPN393234:MPS393240 MZJ393234:MZO393240 NJF393234:NJK393240 NTB393234:NTG393240 OCX393234:ODC393240 OMT393234:OMY393240 OWP393234:OWU393240 PGL393234:PGQ393240 PQH393234:PQM393240 QAD393234:QAI393240 QJZ393234:QKE393240 QTV393234:QUA393240 RDR393234:RDW393240 RNN393234:RNS393240 RXJ393234:RXO393240 SHF393234:SHK393240 SRB393234:SRG393240 TAX393234:TBC393240 TKT393234:TKY393240 TUP393234:TUU393240 UEL393234:UEQ393240 UOH393234:UOM393240 UYD393234:UYI393240 VHZ393234:VIE393240 VRV393234:VSA393240 WBR393234:WBW393240 WLN393234:WLS393240 WVJ393234:WVO393240 B458770:G458776 IX458770:JC458776 ST458770:SY458776 ACP458770:ACU458776 AML458770:AMQ458776 AWH458770:AWM458776 BGD458770:BGI458776 BPZ458770:BQE458776 BZV458770:CAA458776 CJR458770:CJW458776 CTN458770:CTS458776 DDJ458770:DDO458776 DNF458770:DNK458776 DXB458770:DXG458776 EGX458770:EHC458776 EQT458770:EQY458776 FAP458770:FAU458776 FKL458770:FKQ458776 FUH458770:FUM458776 GED458770:GEI458776 GNZ458770:GOE458776 GXV458770:GYA458776 HHR458770:HHW458776 HRN458770:HRS458776 IBJ458770:IBO458776 ILF458770:ILK458776 IVB458770:IVG458776 JEX458770:JFC458776 GNZ262162:GOE262168 GXV262162:GYA262168 HHR262162:HHW262168 HRN262162:HRS262168 IBJ262162:IBO262168 ILF262162:ILK262168 IVB262162:IVG262168 JEX262162:JFC262168 JOT262162:JOY262168 JYP262162:JYU262168 KIL262162:KIQ262168 KSH262162:KSM262168 LCD262162:LCI262168 LLZ262162:LME262168 LVV262162:LWA262168 MFR262162:MFW262168 MPN262162:MPS262168 MZJ262162:MZO262168 NJF262162:NJK262168 NTB262162:NTG262168 OCX262162:ODC262168 OMT262162:OMY262168 OWP262162:OWU262168 PGL262162:PGQ262168 PQH262162:PQM262168 QAD262162:QAI262168 QJZ262162:QKE262168 QTV262162:QUA262168 RDR262162:RDW262168 RNN262162:RNS262168 RXJ262162:RXO262168 SHF262162:SHK262168 SRB262162:SRG262168 TAX262162:TBC262168 TKT262162:TKY262168 TUP262162:TUU262168 UEL262162:UEQ262168 UOH262162:UOM262168 UYD262162:UYI262168 VHZ262162:VIE262168 VRV262162:VSA262168 WBR262162:WBW262168 WLN262162:WLS262168 WVJ262162:WVO262168 B327698:G327704 IX327698:JC327704 ST327698:SY327704 ACP327698:ACU327704 AML327698:AMQ327704 AWH327698:AWM327704 BGD327698:BGI327704 BPZ327698:BQE327704 BZV327698:CAA327704 CJR327698:CJW327704 CTN327698:CTS327704 DDJ327698:DDO327704 DNF327698:DNK327704 DXB327698:DXG327704 EGX327698:EHC327704 EQT327698:EQY327704 FAP327698:FAU327704 FKL327698:FKQ327704 FUH327698:FUM327704 GED327698:GEI327704 GNZ327698:GOE327704 GXV327698:GYA327704 HHR327698:HHW327704 HRN327698:HRS327704 IBJ327698:IBO327704 ILF327698:ILK327704 IVB327698:IVG327704 JEX327698:JFC327704 JOT327698:JOY327704 JYP327698:JYU327704 KIL327698:KIQ327704 KSH327698:KSM327704 LCD327698:LCI327704 LLZ327698:LME327704 LVV327698:LWA327704 MFR327698:MFW327704 MPN327698:MPS327704 MZJ327698:MZO327704 NJF327698:NJK327704 NTB327698:NTG327704 OCX327698:ODC327704 OMT327698:OMY327704 OWP327698:OWU327704 PGL327698:PGQ327704 PQH327698:PQM327704 QAD327698:QAI327704 QJZ327698:QKE327704 QTV327698:QUA327704 RDR327698:RDW327704 RNN327698:RNS327704 RXJ327698:RXO327704 SHF327698:SHK327704 SRB327698:SRG327704 TAX327698:TBC327704 TKT327698:TKY327704 TUP327698:TUU327704 RDR131090:RDW131096 RNN131090:RNS131096 RXJ131090:RXO131096 SHF131090:SHK131096 SRB131090:SRG131096 TAX131090:TBC131096 TKT131090:TKY131096 TUP131090:TUU131096 UEL131090:UEQ131096 UOH131090:UOM131096 UYD131090:UYI131096 VHZ131090:VIE131096 VRV131090:VSA131096 WBR131090:WBW131096 WLN131090:WLS131096 WVJ131090:WVO131096 B196626:G196632 IX196626:JC196632 ST196626:SY196632 ACP196626:ACU196632 AML196626:AMQ196632 AWH196626:AWM196632 BGD196626:BGI196632 BPZ196626:BQE196632 BZV196626:CAA196632 CJR196626:CJW196632 CTN196626:CTS196632 DDJ196626:DDO196632 DNF196626:DNK196632 DXB196626:DXG196632 EGX196626:EHC196632 EQT196626:EQY196632 FAP196626:FAU196632 FKL196626:FKQ196632 FUH196626:FUM196632 GED196626:GEI196632 GNZ196626:GOE196632 GXV196626:GYA196632 HHR196626:HHW196632 HRN196626:HRS196632 IBJ196626:IBO196632 ILF196626:ILK196632 IVB196626:IVG196632 JEX196626:JFC196632 JOT196626:JOY196632 JYP196626:JYU196632 KIL196626:KIQ196632 KSH196626:KSM196632 LCD196626:LCI196632 LLZ196626:LME196632 LVV196626:LWA196632 MFR196626:MFW196632 MPN196626:MPS196632 MZJ196626:MZO196632 NJF196626:NJK196632 NTB196626:NTG196632 OCX196626:ODC196632 OMT196626:OMY196632 OWP196626:OWU196632 PGL196626:PGQ196632 PQH196626:PQM196632 QAD196626:QAI196632 QJZ196626:QKE196632 QTV196626:QUA196632 RDR196626:RDW196632 RNN196626:RNS196632 RXJ196626:RXO196632 SHF196626:SHK196632 SRB196626:SRG196632 TAX196626:TBC196632 TKT196626:TKY196632 TUP196626:TUU196632 UEL196626:UEQ196632 UOH196626:UOM196632 UYD196626:UYI196632 VHZ196626:VIE196632 VRV196626:VSA196632 WBR196626:WBW196632 WLN196626:WLS196632 WVJ196626:WVO196632 B262162:G262168 IX262162:JC262168 ST262162:SY262168 ACP262162:ACU262168 AML262162:AMQ262168 AWH262162:AWM262168 BGD262162:BGI262168 BPZ262162:BQE262168 BZV262162:CAA262168 CJR262162:CJW262168 CTN262162:CTS262168 DDJ262162:DDO262168 DNF262162:DNK262168 DXB262162:DXG262168 EGX262162:EHC262168 EQT262162:EQY262168 FAP262162:FAU262168 FKL262162:FKQ262168 FUH262162:FUM262168 GED262162:GEI262168 DNF65554:DNK65560 DXB65554:DXG65560 EGX65554:EHC65560 EQT65554:EQY65560 FAP65554:FAU65560 FKL65554:FKQ65560 FUH65554:FUM65560 GED65554:GEI65560 GNZ65554:GOE65560 GXV65554:GYA65560 HHR65554:HHW65560 HRN65554:HRS65560 IBJ65554:IBO65560 ILF65554:ILK65560 IVB65554:IVG65560 JEX65554:JFC65560 JOT65554:JOY65560 JYP65554:JYU65560 KIL65554:KIQ65560 KSH65554:KSM65560 LCD65554:LCI65560 LLZ65554:LME65560 LVV65554:LWA65560 MFR65554:MFW65560 MPN65554:MPS65560 MZJ65554:MZO65560 NJF65554:NJK65560 NTB65554:NTG65560 OCX65554:ODC65560 OMT65554:OMY65560 OWP65554:OWU65560 PGL65554:PGQ65560 PQH65554:PQM65560 QAD65554:QAI65560 QJZ65554:QKE65560 QTV65554:QUA65560 RDR65554:RDW65560 RNN65554:RNS65560 RXJ65554:RXO65560 SHF65554:SHK65560 SRB65554:SRG65560 TAX65554:TBC65560 TKT65554:TKY65560 TUP65554:TUU65560 UEL65554:UEQ65560 UOH65554:UOM65560 UYD65554:UYI65560 VHZ65554:VIE65560 VRV65554:VSA65560 WBR65554:WBW65560 WLN65554:WLS65560 WVJ65554:WVO65560 B131090:G131096 IX131090:JC131096 ST131090:SY131096 ACP131090:ACU131096 AML131090:AMQ131096 AWH131090:AWM131096 BGD131090:BGI131096 BPZ131090:BQE131096 BZV131090:CAA131096 CJR131090:CJW131096 CTN131090:CTS131096 DDJ131090:DDO131096 DNF131090:DNK131096 DXB131090:DXG131096 EGX131090:EHC131096 EQT131090:EQY131096 FAP131090:FAU131096 FKL131090:FKQ131096 FUH131090:FUM131096 GED131090:GEI131096 GNZ131090:GOE131096 GXV131090:GYA131096 HHR131090:HHW131096 HRN131090:HRS131096 IBJ131090:IBO131096 ILF131090:ILK131096 IVB131090:IVG131096 JEX131090:JFC131096 JOT131090:JOY131096 JYP131090:JYU131096 KIL131090:KIQ131096 KSH131090:KSM131096 LCD131090:LCI131096 LLZ131090:LME131096 LVV131090:LWA131096 MFR131090:MFW131096 MPN131090:MPS131096 MZJ131090:MZO131096 NJF131090:NJK131096 NTB131090:NTG131096 OCX131090:ODC131096 OMT131090:OMY131096 OWP131090:OWU131096 PGL131090:PGQ131096 PQH131090:PQM131096 QAD131090:QAI131096 QJZ131090:QKE131096 QTV131090:QUA131096 ODE983058:ODH983064 ONA983058:OND983064 OWW983058:OWZ983064 PGS983058:PGV983064 PQO983058:PQR983064 QAK983058:QAN983064 QKG983058:QKJ983064 QUC983058:QUF983064 RDY983058:REB983064 RNU983058:RNX983064 RXQ983058:RXT983064 SHM983058:SHP983064 SRI983058:SRL983064 TBE983058:TBH983064 TLA983058:TLD983064 TUW983058:TUZ983064 UES983058:UEV983064 UOO983058:UOR983064 UYK983058:UYN983064 VIG983058:VIJ983064 VSC983058:VSF983064 WBY983058:WCB983064 WLU983058:WLX983064 WVQ983058:WVT983064 B18:G24 IX18:JC24 ST18:SY24 ACP18:ACU24 AML18:AMQ24 AWH18:AWM24 BGD18:BGI24 BPZ18:BQE24 BZV18:CAA24 CJR18:CJW24 CTN18:CTS24 DDJ18:DDO24 DNF18:DNK24 DXB18:DXG24 EGX18:EHC24 EQT18:EQY24 FAP18:FAU24 FKL18:FKQ24 FUH18:FUM24 GED18:GEI24 GNZ18:GOE24 GXV18:GYA24 HHR18:HHW24 HRN18:HRS24 IBJ18:IBO24 ILF18:ILK24 IVB18:IVG24 JEX18:JFC24 JOT18:JOY24 JYP18:JYU24 KIL18:KIQ24 KSH18:KSM24 LCD18:LCI24 LLZ18:LME24 LVV18:LWA24 MFR18:MFW24 MPN18:MPS24 MZJ18:MZO24 NJF18:NJK24 NTB18:NTG24 OCX18:ODC24 OMT18:OMY24 OWP18:OWU24 PGL18:PGQ24 PQH18:PQM24 QAD18:QAI24 QJZ18:QKE24 QTV18:QUA24 RDR18:RDW24 RNN18:RNS24 RXJ18:RXO24 SHF18:SHK24 SRB18:SRG24 TAX18:TBC24 TKT18:TKY24 TUP18:TUU24 UEL18:UEQ24 UOH18:UOM24 UYD18:UYI24 VHZ18:VIE24 VRV18:VSA24 WBR18:WBW24 WLN18:WLS24 WVJ18:WVO24 B65554:G65560 IX65554:JC65560 ST65554:SY65560 ACP65554:ACU65560 AML65554:AMQ65560 AWH65554:AWM65560 BGD65554:BGI65560 BPZ65554:BQE65560 BZV65554:CAA65560 CJR65554:CJW65560 CTN65554:CTS65560 DDJ65554:DDO65560 AMS917522:AMV917528 AWO917522:AWR917528 BGK917522:BGN917528 BQG917522:BQJ917528 CAC917522:CAF917528 CJY917522:CKB917528 CTU917522:CTX917528 DDQ917522:DDT917528 DNM917522:DNP917528 DXI917522:DXL917528 EHE917522:EHH917528 ERA917522:ERD917528 FAW917522:FAZ917528 FKS917522:FKV917528 FUO917522:FUR917528 GEK917522:GEN917528 GOG917522:GOJ917528 GYC917522:GYF917528 HHY917522:HIB917528 HRU917522:HRX917528 IBQ917522:IBT917528 ILM917522:ILP917528 IVI917522:IVL917528 JFE917522:JFH917528 JPA917522:JPD917528 JYW917522:JYZ917528 KIS917522:KIV917528 KSO917522:KSR917528 LCK917522:LCN917528 LMG917522:LMJ917528 LWC917522:LWF917528 MFY917522:MGB917528 MPU917522:MPX917528 MZQ917522:MZT917528 NJM917522:NJP917528 NTI917522:NTL917528 ODE917522:ODH917528 ONA917522:OND917528 OWW917522:OWZ917528 PGS917522:PGV917528 PQO917522:PQR917528 QAK917522:QAN917528 QKG917522:QKJ917528 QUC917522:QUF917528 RDY917522:REB917528 RNU917522:RNX917528 RXQ917522:RXT917528 SHM917522:SHP917528 SRI917522:SRL917528 TBE917522:TBH917528 TLA917522:TLD917528 TUW917522:TUZ917528 UES917522:UEV917528 UOO917522:UOR917528 UYK917522:UYN917528 VIG917522:VIJ917528 VSC917522:VSF917528 WBY917522:WCB917528 WLU917522:WLX917528 WVQ917522:WVT917528 I983058:L983064 JE983058:JH983064 TA983058:TD983064 ACW983058:ACZ983064 AMS983058:AMV983064 AWO983058:AWR983064 BGK983058:BGN983064 BQG983058:BQJ983064 CAC983058:CAF983064 CJY983058:CKB983064 CTU983058:CTX983064 DDQ983058:DDT983064 DNM983058:DNP983064 DXI983058:DXL983064 EHE983058:EHH983064 ERA983058:ERD983064 FAW983058:FAZ983064 FKS983058:FKV983064 FUO983058:FUR983064 GEK983058:GEN983064 GOG983058:GOJ983064 GYC983058:GYF983064 HHY983058:HIB983064 HRU983058:HRX983064 IBQ983058:IBT983064 ILM983058:ILP983064 IVI983058:IVL983064 JFE983058:JFH983064 JPA983058:JPD983064 JYW983058:JYZ983064 KIS983058:KIV983064 KSO983058:KSR983064 LCK983058:LCN983064 LMG983058:LMJ983064 LWC983058:LWF983064 MFY983058:MGB983064 MPU983058:MPX983064 MZQ983058:MZT983064 NJM983058:NJP983064 NTI983058:NTL983064 LCK786450:LCN786456 LMG786450:LMJ786456 LWC786450:LWF786456 MFY786450:MGB786456 MPU786450:MPX786456 MZQ786450:MZT786456 NJM786450:NJP786456 NTI786450:NTL786456 ODE786450:ODH786456 ONA786450:OND786456 OWW786450:OWZ786456 PGS786450:PGV786456 PQO786450:PQR786456 QAK786450:QAN786456 QKG786450:QKJ786456 QUC786450:QUF786456 RDY786450:REB786456 RNU786450:RNX786456 RXQ786450:RXT786456 SHM786450:SHP786456 SRI786450:SRL786456 TBE786450:TBH786456 TLA786450:TLD786456 TUW786450:TUZ786456 UES786450:UEV786456 UOO786450:UOR786456 UYK786450:UYN786456 VIG786450:VIJ786456 VSC786450:VSF786456 WBY786450:WCB786456 WLU786450:WLX786456 WVQ786450:WVT786456 I851986:L851992 JE851986:JH851992 TA851986:TD851992 ACW851986:ACZ851992 AMS851986:AMV851992 AWO851986:AWR851992 BGK851986:BGN851992 BQG851986:BQJ851992 CAC851986:CAF851992 CJY851986:CKB851992 CTU851986:CTX851992 DDQ851986:DDT851992 DNM851986:DNP851992 DXI851986:DXL851992 EHE851986:EHH851992 ERA851986:ERD851992 FAW851986:FAZ851992 FKS851986:FKV851992 FUO851986:FUR851992 GEK851986:GEN851992 GOG851986:GOJ851992 GYC851986:GYF851992 HHY851986:HIB851992 HRU851986:HRX851992 IBQ851986:IBT851992 ILM851986:ILP851992 IVI851986:IVL851992 JFE851986:JFH851992 JPA851986:JPD851992 JYW851986:JYZ851992 KIS851986:KIV851992 KSO851986:KSR851992 LCK851986:LCN851992 LMG851986:LMJ851992 LWC851986:LWF851992 MFY851986:MGB851992 MPU851986:MPX851992 MZQ851986:MZT851992 NJM851986:NJP851992 NTI851986:NTL851992 ODE851986:ODH851992 ONA851986:OND851992 OWW851986:OWZ851992 PGS851986:PGV851992 PQO851986:PQR851992 QAK851986:QAN851992 QKG851986:QKJ851992 QUC851986:QUF851992 RDY851986:REB851992 RNU851986:RNX851992 RXQ851986:RXT851992 SHM851986:SHP851992 SRI851986:SRL851992 TBE851986:TBH851992 TLA851986:TLD851992 TUW851986:TUZ851992 UES851986:UEV851992 UOO851986:UOR851992 UYK851986:UYN851992 VIG851986:VIJ851992 VSC851986:VSF851992 WBY851986:WCB851992 WLU851986:WLX851992 WVQ851986:WVT851992 I917522:L917528 JE917522:JH917528 TA917522:TD917528 ACW917522:ACZ917528 VSC655378:VSF655384 WBY655378:WCB655384 WLU655378:WLX655384 WVQ655378:WVT655384 I720914:L720920 JE720914:JH720920 TA720914:TD720920 ACW720914:ACZ720920 AMS720914:AMV720920 AWO720914:AWR720920 BGK720914:BGN720920 BQG720914:BQJ720920 CAC720914:CAF720920 CJY720914:CKB720920 CTU720914:CTX720920 DDQ720914:DDT720920 DNM720914:DNP720920 DXI720914:DXL720920 EHE720914:EHH720920 ERA720914:ERD720920 FAW720914:FAZ720920 FKS720914:FKV720920 FUO720914:FUR720920 GEK720914:GEN720920 GOG720914:GOJ720920 GYC720914:GYF720920 HHY720914:HIB720920 HRU720914:HRX720920 IBQ720914:IBT720920 ILM720914:ILP720920 IVI720914:IVL720920 JFE720914:JFH720920 JPA720914:JPD720920 JYW720914:JYZ720920 KIS720914:KIV720920 KSO720914:KSR720920 LCK720914:LCN720920 LMG720914:LMJ720920 LWC720914:LWF720920 MFY720914:MGB720920 MPU720914:MPX720920 MZQ720914:MZT720920 NJM720914:NJP720920 NTI720914:NTL720920 ODE720914:ODH720920 ONA720914:OND720920 OWW720914:OWZ720920 PGS720914:PGV720920 PQO720914:PQR720920 QAK720914:QAN720920 QKG720914:QKJ720920 QUC720914:QUF720920 RDY720914:REB720920 RNU720914:RNX720920 RXQ720914:RXT720920 SHM720914:SHP720920 SRI720914:SRL720920 TBE720914:TBH720920 TLA720914:TLD720920 TUW720914:TUZ720920 UES720914:UEV720920 UOO720914:UOR720920 UYK720914:UYN720920 VIG720914:VIJ720920 VSC720914:VSF720920 WBY720914:WCB720920 WLU720914:WLX720920 WVQ720914:WVT720920 I786450:L786456 JE786450:JH786456 TA786450:TD786456 ACW786450:ACZ786456 AMS786450:AMV786456 AWO786450:AWR786456 BGK786450:BGN786456 BQG786450:BQJ786456 CAC786450:CAF786456 CJY786450:CKB786456 CTU786450:CTX786456 DDQ786450:DDT786456 DNM786450:DNP786456 DXI786450:DXL786456 EHE786450:EHH786456 ERA786450:ERD786456 FAW786450:FAZ786456 FKS786450:FKV786456 FUO786450:FUR786456 GEK786450:GEN786456 GOG786450:GOJ786456 GYC786450:GYF786456 HHY786450:HIB786456 HRU786450:HRX786456 IBQ786450:IBT786456 ILM786450:ILP786456 IVI786450:IVL786456 JFE786450:JFH786456 JPA786450:JPD786456 JYW786450:JYZ786456 KIS786450:KIV786456 KSO786450:KSR786456 IBQ589842:IBT589848 ILM589842:ILP589848 IVI589842:IVL589848 JFE589842:JFH589848 JPA589842:JPD589848 JYW589842:JYZ589848 KIS589842:KIV589848 KSO589842:KSR589848 LCK589842:LCN589848 LMG589842:LMJ589848 LWC589842:LWF589848 MFY589842:MGB589848 MPU589842:MPX589848 MZQ589842:MZT589848 NJM589842:NJP589848 NTI589842:NTL589848 ODE589842:ODH589848 ONA589842:OND589848 OWW589842:OWZ589848 PGS589842:PGV589848 PQO589842:PQR589848 QAK589842:QAN589848 QKG589842:QKJ589848 QUC589842:QUF589848 RDY589842:REB589848 RNU589842:RNX589848 RXQ589842:RXT589848 SHM589842:SHP589848 SRI589842:SRL589848 TBE589842:TBH589848 TLA589842:TLD589848 TUW589842:TUZ589848 UES589842:UEV589848 UOO589842:UOR589848 UYK589842:UYN589848 VIG589842:VIJ589848 VSC589842:VSF589848 WBY589842:WCB589848 WLU589842:WLX589848 WVQ589842:WVT589848 I655378:L655384 JE655378:JH655384 TA655378:TD655384 ACW655378:ACZ655384 AMS655378:AMV655384 AWO655378:AWR655384 BGK655378:BGN655384 BQG655378:BQJ655384 CAC655378:CAF655384 CJY655378:CKB655384 CTU655378:CTX655384 DDQ655378:DDT655384 DNM655378:DNP655384 DXI655378:DXL655384 EHE655378:EHH655384 ERA655378:ERD655384 FAW655378:FAZ655384 FKS655378:FKV655384 FUO655378:FUR655384 GEK655378:GEN655384 GOG655378:GOJ655384 GYC655378:GYF655384 HHY655378:HIB655384 HRU655378:HRX655384 IBQ655378:IBT655384 ILM655378:ILP655384 IVI655378:IVL655384 JFE655378:JFH655384 JPA655378:JPD655384 JYW655378:JYZ655384 KIS655378:KIV655384 KSO655378:KSR655384 LCK655378:LCN655384 LMG655378:LMJ655384 LWC655378:LWF655384 MFY655378:MGB655384 MPU655378:MPX655384 MZQ655378:MZT655384 NJM655378:NJP655384 NTI655378:NTL655384 ODE655378:ODH655384 ONA655378:OND655384 OWW655378:OWZ655384 PGS655378:PGV655384 PQO655378:PQR655384 QAK655378:QAN655384 QKG655378:QKJ655384 QUC655378:QUF655384 RDY655378:REB655384 RNU655378:RNX655384 RXQ655378:RXT655384 SHM655378:SHP655384 SRI655378:SRL655384 TBE655378:TBH655384 TLA655378:TLD655384 TUW655378:TUZ655384 UES655378:UEV655384 UOO655378:UOR655384 UYK655378:UYN655384 VIG655378:VIJ655384 SRI458770:SRL458776 TBE458770:TBH458776 TLA458770:TLD458776 TUW458770:TUZ458776 UES458770:UEV458776 UOO458770:UOR458776 UYK458770:UYN458776 VIG458770:VIJ458776 VSC458770:VSF458776 WBY458770:WCB458776 WLU458770:WLX458776 WVQ458770:WVT458776 I524306:L524312 JE524306:JH524312 TA524306:TD524312 ACW524306:ACZ524312 AMS524306:AMV524312 AWO524306:AWR524312 BGK524306:BGN524312 BQG524306:BQJ524312 CAC524306:CAF524312 CJY524306:CKB524312 CTU524306:CTX524312 DDQ524306:DDT524312 DNM524306:DNP524312 DXI524306:DXL524312 EHE524306:EHH524312 ERA524306:ERD524312 FAW524306:FAZ524312 FKS524306:FKV524312 FUO524306:FUR524312 GEK524306:GEN524312 GOG524306:GOJ524312 GYC524306:GYF524312 HHY524306:HIB524312 HRU524306:HRX524312 IBQ524306:IBT524312 ILM524306:ILP524312 IVI524306:IVL524312 JFE524306:JFH524312 JPA524306:JPD524312 JYW524306:JYZ524312 KIS524306:KIV524312 KSO524306:KSR524312 LCK524306:LCN524312 LMG524306:LMJ524312 LWC524306:LWF524312 MFY524306:MGB524312 MPU524306:MPX524312 MZQ524306:MZT524312 NJM524306:NJP524312 NTI524306:NTL524312 ODE524306:ODH524312 ONA524306:OND524312 OWW524306:OWZ524312 PGS524306:PGV524312 PQO524306:PQR524312 QAK524306:QAN524312 QKG524306:QKJ524312 QUC524306:QUF524312 RDY524306:REB524312 RNU524306:RNX524312 RXQ524306:RXT524312 SHM524306:SHP524312 SRI524306:SRL524312 TBE524306:TBH524312 TLA524306:TLD524312 TUW524306:TUZ524312 UES524306:UEV524312 UOO524306:UOR524312 UYK524306:UYN524312 VIG524306:VIJ524312 VSC524306:VSF524312 WBY524306:WCB524312 WLU524306:WLX524312 WVQ524306:WVT524312 I589842:L589848 JE589842:JH589848 TA589842:TD589848 ACW589842:ACZ589848 AMS589842:AMV589848 AWO589842:AWR589848 BGK589842:BGN589848 BQG589842:BQJ589848 CAC589842:CAF589848 CJY589842:CKB589848 CTU589842:CTX589848 DDQ589842:DDT589848 DNM589842:DNP589848 DXI589842:DXL589848 EHE589842:EHH589848 ERA589842:ERD589848 FAW589842:FAZ589848 FKS589842:FKV589848 FUO589842:FUR589848 GEK589842:GEN589848 GOG589842:GOJ589848 GYC589842:GYF589848 HHY589842:HIB589848 HRU589842:HRX589848 FAW393234:FAZ393240 FKS393234:FKV393240 FUO393234:FUR393240 GEK393234:GEN393240 GOG393234:GOJ393240 GYC393234:GYF393240 HHY393234:HIB393240 HRU393234:HRX393240 IBQ393234:IBT393240 ILM393234:ILP393240 IVI393234:IVL393240 JFE393234:JFH393240 JPA393234:JPD393240 JYW393234:JYZ393240 KIS393234:KIV393240 KSO393234:KSR393240 LCK393234:LCN393240 LMG393234:LMJ393240 LWC393234:LWF393240 MFY393234:MGB393240 MPU393234:MPX393240 MZQ393234:MZT393240 NJM393234:NJP393240 NTI393234:NTL393240 ODE393234:ODH393240 ONA393234:OND393240 OWW393234:OWZ393240 PGS393234:PGV393240 PQO393234:PQR393240 QAK393234:QAN393240 QKG393234:QKJ393240 QUC393234:QUF393240 RDY393234:REB393240 RNU393234:RNX393240 RXQ393234:RXT393240 SHM393234:SHP393240 SRI393234:SRL393240 TBE393234:TBH393240 TLA393234:TLD393240 TUW393234:TUZ393240 UES393234:UEV393240 UOO393234:UOR393240 UYK393234:UYN393240 VIG393234:VIJ393240 VSC393234:VSF393240 WBY393234:WCB393240 WLU393234:WLX393240 WVQ393234:WVT393240 I458770:L458776 JE458770:JH458776 TA458770:TD458776 ACW458770:ACZ458776 AMS458770:AMV458776 AWO458770:AWR458776 BGK458770:BGN458776 BQG458770:BQJ458776 CAC458770:CAF458776 CJY458770:CKB458776 CTU458770:CTX458776 DDQ458770:DDT458776 DNM458770:DNP458776 DXI458770:DXL458776 EHE458770:EHH458776 ERA458770:ERD458776 FAW458770:FAZ458776 FKS458770:FKV458776 FUO458770:FUR458776 GEK458770:GEN458776 GOG458770:GOJ458776 GYC458770:GYF458776 HHY458770:HIB458776 HRU458770:HRX458776 IBQ458770:IBT458776 ILM458770:ILP458776 IVI458770:IVL458776 JFE458770:JFH458776 JPA458770:JPD458776 JYW458770:JYZ458776 KIS458770:KIV458776 KSO458770:KSR458776 LCK458770:LCN458776 LMG458770:LMJ458776 LWC458770:LWF458776 MFY458770:MGB458776 MPU458770:MPX458776 MZQ458770:MZT458776 NJM458770:NJP458776 NTI458770:NTL458776 ODE458770:ODH458776 ONA458770:OND458776 OWW458770:OWZ458776 PGS458770:PGV458776 PQO458770:PQR458776 QAK458770:QAN458776 QKG458770:QKJ458776 QUC458770:QUF458776 RDY458770:REB458776 RNU458770:RNX458776 RXQ458770:RXT458776 SHM458770:SHP458776 PQO262162:PQR262168 QAK262162:QAN262168 QKG262162:QKJ262168 QUC262162:QUF262168 RDY262162:REB262168 RNU262162:RNX262168 RXQ262162:RXT262168 SHM262162:SHP262168 SRI262162:SRL262168 TBE262162:TBH262168 TLA262162:TLD262168 TUW262162:TUZ262168 UES262162:UEV262168 UOO262162:UOR262168 UYK262162:UYN262168 VIG262162:VIJ262168 VSC262162:VSF262168 WBY262162:WCB262168 WLU262162:WLX262168 WVQ262162:WVT262168 I327698:L327704 JE327698:JH327704 TA327698:TD327704 ACW327698:ACZ327704 AMS327698:AMV327704 AWO327698:AWR327704 BGK327698:BGN327704 BQG327698:BQJ327704 CAC327698:CAF327704 CJY327698:CKB327704 CTU327698:CTX327704 DDQ327698:DDT327704 DNM327698:DNP327704 DXI327698:DXL327704 EHE327698:EHH327704 ERA327698:ERD327704 FAW327698:FAZ327704 FKS327698:FKV327704 FUO327698:FUR327704 GEK327698:GEN327704 GOG327698:GOJ327704 GYC327698:GYF327704 HHY327698:HIB327704 HRU327698:HRX327704 IBQ327698:IBT327704 ILM327698:ILP327704 IVI327698:IVL327704 JFE327698:JFH327704 JPA327698:JPD327704 JYW327698:JYZ327704 KIS327698:KIV327704 KSO327698:KSR327704 LCK327698:LCN327704 LMG327698:LMJ327704 LWC327698:LWF327704 MFY327698:MGB327704 MPU327698:MPX327704 MZQ327698:MZT327704 NJM327698:NJP327704 NTI327698:NTL327704 ODE327698:ODH327704 ONA327698:OND327704 OWW327698:OWZ327704 PGS327698:PGV327704 PQO327698:PQR327704 QAK327698:QAN327704 QKG327698:QKJ327704 QUC327698:QUF327704 RDY327698:REB327704 RNU327698:RNX327704 RXQ327698:RXT327704 SHM327698:SHP327704 SRI327698:SRL327704 TBE327698:TBH327704 TLA327698:TLD327704 TUW327698:TUZ327704 UES327698:UEV327704 UOO327698:UOR327704 UYK327698:UYN327704 VIG327698:VIJ327704 VSC327698:VSF327704 WBY327698:WCB327704 WLU327698:WLX327704 WVQ327698:WVT327704 I393234:L393240 JE393234:JH393240 TA393234:TD393240 ACW393234:ACZ393240 AMS393234:AMV393240 AWO393234:AWR393240 BGK393234:BGN393240 BQG393234:BQJ393240 CAC393234:CAF393240 CJY393234:CKB393240 CTU393234:CTX393240 DDQ393234:DDT393240 DNM393234:DNP393240 DXI393234:DXL393240 EHE393234:EHH393240 ERA393234:ERD393240 CAC196626:CAF196632 CJY196626:CKB196632 CTU196626:CTX196632 DDQ196626:DDT196632 DNM196626:DNP196632 DXI196626:DXL196632 EHE196626:EHH196632 ERA196626:ERD196632 FAW196626:FAZ196632 FKS196626:FKV196632 FUO196626:FUR196632 GEK196626:GEN196632 GOG196626:GOJ196632 GYC196626:GYF196632 HHY196626:HIB196632 HRU196626:HRX196632 IBQ196626:IBT196632 ILM196626:ILP196632 IVI196626:IVL196632 JFE196626:JFH196632 JPA196626:JPD196632 JYW196626:JYZ196632 KIS196626:KIV196632 KSO196626:KSR196632 LCK196626:LCN196632 LMG196626:LMJ196632 LWC196626:LWF196632 MFY196626:MGB196632 MPU196626:MPX196632 MZQ196626:MZT196632 NJM196626:NJP196632 NTI196626:NTL196632 ODE196626:ODH196632 ONA196626:OND196632 OWW196626:OWZ196632 PGS196626:PGV196632 PQO196626:PQR196632 QAK196626:QAN196632 QKG196626:QKJ196632 QUC196626:QUF196632 RDY196626:REB196632 RNU196626:RNX196632 RXQ196626:RXT196632 SHM196626:SHP196632 SRI196626:SRL196632 TBE196626:TBH196632 TLA196626:TLD196632 TUW196626:TUZ196632 UES196626:UEV196632 UOO196626:UOR196632 UYK196626:UYN196632 VIG196626:VIJ196632 VSC196626:VSF196632 WBY196626:WCB196632 WLU196626:WLX196632 WVQ196626:WVT196632 I262162:L262168 JE262162:JH262168 TA262162:TD262168 ACW262162:ACZ262168 AMS262162:AMV262168 AWO262162:AWR262168 BGK262162:BGN262168 BQG262162:BQJ262168 CAC262162:CAF262168 CJY262162:CKB262168 CTU262162:CTX262168 DDQ262162:DDT262168 DNM262162:DNP262168 DXI262162:DXL262168 EHE262162:EHH262168 ERA262162:ERD262168 FAW262162:FAZ262168 FKS262162:FKV262168 FUO262162:FUR262168 GEK262162:GEN262168 GOG262162:GOJ262168 GYC262162:GYF262168 HHY262162:HIB262168 HRU262162:HRX262168 IBQ262162:IBT262168 ILM262162:ILP262168 IVI262162:IVL262168 JFE262162:JFH262168 JPA262162:JPD262168 JYW262162:JYZ262168 KIS262162:KIV262168 KSO262162:KSR262168 LCK262162:LCN262168 LMG262162:LMJ262168 LWC262162:LWF262168 MFY262162:MGB262168 MPU262162:MPX262168 MZQ262162:MZT262168 NJM262162:NJP262168 NTI262162:NTL262168 ODE262162:ODH262168 ONA262162:OND262168 OWW262162:OWZ262168 PGS262162:PGV262168 MPU65554:MPX65560 MZQ65554:MZT65560 NJM65554:NJP65560 NTI65554:NTL65560 ODE65554:ODH65560 ONA65554:OND65560 OWW65554:OWZ65560 PGS65554:PGV65560 PQO65554:PQR65560 QAK65554:QAN65560 QKG65554:QKJ65560 QUC65554:QUF65560 RDY65554:REB65560 RNU65554:RNX65560 RXQ65554:RXT65560 SHM65554:SHP65560 SRI65554:SRL65560 TBE65554:TBH65560 TLA65554:TLD65560 TUW65554:TUZ65560 UES65554:UEV65560 UOO65554:UOR65560 UYK65554:UYN65560 VIG65554:VIJ65560 VSC65554:VSF65560 WBY65554:WCB65560 WLU65554:WLX65560 WVQ65554:WVT65560 I131090:L131096 JE131090:JH131096 TA131090:TD131096 ACW131090:ACZ131096 AMS131090:AMV131096 AWO131090:AWR131096 BGK131090:BGN131096 BQG131090:BQJ131096 CAC131090:CAF131096 CJY131090:CKB131096 CTU131090:CTX131096 DDQ131090:DDT131096 DNM131090:DNP131096 DXI131090:DXL131096 EHE131090:EHH131096 ERA131090:ERD131096 FAW131090:FAZ131096 FKS131090:FKV131096 FUO131090:FUR131096 GEK131090:GEN131096 GOG131090:GOJ131096 GYC131090:GYF131096 HHY131090:HIB131096 HRU131090:HRX131096 IBQ131090:IBT131096 ILM131090:ILP131096 IVI131090:IVL131096 JFE131090:JFH131096 JPA131090:JPD131096 JYW131090:JYZ131096 KIS131090:KIV131096 KSO131090:KSR131096 LCK131090:LCN131096 LMG131090:LMJ131096 LWC131090:LWF131096 MFY131090:MGB131096 MPU131090:MPX131096 MZQ131090:MZT131096 NJM131090:NJP131096 NTI131090:NTL131096 ODE131090:ODH131096 ONA131090:OND131096 OWW131090:OWZ131096 PGS131090:PGV131096 PQO131090:PQR131096 QAK131090:QAN131096 QKG131090:QKJ131096 QUC131090:QUF131096 RDY131090:REB131096 RNU131090:RNX131096 RXQ131090:RXT131096 SHM131090:SHP131096 SRI131090:SRL131096 TBE131090:TBH131096 TLA131090:TLD131096 TUW131090:TUZ131096 UES131090:UEV131096 UOO131090:UOR131096 UYK131090:UYN131096 VIG131090:VIJ131096 VSC131090:VSF131096 WBY131090:WCB131096 WLU131090:WLX131096 WVQ131090:WVT131096 I196626:L196632 JE196626:JH196632 TA196626:TD196632 ACW196626:ACZ196632 AMS196626:AMV196632 AWO196626:AWR196632 BGK196626:BGN196632 BQG196626:BQJ196632"/>
    <dataValidation allowBlank="1" showErrorMessage="1" promptTitle="第１回・第２回" prompt="該当する方を記載してください。" sqref="B3:N3"/>
  </dataValidations>
  <pageMargins left="0.75" right="0.73" top="0.75" bottom="0.42" header="0.51200000000000001" footer="0.18"/>
  <pageSetup orientation="portrait"/>
  <headerFooter alignWithMargins="0">
    <oddFooter>&amp;C&amp;"ＭＳ 明朝,標準"&amp;12&amp;P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workbookViewId="0">
      <selection activeCell="G10" sqref="G10"/>
    </sheetView>
  </sheetViews>
  <sheetFormatPr defaultRowHeight="13.5"/>
  <cols>
    <col min="1" max="1" width="3.125" style="45" bestFit="1" customWidth="1"/>
    <col min="2" max="2" width="81.375" style="51" customWidth="1"/>
    <col min="3" max="3" width="3" style="45" customWidth="1"/>
    <col min="4" max="256" width="8.75" style="45"/>
    <col min="257" max="257" width="3.125" style="45" bestFit="1" customWidth="1"/>
    <col min="258" max="258" width="81.375" style="45" customWidth="1"/>
    <col min="259" max="259" width="3" style="45" customWidth="1"/>
    <col min="260" max="512" width="8.75" style="45"/>
    <col min="513" max="513" width="3.125" style="45" bestFit="1" customWidth="1"/>
    <col min="514" max="514" width="81.375" style="45" customWidth="1"/>
    <col min="515" max="515" width="3" style="45" customWidth="1"/>
    <col min="516" max="768" width="8.75" style="45"/>
    <col min="769" max="769" width="3.125" style="45" bestFit="1" customWidth="1"/>
    <col min="770" max="770" width="81.375" style="45" customWidth="1"/>
    <col min="771" max="771" width="3" style="45" customWidth="1"/>
    <col min="772" max="1024" width="8.75" style="45"/>
    <col min="1025" max="1025" width="3.125" style="45" bestFit="1" customWidth="1"/>
    <col min="1026" max="1026" width="81.375" style="45" customWidth="1"/>
    <col min="1027" max="1027" width="3" style="45" customWidth="1"/>
    <col min="1028" max="1280" width="8.75" style="45"/>
    <col min="1281" max="1281" width="3.125" style="45" bestFit="1" customWidth="1"/>
    <col min="1282" max="1282" width="81.375" style="45" customWidth="1"/>
    <col min="1283" max="1283" width="3" style="45" customWidth="1"/>
    <col min="1284" max="1536" width="8.75" style="45"/>
    <col min="1537" max="1537" width="3.125" style="45" bestFit="1" customWidth="1"/>
    <col min="1538" max="1538" width="81.375" style="45" customWidth="1"/>
    <col min="1539" max="1539" width="3" style="45" customWidth="1"/>
    <col min="1540" max="1792" width="8.75" style="45"/>
    <col min="1793" max="1793" width="3.125" style="45" bestFit="1" customWidth="1"/>
    <col min="1794" max="1794" width="81.375" style="45" customWidth="1"/>
    <col min="1795" max="1795" width="3" style="45" customWidth="1"/>
    <col min="1796" max="2048" width="8.75" style="45"/>
    <col min="2049" max="2049" width="3.125" style="45" bestFit="1" customWidth="1"/>
    <col min="2050" max="2050" width="81.375" style="45" customWidth="1"/>
    <col min="2051" max="2051" width="3" style="45" customWidth="1"/>
    <col min="2052" max="2304" width="8.75" style="45"/>
    <col min="2305" max="2305" width="3.125" style="45" bestFit="1" customWidth="1"/>
    <col min="2306" max="2306" width="81.375" style="45" customWidth="1"/>
    <col min="2307" max="2307" width="3" style="45" customWidth="1"/>
    <col min="2308" max="2560" width="8.75" style="45"/>
    <col min="2561" max="2561" width="3.125" style="45" bestFit="1" customWidth="1"/>
    <col min="2562" max="2562" width="81.375" style="45" customWidth="1"/>
    <col min="2563" max="2563" width="3" style="45" customWidth="1"/>
    <col min="2564" max="2816" width="8.75" style="45"/>
    <col min="2817" max="2817" width="3.125" style="45" bestFit="1" customWidth="1"/>
    <col min="2818" max="2818" width="81.375" style="45" customWidth="1"/>
    <col min="2819" max="2819" width="3" style="45" customWidth="1"/>
    <col min="2820" max="3072" width="8.75" style="45"/>
    <col min="3073" max="3073" width="3.125" style="45" bestFit="1" customWidth="1"/>
    <col min="3074" max="3074" width="81.375" style="45" customWidth="1"/>
    <col min="3075" max="3075" width="3" style="45" customWidth="1"/>
    <col min="3076" max="3328" width="8.75" style="45"/>
    <col min="3329" max="3329" width="3.125" style="45" bestFit="1" customWidth="1"/>
    <col min="3330" max="3330" width="81.375" style="45" customWidth="1"/>
    <col min="3331" max="3331" width="3" style="45" customWidth="1"/>
    <col min="3332" max="3584" width="8.75" style="45"/>
    <col min="3585" max="3585" width="3.125" style="45" bestFit="1" customWidth="1"/>
    <col min="3586" max="3586" width="81.375" style="45" customWidth="1"/>
    <col min="3587" max="3587" width="3" style="45" customWidth="1"/>
    <col min="3588" max="3840" width="8.75" style="45"/>
    <col min="3841" max="3841" width="3.125" style="45" bestFit="1" customWidth="1"/>
    <col min="3842" max="3842" width="81.375" style="45" customWidth="1"/>
    <col min="3843" max="3843" width="3" style="45" customWidth="1"/>
    <col min="3844" max="4096" width="8.75" style="45"/>
    <col min="4097" max="4097" width="3.125" style="45" bestFit="1" customWidth="1"/>
    <col min="4098" max="4098" width="81.375" style="45" customWidth="1"/>
    <col min="4099" max="4099" width="3" style="45" customWidth="1"/>
    <col min="4100" max="4352" width="8.75" style="45"/>
    <col min="4353" max="4353" width="3.125" style="45" bestFit="1" customWidth="1"/>
    <col min="4354" max="4354" width="81.375" style="45" customWidth="1"/>
    <col min="4355" max="4355" width="3" style="45" customWidth="1"/>
    <col min="4356" max="4608" width="8.75" style="45"/>
    <col min="4609" max="4609" width="3.125" style="45" bestFit="1" customWidth="1"/>
    <col min="4610" max="4610" width="81.375" style="45" customWidth="1"/>
    <col min="4611" max="4611" width="3" style="45" customWidth="1"/>
    <col min="4612" max="4864" width="8.75" style="45"/>
    <col min="4865" max="4865" width="3.125" style="45" bestFit="1" customWidth="1"/>
    <col min="4866" max="4866" width="81.375" style="45" customWidth="1"/>
    <col min="4867" max="4867" width="3" style="45" customWidth="1"/>
    <col min="4868" max="5120" width="8.75" style="45"/>
    <col min="5121" max="5121" width="3.125" style="45" bestFit="1" customWidth="1"/>
    <col min="5122" max="5122" width="81.375" style="45" customWidth="1"/>
    <col min="5123" max="5123" width="3" style="45" customWidth="1"/>
    <col min="5124" max="5376" width="8.75" style="45"/>
    <col min="5377" max="5377" width="3.125" style="45" bestFit="1" customWidth="1"/>
    <col min="5378" max="5378" width="81.375" style="45" customWidth="1"/>
    <col min="5379" max="5379" width="3" style="45" customWidth="1"/>
    <col min="5380" max="5632" width="8.75" style="45"/>
    <col min="5633" max="5633" width="3.125" style="45" bestFit="1" customWidth="1"/>
    <col min="5634" max="5634" width="81.375" style="45" customWidth="1"/>
    <col min="5635" max="5635" width="3" style="45" customWidth="1"/>
    <col min="5636" max="5888" width="8.75" style="45"/>
    <col min="5889" max="5889" width="3.125" style="45" bestFit="1" customWidth="1"/>
    <col min="5890" max="5890" width="81.375" style="45" customWidth="1"/>
    <col min="5891" max="5891" width="3" style="45" customWidth="1"/>
    <col min="5892" max="6144" width="8.75" style="45"/>
    <col min="6145" max="6145" width="3.125" style="45" bestFit="1" customWidth="1"/>
    <col min="6146" max="6146" width="81.375" style="45" customWidth="1"/>
    <col min="6147" max="6147" width="3" style="45" customWidth="1"/>
    <col min="6148" max="6400" width="8.75" style="45"/>
    <col min="6401" max="6401" width="3.125" style="45" bestFit="1" customWidth="1"/>
    <col min="6402" max="6402" width="81.375" style="45" customWidth="1"/>
    <col min="6403" max="6403" width="3" style="45" customWidth="1"/>
    <col min="6404" max="6656" width="8.75" style="45"/>
    <col min="6657" max="6657" width="3.125" style="45" bestFit="1" customWidth="1"/>
    <col min="6658" max="6658" width="81.375" style="45" customWidth="1"/>
    <col min="6659" max="6659" width="3" style="45" customWidth="1"/>
    <col min="6660" max="6912" width="8.75" style="45"/>
    <col min="6913" max="6913" width="3.125" style="45" bestFit="1" customWidth="1"/>
    <col min="6914" max="6914" width="81.375" style="45" customWidth="1"/>
    <col min="6915" max="6915" width="3" style="45" customWidth="1"/>
    <col min="6916" max="7168" width="8.75" style="45"/>
    <col min="7169" max="7169" width="3.125" style="45" bestFit="1" customWidth="1"/>
    <col min="7170" max="7170" width="81.375" style="45" customWidth="1"/>
    <col min="7171" max="7171" width="3" style="45" customWidth="1"/>
    <col min="7172" max="7424" width="8.75" style="45"/>
    <col min="7425" max="7425" width="3.125" style="45" bestFit="1" customWidth="1"/>
    <col min="7426" max="7426" width="81.375" style="45" customWidth="1"/>
    <col min="7427" max="7427" width="3" style="45" customWidth="1"/>
    <col min="7428" max="7680" width="8.75" style="45"/>
    <col min="7681" max="7681" width="3.125" style="45" bestFit="1" customWidth="1"/>
    <col min="7682" max="7682" width="81.375" style="45" customWidth="1"/>
    <col min="7683" max="7683" width="3" style="45" customWidth="1"/>
    <col min="7684" max="7936" width="8.75" style="45"/>
    <col min="7937" max="7937" width="3.125" style="45" bestFit="1" customWidth="1"/>
    <col min="7938" max="7938" width="81.375" style="45" customWidth="1"/>
    <col min="7939" max="7939" width="3" style="45" customWidth="1"/>
    <col min="7940" max="8192" width="8.75" style="45"/>
    <col min="8193" max="8193" width="3.125" style="45" bestFit="1" customWidth="1"/>
    <col min="8194" max="8194" width="81.375" style="45" customWidth="1"/>
    <col min="8195" max="8195" width="3" style="45" customWidth="1"/>
    <col min="8196" max="8448" width="8.75" style="45"/>
    <col min="8449" max="8449" width="3.125" style="45" bestFit="1" customWidth="1"/>
    <col min="8450" max="8450" width="81.375" style="45" customWidth="1"/>
    <col min="8451" max="8451" width="3" style="45" customWidth="1"/>
    <col min="8452" max="8704" width="8.75" style="45"/>
    <col min="8705" max="8705" width="3.125" style="45" bestFit="1" customWidth="1"/>
    <col min="8706" max="8706" width="81.375" style="45" customWidth="1"/>
    <col min="8707" max="8707" width="3" style="45" customWidth="1"/>
    <col min="8708" max="8960" width="8.75" style="45"/>
    <col min="8961" max="8961" width="3.125" style="45" bestFit="1" customWidth="1"/>
    <col min="8962" max="8962" width="81.375" style="45" customWidth="1"/>
    <col min="8963" max="8963" width="3" style="45" customWidth="1"/>
    <col min="8964" max="9216" width="8.75" style="45"/>
    <col min="9217" max="9217" width="3.125" style="45" bestFit="1" customWidth="1"/>
    <col min="9218" max="9218" width="81.375" style="45" customWidth="1"/>
    <col min="9219" max="9219" width="3" style="45" customWidth="1"/>
    <col min="9220" max="9472" width="8.75" style="45"/>
    <col min="9473" max="9473" width="3.125" style="45" bestFit="1" customWidth="1"/>
    <col min="9474" max="9474" width="81.375" style="45" customWidth="1"/>
    <col min="9475" max="9475" width="3" style="45" customWidth="1"/>
    <col min="9476" max="9728" width="8.75" style="45"/>
    <col min="9729" max="9729" width="3.125" style="45" bestFit="1" customWidth="1"/>
    <col min="9730" max="9730" width="81.375" style="45" customWidth="1"/>
    <col min="9731" max="9731" width="3" style="45" customWidth="1"/>
    <col min="9732" max="9984" width="8.75" style="45"/>
    <col min="9985" max="9985" width="3.125" style="45" bestFit="1" customWidth="1"/>
    <col min="9986" max="9986" width="81.375" style="45" customWidth="1"/>
    <col min="9987" max="9987" width="3" style="45" customWidth="1"/>
    <col min="9988" max="10240" width="8.75" style="45"/>
    <col min="10241" max="10241" width="3.125" style="45" bestFit="1" customWidth="1"/>
    <col min="10242" max="10242" width="81.375" style="45" customWidth="1"/>
    <col min="10243" max="10243" width="3" style="45" customWidth="1"/>
    <col min="10244" max="10496" width="8.75" style="45"/>
    <col min="10497" max="10497" width="3.125" style="45" bestFit="1" customWidth="1"/>
    <col min="10498" max="10498" width="81.375" style="45" customWidth="1"/>
    <col min="10499" max="10499" width="3" style="45" customWidth="1"/>
    <col min="10500" max="10752" width="8.75" style="45"/>
    <col min="10753" max="10753" width="3.125" style="45" bestFit="1" customWidth="1"/>
    <col min="10754" max="10754" width="81.375" style="45" customWidth="1"/>
    <col min="10755" max="10755" width="3" style="45" customWidth="1"/>
    <col min="10756" max="11008" width="8.75" style="45"/>
    <col min="11009" max="11009" width="3.125" style="45" bestFit="1" customWidth="1"/>
    <col min="11010" max="11010" width="81.375" style="45" customWidth="1"/>
    <col min="11011" max="11011" width="3" style="45" customWidth="1"/>
    <col min="11012" max="11264" width="8.75" style="45"/>
    <col min="11265" max="11265" width="3.125" style="45" bestFit="1" customWidth="1"/>
    <col min="11266" max="11266" width="81.375" style="45" customWidth="1"/>
    <col min="11267" max="11267" width="3" style="45" customWidth="1"/>
    <col min="11268" max="11520" width="8.75" style="45"/>
    <col min="11521" max="11521" width="3.125" style="45" bestFit="1" customWidth="1"/>
    <col min="11522" max="11522" width="81.375" style="45" customWidth="1"/>
    <col min="11523" max="11523" width="3" style="45" customWidth="1"/>
    <col min="11524" max="11776" width="8.75" style="45"/>
    <col min="11777" max="11777" width="3.125" style="45" bestFit="1" customWidth="1"/>
    <col min="11778" max="11778" width="81.375" style="45" customWidth="1"/>
    <col min="11779" max="11779" width="3" style="45" customWidth="1"/>
    <col min="11780" max="12032" width="8.75" style="45"/>
    <col min="12033" max="12033" width="3.125" style="45" bestFit="1" customWidth="1"/>
    <col min="12034" max="12034" width="81.375" style="45" customWidth="1"/>
    <col min="12035" max="12035" width="3" style="45" customWidth="1"/>
    <col min="12036" max="12288" width="8.75" style="45"/>
    <col min="12289" max="12289" width="3.125" style="45" bestFit="1" customWidth="1"/>
    <col min="12290" max="12290" width="81.375" style="45" customWidth="1"/>
    <col min="12291" max="12291" width="3" style="45" customWidth="1"/>
    <col min="12292" max="12544" width="8.75" style="45"/>
    <col min="12545" max="12545" width="3.125" style="45" bestFit="1" customWidth="1"/>
    <col min="12546" max="12546" width="81.375" style="45" customWidth="1"/>
    <col min="12547" max="12547" width="3" style="45" customWidth="1"/>
    <col min="12548" max="12800" width="8.75" style="45"/>
    <col min="12801" max="12801" width="3.125" style="45" bestFit="1" customWidth="1"/>
    <col min="12802" max="12802" width="81.375" style="45" customWidth="1"/>
    <col min="12803" max="12803" width="3" style="45" customWidth="1"/>
    <col min="12804" max="13056" width="8.75" style="45"/>
    <col min="13057" max="13057" width="3.125" style="45" bestFit="1" customWidth="1"/>
    <col min="13058" max="13058" width="81.375" style="45" customWidth="1"/>
    <col min="13059" max="13059" width="3" style="45" customWidth="1"/>
    <col min="13060" max="13312" width="8.75" style="45"/>
    <col min="13313" max="13313" width="3.125" style="45" bestFit="1" customWidth="1"/>
    <col min="13314" max="13314" width="81.375" style="45" customWidth="1"/>
    <col min="13315" max="13315" width="3" style="45" customWidth="1"/>
    <col min="13316" max="13568" width="8.75" style="45"/>
    <col min="13569" max="13569" width="3.125" style="45" bestFit="1" customWidth="1"/>
    <col min="13570" max="13570" width="81.375" style="45" customWidth="1"/>
    <col min="13571" max="13571" width="3" style="45" customWidth="1"/>
    <col min="13572" max="13824" width="8.75" style="45"/>
    <col min="13825" max="13825" width="3.125" style="45" bestFit="1" customWidth="1"/>
    <col min="13826" max="13826" width="81.375" style="45" customWidth="1"/>
    <col min="13827" max="13827" width="3" style="45" customWidth="1"/>
    <col min="13828" max="14080" width="8.75" style="45"/>
    <col min="14081" max="14081" width="3.125" style="45" bestFit="1" customWidth="1"/>
    <col min="14082" max="14082" width="81.375" style="45" customWidth="1"/>
    <col min="14083" max="14083" width="3" style="45" customWidth="1"/>
    <col min="14084" max="14336" width="8.75" style="45"/>
    <col min="14337" max="14337" width="3.125" style="45" bestFit="1" customWidth="1"/>
    <col min="14338" max="14338" width="81.375" style="45" customWidth="1"/>
    <col min="14339" max="14339" width="3" style="45" customWidth="1"/>
    <col min="14340" max="14592" width="8.75" style="45"/>
    <col min="14593" max="14593" width="3.125" style="45" bestFit="1" customWidth="1"/>
    <col min="14594" max="14594" width="81.375" style="45" customWidth="1"/>
    <col min="14595" max="14595" width="3" style="45" customWidth="1"/>
    <col min="14596" max="14848" width="8.75" style="45"/>
    <col min="14849" max="14849" width="3.125" style="45" bestFit="1" customWidth="1"/>
    <col min="14850" max="14850" width="81.375" style="45" customWidth="1"/>
    <col min="14851" max="14851" width="3" style="45" customWidth="1"/>
    <col min="14852" max="15104" width="8.75" style="45"/>
    <col min="15105" max="15105" width="3.125" style="45" bestFit="1" customWidth="1"/>
    <col min="15106" max="15106" width="81.375" style="45" customWidth="1"/>
    <col min="15107" max="15107" width="3" style="45" customWidth="1"/>
    <col min="15108" max="15360" width="8.75" style="45"/>
    <col min="15361" max="15361" width="3.125" style="45" bestFit="1" customWidth="1"/>
    <col min="15362" max="15362" width="81.375" style="45" customWidth="1"/>
    <col min="15363" max="15363" width="3" style="45" customWidth="1"/>
    <col min="15364" max="15616" width="8.75" style="45"/>
    <col min="15617" max="15617" width="3.125" style="45" bestFit="1" customWidth="1"/>
    <col min="15618" max="15618" width="81.375" style="45" customWidth="1"/>
    <col min="15619" max="15619" width="3" style="45" customWidth="1"/>
    <col min="15620" max="15872" width="8.75" style="45"/>
    <col min="15873" max="15873" width="3.125" style="45" bestFit="1" customWidth="1"/>
    <col min="15874" max="15874" width="81.375" style="45" customWidth="1"/>
    <col min="15875" max="15875" width="3" style="45" customWidth="1"/>
    <col min="15876" max="16128" width="8.75" style="45"/>
    <col min="16129" max="16129" width="3.125" style="45" bestFit="1" customWidth="1"/>
    <col min="16130" max="16130" width="81.375" style="45" customWidth="1"/>
    <col min="16131" max="16131" width="3" style="45" customWidth="1"/>
    <col min="16132" max="16384" width="8.75" style="45"/>
  </cols>
  <sheetData>
    <row r="1" spans="1:3">
      <c r="A1" s="477" t="s">
        <v>181</v>
      </c>
      <c r="B1" s="477"/>
    </row>
    <row r="2" spans="1:3" s="48" customFormat="1" ht="18" customHeight="1">
      <c r="A2" s="46" t="s">
        <v>182</v>
      </c>
      <c r="B2" s="47" t="s">
        <v>815</v>
      </c>
    </row>
    <row r="3" spans="1:3" s="48" customFormat="1" ht="24">
      <c r="A3" s="46" t="s">
        <v>183</v>
      </c>
      <c r="B3" s="47" t="s">
        <v>184</v>
      </c>
    </row>
    <row r="4" spans="1:3" s="48" customFormat="1" ht="18" customHeight="1">
      <c r="A4" s="46" t="s">
        <v>185</v>
      </c>
      <c r="B4" s="47" t="s">
        <v>816</v>
      </c>
    </row>
    <row r="5" spans="1:3" s="48" customFormat="1" ht="24">
      <c r="A5" s="46" t="s">
        <v>186</v>
      </c>
      <c r="B5" s="47" t="s">
        <v>818</v>
      </c>
    </row>
    <row r="6" spans="1:3" s="48" customFormat="1">
      <c r="A6" s="46" t="s">
        <v>187</v>
      </c>
      <c r="B6" s="47" t="s">
        <v>817</v>
      </c>
    </row>
    <row r="7" spans="1:3" s="48" customFormat="1" ht="24">
      <c r="A7" s="46" t="s">
        <v>188</v>
      </c>
      <c r="B7" s="47" t="s">
        <v>819</v>
      </c>
    </row>
    <row r="8" spans="1:3" s="48" customFormat="1" ht="24">
      <c r="A8" s="46" t="s">
        <v>189</v>
      </c>
      <c r="B8" s="47" t="s">
        <v>836</v>
      </c>
    </row>
    <row r="9" spans="1:3" s="48" customFormat="1" ht="24">
      <c r="A9" s="46" t="s">
        <v>190</v>
      </c>
      <c r="B9" s="47" t="s">
        <v>837</v>
      </c>
    </row>
    <row r="10" spans="1:3" s="48" customFormat="1" ht="366" customHeight="1">
      <c r="A10" s="46" t="s">
        <v>191</v>
      </c>
      <c r="B10" s="84" t="s">
        <v>834</v>
      </c>
      <c r="C10" s="49"/>
    </row>
    <row r="11" spans="1:3" s="48" customFormat="1" ht="291.60000000000002" customHeight="1">
      <c r="A11" s="46"/>
      <c r="B11" s="84" t="s">
        <v>835</v>
      </c>
      <c r="C11" s="49"/>
    </row>
    <row r="12" spans="1:3" s="48" customFormat="1" ht="24">
      <c r="A12" s="46" t="s">
        <v>192</v>
      </c>
      <c r="B12" s="47" t="s">
        <v>820</v>
      </c>
    </row>
    <row r="13" spans="1:3" s="48" customFormat="1" ht="18" customHeight="1">
      <c r="A13" s="46" t="s">
        <v>193</v>
      </c>
      <c r="B13" s="47" t="s">
        <v>194</v>
      </c>
    </row>
    <row r="14" spans="1:3">
      <c r="B14" s="50"/>
    </row>
  </sheetData>
  <mergeCells count="1">
    <mergeCell ref="A1:B1"/>
  </mergeCells>
  <phoneticPr fontId="2"/>
  <pageMargins left="0.78740157480314998" right="0.74803149606299202" top="0.74803149606299202" bottom="0.43307086614173201" header="0.511811023622047" footer="0.196850393700787"/>
  <pageSetup orientation="portrait"/>
  <headerFooter alignWithMargins="0">
    <oddFooter>&amp;C&amp;"ＭＳ 明朝,標準"&amp;12&amp;P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9"/>
  <sheetViews>
    <sheetView showGridLines="0" workbookViewId="0">
      <selection activeCell="D91" sqref="D91"/>
    </sheetView>
  </sheetViews>
  <sheetFormatPr defaultColWidth="8.125" defaultRowHeight="12"/>
  <cols>
    <col min="1" max="1" width="3" style="127" customWidth="1"/>
    <col min="2" max="2" width="8.375" style="128" customWidth="1"/>
    <col min="3" max="3" width="14.25" style="127" customWidth="1"/>
    <col min="4" max="4" width="52.25" style="127" customWidth="1"/>
    <col min="5" max="5" width="15.125" style="131" customWidth="1"/>
    <col min="6" max="6" width="8.875" style="127" customWidth="1"/>
    <col min="7" max="257" width="8.125" style="127"/>
    <col min="258" max="258" width="3" style="127" customWidth="1"/>
    <col min="259" max="259" width="8.375" style="127" customWidth="1"/>
    <col min="260" max="260" width="14.25" style="127" customWidth="1"/>
    <col min="261" max="261" width="64.25" style="127" customWidth="1"/>
    <col min="262" max="262" width="2.625" style="127" customWidth="1"/>
    <col min="263" max="513" width="8.125" style="127"/>
    <col min="514" max="514" width="3" style="127" customWidth="1"/>
    <col min="515" max="515" width="8.375" style="127" customWidth="1"/>
    <col min="516" max="516" width="14.25" style="127" customWidth="1"/>
    <col min="517" max="517" width="64.25" style="127" customWidth="1"/>
    <col min="518" max="518" width="2.625" style="127" customWidth="1"/>
    <col min="519" max="769" width="8.125" style="127"/>
    <col min="770" max="770" width="3" style="127" customWidth="1"/>
    <col min="771" max="771" width="8.375" style="127" customWidth="1"/>
    <col min="772" max="772" width="14.25" style="127" customWidth="1"/>
    <col min="773" max="773" width="64.25" style="127" customWidth="1"/>
    <col min="774" max="774" width="2.625" style="127" customWidth="1"/>
    <col min="775" max="1025" width="8.125" style="127"/>
    <col min="1026" max="1026" width="3" style="127" customWidth="1"/>
    <col min="1027" max="1027" width="8.375" style="127" customWidth="1"/>
    <col min="1028" max="1028" width="14.25" style="127" customWidth="1"/>
    <col min="1029" max="1029" width="64.25" style="127" customWidth="1"/>
    <col min="1030" max="1030" width="2.625" style="127" customWidth="1"/>
    <col min="1031" max="1281" width="8.125" style="127"/>
    <col min="1282" max="1282" width="3" style="127" customWidth="1"/>
    <col min="1283" max="1283" width="8.375" style="127" customWidth="1"/>
    <col min="1284" max="1284" width="14.25" style="127" customWidth="1"/>
    <col min="1285" max="1285" width="64.25" style="127" customWidth="1"/>
    <col min="1286" max="1286" width="2.625" style="127" customWidth="1"/>
    <col min="1287" max="1537" width="8.125" style="127"/>
    <col min="1538" max="1538" width="3" style="127" customWidth="1"/>
    <col min="1539" max="1539" width="8.375" style="127" customWidth="1"/>
    <col min="1540" max="1540" width="14.25" style="127" customWidth="1"/>
    <col min="1541" max="1541" width="64.25" style="127" customWidth="1"/>
    <col min="1542" max="1542" width="2.625" style="127" customWidth="1"/>
    <col min="1543" max="1793" width="8.125" style="127"/>
    <col min="1794" max="1794" width="3" style="127" customWidth="1"/>
    <col min="1795" max="1795" width="8.375" style="127" customWidth="1"/>
    <col min="1796" max="1796" width="14.25" style="127" customWidth="1"/>
    <col min="1797" max="1797" width="64.25" style="127" customWidth="1"/>
    <col min="1798" max="1798" width="2.625" style="127" customWidth="1"/>
    <col min="1799" max="2049" width="8.125" style="127"/>
    <col min="2050" max="2050" width="3" style="127" customWidth="1"/>
    <col min="2051" max="2051" width="8.375" style="127" customWidth="1"/>
    <col min="2052" max="2052" width="14.25" style="127" customWidth="1"/>
    <col min="2053" max="2053" width="64.25" style="127" customWidth="1"/>
    <col min="2054" max="2054" width="2.625" style="127" customWidth="1"/>
    <col min="2055" max="2305" width="8.125" style="127"/>
    <col min="2306" max="2306" width="3" style="127" customWidth="1"/>
    <col min="2307" max="2307" width="8.375" style="127" customWidth="1"/>
    <col min="2308" max="2308" width="14.25" style="127" customWidth="1"/>
    <col min="2309" max="2309" width="64.25" style="127" customWidth="1"/>
    <col min="2310" max="2310" width="2.625" style="127" customWidth="1"/>
    <col min="2311" max="2561" width="8.125" style="127"/>
    <col min="2562" max="2562" width="3" style="127" customWidth="1"/>
    <col min="2563" max="2563" width="8.375" style="127" customWidth="1"/>
    <col min="2564" max="2564" width="14.25" style="127" customWidth="1"/>
    <col min="2565" max="2565" width="64.25" style="127" customWidth="1"/>
    <col min="2566" max="2566" width="2.625" style="127" customWidth="1"/>
    <col min="2567" max="2817" width="8.125" style="127"/>
    <col min="2818" max="2818" width="3" style="127" customWidth="1"/>
    <col min="2819" max="2819" width="8.375" style="127" customWidth="1"/>
    <col min="2820" max="2820" width="14.25" style="127" customWidth="1"/>
    <col min="2821" max="2821" width="64.25" style="127" customWidth="1"/>
    <col min="2822" max="2822" width="2.625" style="127" customWidth="1"/>
    <col min="2823" max="3073" width="8.125" style="127"/>
    <col min="3074" max="3074" width="3" style="127" customWidth="1"/>
    <col min="3075" max="3075" width="8.375" style="127" customWidth="1"/>
    <col min="3076" max="3076" width="14.25" style="127" customWidth="1"/>
    <col min="3077" max="3077" width="64.25" style="127" customWidth="1"/>
    <col min="3078" max="3078" width="2.625" style="127" customWidth="1"/>
    <col min="3079" max="3329" width="8.125" style="127"/>
    <col min="3330" max="3330" width="3" style="127" customWidth="1"/>
    <col min="3331" max="3331" width="8.375" style="127" customWidth="1"/>
    <col min="3332" max="3332" width="14.25" style="127" customWidth="1"/>
    <col min="3333" max="3333" width="64.25" style="127" customWidth="1"/>
    <col min="3334" max="3334" width="2.625" style="127" customWidth="1"/>
    <col min="3335" max="3585" width="8.125" style="127"/>
    <col min="3586" max="3586" width="3" style="127" customWidth="1"/>
    <col min="3587" max="3587" width="8.375" style="127" customWidth="1"/>
    <col min="3588" max="3588" width="14.25" style="127" customWidth="1"/>
    <col min="3589" max="3589" width="64.25" style="127" customWidth="1"/>
    <col min="3590" max="3590" width="2.625" style="127" customWidth="1"/>
    <col min="3591" max="3841" width="8.125" style="127"/>
    <col min="3842" max="3842" width="3" style="127" customWidth="1"/>
    <col min="3843" max="3843" width="8.375" style="127" customWidth="1"/>
    <col min="3844" max="3844" width="14.25" style="127" customWidth="1"/>
    <col min="3845" max="3845" width="64.25" style="127" customWidth="1"/>
    <col min="3846" max="3846" width="2.625" style="127" customWidth="1"/>
    <col min="3847" max="4097" width="8.125" style="127"/>
    <col min="4098" max="4098" width="3" style="127" customWidth="1"/>
    <col min="4099" max="4099" width="8.375" style="127" customWidth="1"/>
    <col min="4100" max="4100" width="14.25" style="127" customWidth="1"/>
    <col min="4101" max="4101" width="64.25" style="127" customWidth="1"/>
    <col min="4102" max="4102" width="2.625" style="127" customWidth="1"/>
    <col min="4103" max="4353" width="8.125" style="127"/>
    <col min="4354" max="4354" width="3" style="127" customWidth="1"/>
    <col min="4355" max="4355" width="8.375" style="127" customWidth="1"/>
    <col min="4356" max="4356" width="14.25" style="127" customWidth="1"/>
    <col min="4357" max="4357" width="64.25" style="127" customWidth="1"/>
    <col min="4358" max="4358" width="2.625" style="127" customWidth="1"/>
    <col min="4359" max="4609" width="8.125" style="127"/>
    <col min="4610" max="4610" width="3" style="127" customWidth="1"/>
    <col min="4611" max="4611" width="8.375" style="127" customWidth="1"/>
    <col min="4612" max="4612" width="14.25" style="127" customWidth="1"/>
    <col min="4613" max="4613" width="64.25" style="127" customWidth="1"/>
    <col min="4614" max="4614" width="2.625" style="127" customWidth="1"/>
    <col min="4615" max="4865" width="8.125" style="127"/>
    <col min="4866" max="4866" width="3" style="127" customWidth="1"/>
    <col min="4867" max="4867" width="8.375" style="127" customWidth="1"/>
    <col min="4868" max="4868" width="14.25" style="127" customWidth="1"/>
    <col min="4869" max="4869" width="64.25" style="127" customWidth="1"/>
    <col min="4870" max="4870" width="2.625" style="127" customWidth="1"/>
    <col min="4871" max="5121" width="8.125" style="127"/>
    <col min="5122" max="5122" width="3" style="127" customWidth="1"/>
    <col min="5123" max="5123" width="8.375" style="127" customWidth="1"/>
    <col min="5124" max="5124" width="14.25" style="127" customWidth="1"/>
    <col min="5125" max="5125" width="64.25" style="127" customWidth="1"/>
    <col min="5126" max="5126" width="2.625" style="127" customWidth="1"/>
    <col min="5127" max="5377" width="8.125" style="127"/>
    <col min="5378" max="5378" width="3" style="127" customWidth="1"/>
    <col min="5379" max="5379" width="8.375" style="127" customWidth="1"/>
    <col min="5380" max="5380" width="14.25" style="127" customWidth="1"/>
    <col min="5381" max="5381" width="64.25" style="127" customWidth="1"/>
    <col min="5382" max="5382" width="2.625" style="127" customWidth="1"/>
    <col min="5383" max="5633" width="8.125" style="127"/>
    <col min="5634" max="5634" width="3" style="127" customWidth="1"/>
    <col min="5635" max="5635" width="8.375" style="127" customWidth="1"/>
    <col min="5636" max="5636" width="14.25" style="127" customWidth="1"/>
    <col min="5637" max="5637" width="64.25" style="127" customWidth="1"/>
    <col min="5638" max="5638" width="2.625" style="127" customWidth="1"/>
    <col min="5639" max="5889" width="8.125" style="127"/>
    <col min="5890" max="5890" width="3" style="127" customWidth="1"/>
    <col min="5891" max="5891" width="8.375" style="127" customWidth="1"/>
    <col min="5892" max="5892" width="14.25" style="127" customWidth="1"/>
    <col min="5893" max="5893" width="64.25" style="127" customWidth="1"/>
    <col min="5894" max="5894" width="2.625" style="127" customWidth="1"/>
    <col min="5895" max="6145" width="8.125" style="127"/>
    <col min="6146" max="6146" width="3" style="127" customWidth="1"/>
    <col min="6147" max="6147" width="8.375" style="127" customWidth="1"/>
    <col min="6148" max="6148" width="14.25" style="127" customWidth="1"/>
    <col min="6149" max="6149" width="64.25" style="127" customWidth="1"/>
    <col min="6150" max="6150" width="2.625" style="127" customWidth="1"/>
    <col min="6151" max="6401" width="8.125" style="127"/>
    <col min="6402" max="6402" width="3" style="127" customWidth="1"/>
    <col min="6403" max="6403" width="8.375" style="127" customWidth="1"/>
    <col min="6404" max="6404" width="14.25" style="127" customWidth="1"/>
    <col min="6405" max="6405" width="64.25" style="127" customWidth="1"/>
    <col min="6406" max="6406" width="2.625" style="127" customWidth="1"/>
    <col min="6407" max="6657" width="8.125" style="127"/>
    <col min="6658" max="6658" width="3" style="127" customWidth="1"/>
    <col min="6659" max="6659" width="8.375" style="127" customWidth="1"/>
    <col min="6660" max="6660" width="14.25" style="127" customWidth="1"/>
    <col min="6661" max="6661" width="64.25" style="127" customWidth="1"/>
    <col min="6662" max="6662" width="2.625" style="127" customWidth="1"/>
    <col min="6663" max="6913" width="8.125" style="127"/>
    <col min="6914" max="6914" width="3" style="127" customWidth="1"/>
    <col min="6915" max="6915" width="8.375" style="127" customWidth="1"/>
    <col min="6916" max="6916" width="14.25" style="127" customWidth="1"/>
    <col min="6917" max="6917" width="64.25" style="127" customWidth="1"/>
    <col min="6918" max="6918" width="2.625" style="127" customWidth="1"/>
    <col min="6919" max="7169" width="8.125" style="127"/>
    <col min="7170" max="7170" width="3" style="127" customWidth="1"/>
    <col min="7171" max="7171" width="8.375" style="127" customWidth="1"/>
    <col min="7172" max="7172" width="14.25" style="127" customWidth="1"/>
    <col min="7173" max="7173" width="64.25" style="127" customWidth="1"/>
    <col min="7174" max="7174" width="2.625" style="127" customWidth="1"/>
    <col min="7175" max="7425" width="8.125" style="127"/>
    <col min="7426" max="7426" width="3" style="127" customWidth="1"/>
    <col min="7427" max="7427" width="8.375" style="127" customWidth="1"/>
    <col min="7428" max="7428" width="14.25" style="127" customWidth="1"/>
    <col min="7429" max="7429" width="64.25" style="127" customWidth="1"/>
    <col min="7430" max="7430" width="2.625" style="127" customWidth="1"/>
    <col min="7431" max="7681" width="8.125" style="127"/>
    <col min="7682" max="7682" width="3" style="127" customWidth="1"/>
    <col min="7683" max="7683" width="8.375" style="127" customWidth="1"/>
    <col min="7684" max="7684" width="14.25" style="127" customWidth="1"/>
    <col min="7685" max="7685" width="64.25" style="127" customWidth="1"/>
    <col min="7686" max="7686" width="2.625" style="127" customWidth="1"/>
    <col min="7687" max="7937" width="8.125" style="127"/>
    <col min="7938" max="7938" width="3" style="127" customWidth="1"/>
    <col min="7939" max="7939" width="8.375" style="127" customWidth="1"/>
    <col min="7940" max="7940" width="14.25" style="127" customWidth="1"/>
    <col min="7941" max="7941" width="64.25" style="127" customWidth="1"/>
    <col min="7942" max="7942" width="2.625" style="127" customWidth="1"/>
    <col min="7943" max="8193" width="8.125" style="127"/>
    <col min="8194" max="8194" width="3" style="127" customWidth="1"/>
    <col min="8195" max="8195" width="8.375" style="127" customWidth="1"/>
    <col min="8196" max="8196" width="14.25" style="127" customWidth="1"/>
    <col min="8197" max="8197" width="64.25" style="127" customWidth="1"/>
    <col min="8198" max="8198" width="2.625" style="127" customWidth="1"/>
    <col min="8199" max="8449" width="8.125" style="127"/>
    <col min="8450" max="8450" width="3" style="127" customWidth="1"/>
    <col min="8451" max="8451" width="8.375" style="127" customWidth="1"/>
    <col min="8452" max="8452" width="14.25" style="127" customWidth="1"/>
    <col min="8453" max="8453" width="64.25" style="127" customWidth="1"/>
    <col min="8454" max="8454" width="2.625" style="127" customWidth="1"/>
    <col min="8455" max="8705" width="8.125" style="127"/>
    <col min="8706" max="8706" width="3" style="127" customWidth="1"/>
    <col min="8707" max="8707" width="8.375" style="127" customWidth="1"/>
    <col min="8708" max="8708" width="14.25" style="127" customWidth="1"/>
    <col min="8709" max="8709" width="64.25" style="127" customWidth="1"/>
    <col min="8710" max="8710" width="2.625" style="127" customWidth="1"/>
    <col min="8711" max="8961" width="8.125" style="127"/>
    <col min="8962" max="8962" width="3" style="127" customWidth="1"/>
    <col min="8963" max="8963" width="8.375" style="127" customWidth="1"/>
    <col min="8964" max="8964" width="14.25" style="127" customWidth="1"/>
    <col min="8965" max="8965" width="64.25" style="127" customWidth="1"/>
    <col min="8966" max="8966" width="2.625" style="127" customWidth="1"/>
    <col min="8967" max="9217" width="8.125" style="127"/>
    <col min="9218" max="9218" width="3" style="127" customWidth="1"/>
    <col min="9219" max="9219" width="8.375" style="127" customWidth="1"/>
    <col min="9220" max="9220" width="14.25" style="127" customWidth="1"/>
    <col min="9221" max="9221" width="64.25" style="127" customWidth="1"/>
    <col min="9222" max="9222" width="2.625" style="127" customWidth="1"/>
    <col min="9223" max="9473" width="8.125" style="127"/>
    <col min="9474" max="9474" width="3" style="127" customWidth="1"/>
    <col min="9475" max="9475" width="8.375" style="127" customWidth="1"/>
    <col min="9476" max="9476" width="14.25" style="127" customWidth="1"/>
    <col min="9477" max="9477" width="64.25" style="127" customWidth="1"/>
    <col min="9478" max="9478" width="2.625" style="127" customWidth="1"/>
    <col min="9479" max="9729" width="8.125" style="127"/>
    <col min="9730" max="9730" width="3" style="127" customWidth="1"/>
    <col min="9731" max="9731" width="8.375" style="127" customWidth="1"/>
    <col min="9732" max="9732" width="14.25" style="127" customWidth="1"/>
    <col min="9733" max="9733" width="64.25" style="127" customWidth="1"/>
    <col min="9734" max="9734" width="2.625" style="127" customWidth="1"/>
    <col min="9735" max="9985" width="8.125" style="127"/>
    <col min="9986" max="9986" width="3" style="127" customWidth="1"/>
    <col min="9987" max="9987" width="8.375" style="127" customWidth="1"/>
    <col min="9988" max="9988" width="14.25" style="127" customWidth="1"/>
    <col min="9989" max="9989" width="64.25" style="127" customWidth="1"/>
    <col min="9990" max="9990" width="2.625" style="127" customWidth="1"/>
    <col min="9991" max="10241" width="8.125" style="127"/>
    <col min="10242" max="10242" width="3" style="127" customWidth="1"/>
    <col min="10243" max="10243" width="8.375" style="127" customWidth="1"/>
    <col min="10244" max="10244" width="14.25" style="127" customWidth="1"/>
    <col min="10245" max="10245" width="64.25" style="127" customWidth="1"/>
    <col min="10246" max="10246" width="2.625" style="127" customWidth="1"/>
    <col min="10247" max="10497" width="8.125" style="127"/>
    <col min="10498" max="10498" width="3" style="127" customWidth="1"/>
    <col min="10499" max="10499" width="8.375" style="127" customWidth="1"/>
    <col min="10500" max="10500" width="14.25" style="127" customWidth="1"/>
    <col min="10501" max="10501" width="64.25" style="127" customWidth="1"/>
    <col min="10502" max="10502" width="2.625" style="127" customWidth="1"/>
    <col min="10503" max="10753" width="8.125" style="127"/>
    <col min="10754" max="10754" width="3" style="127" customWidth="1"/>
    <col min="10755" max="10755" width="8.375" style="127" customWidth="1"/>
    <col min="10756" max="10756" width="14.25" style="127" customWidth="1"/>
    <col min="10757" max="10757" width="64.25" style="127" customWidth="1"/>
    <col min="10758" max="10758" width="2.625" style="127" customWidth="1"/>
    <col min="10759" max="11009" width="8.125" style="127"/>
    <col min="11010" max="11010" width="3" style="127" customWidth="1"/>
    <col min="11011" max="11011" width="8.375" style="127" customWidth="1"/>
    <col min="11012" max="11012" width="14.25" style="127" customWidth="1"/>
    <col min="11013" max="11013" width="64.25" style="127" customWidth="1"/>
    <col min="11014" max="11014" width="2.625" style="127" customWidth="1"/>
    <col min="11015" max="11265" width="8.125" style="127"/>
    <col min="11266" max="11266" width="3" style="127" customWidth="1"/>
    <col min="11267" max="11267" width="8.375" style="127" customWidth="1"/>
    <col min="11268" max="11268" width="14.25" style="127" customWidth="1"/>
    <col min="11269" max="11269" width="64.25" style="127" customWidth="1"/>
    <col min="11270" max="11270" width="2.625" style="127" customWidth="1"/>
    <col min="11271" max="11521" width="8.125" style="127"/>
    <col min="11522" max="11522" width="3" style="127" customWidth="1"/>
    <col min="11523" max="11523" width="8.375" style="127" customWidth="1"/>
    <col min="11524" max="11524" width="14.25" style="127" customWidth="1"/>
    <col min="11525" max="11525" width="64.25" style="127" customWidth="1"/>
    <col min="11526" max="11526" width="2.625" style="127" customWidth="1"/>
    <col min="11527" max="11777" width="8.125" style="127"/>
    <col min="11778" max="11778" width="3" style="127" customWidth="1"/>
    <col min="11779" max="11779" width="8.375" style="127" customWidth="1"/>
    <col min="11780" max="11780" width="14.25" style="127" customWidth="1"/>
    <col min="11781" max="11781" width="64.25" style="127" customWidth="1"/>
    <col min="11782" max="11782" width="2.625" style="127" customWidth="1"/>
    <col min="11783" max="12033" width="8.125" style="127"/>
    <col min="12034" max="12034" width="3" style="127" customWidth="1"/>
    <col min="12035" max="12035" width="8.375" style="127" customWidth="1"/>
    <col min="12036" max="12036" width="14.25" style="127" customWidth="1"/>
    <col min="12037" max="12037" width="64.25" style="127" customWidth="1"/>
    <col min="12038" max="12038" width="2.625" style="127" customWidth="1"/>
    <col min="12039" max="12289" width="8.125" style="127"/>
    <col min="12290" max="12290" width="3" style="127" customWidth="1"/>
    <col min="12291" max="12291" width="8.375" style="127" customWidth="1"/>
    <col min="12292" max="12292" width="14.25" style="127" customWidth="1"/>
    <col min="12293" max="12293" width="64.25" style="127" customWidth="1"/>
    <col min="12294" max="12294" width="2.625" style="127" customWidth="1"/>
    <col min="12295" max="12545" width="8.125" style="127"/>
    <col min="12546" max="12546" width="3" style="127" customWidth="1"/>
    <col min="12547" max="12547" width="8.375" style="127" customWidth="1"/>
    <col min="12548" max="12548" width="14.25" style="127" customWidth="1"/>
    <col min="12549" max="12549" width="64.25" style="127" customWidth="1"/>
    <col min="12550" max="12550" width="2.625" style="127" customWidth="1"/>
    <col min="12551" max="12801" width="8.125" style="127"/>
    <col min="12802" max="12802" width="3" style="127" customWidth="1"/>
    <col min="12803" max="12803" width="8.375" style="127" customWidth="1"/>
    <col min="12804" max="12804" width="14.25" style="127" customWidth="1"/>
    <col min="12805" max="12805" width="64.25" style="127" customWidth="1"/>
    <col min="12806" max="12806" width="2.625" style="127" customWidth="1"/>
    <col min="12807" max="13057" width="8.125" style="127"/>
    <col min="13058" max="13058" width="3" style="127" customWidth="1"/>
    <col min="13059" max="13059" width="8.375" style="127" customWidth="1"/>
    <col min="13060" max="13060" width="14.25" style="127" customWidth="1"/>
    <col min="13061" max="13061" width="64.25" style="127" customWidth="1"/>
    <col min="13062" max="13062" width="2.625" style="127" customWidth="1"/>
    <col min="13063" max="13313" width="8.125" style="127"/>
    <col min="13314" max="13314" width="3" style="127" customWidth="1"/>
    <col min="13315" max="13315" width="8.375" style="127" customWidth="1"/>
    <col min="13316" max="13316" width="14.25" style="127" customWidth="1"/>
    <col min="13317" max="13317" width="64.25" style="127" customWidth="1"/>
    <col min="13318" max="13318" width="2.625" style="127" customWidth="1"/>
    <col min="13319" max="13569" width="8.125" style="127"/>
    <col min="13570" max="13570" width="3" style="127" customWidth="1"/>
    <col min="13571" max="13571" width="8.375" style="127" customWidth="1"/>
    <col min="13572" max="13572" width="14.25" style="127" customWidth="1"/>
    <col min="13573" max="13573" width="64.25" style="127" customWidth="1"/>
    <col min="13574" max="13574" width="2.625" style="127" customWidth="1"/>
    <col min="13575" max="13825" width="8.125" style="127"/>
    <col min="13826" max="13826" width="3" style="127" customWidth="1"/>
    <col min="13827" max="13827" width="8.375" style="127" customWidth="1"/>
    <col min="13828" max="13828" width="14.25" style="127" customWidth="1"/>
    <col min="13829" max="13829" width="64.25" style="127" customWidth="1"/>
    <col min="13830" max="13830" width="2.625" style="127" customWidth="1"/>
    <col min="13831" max="14081" width="8.125" style="127"/>
    <col min="14082" max="14082" width="3" style="127" customWidth="1"/>
    <col min="14083" max="14083" width="8.375" style="127" customWidth="1"/>
    <col min="14084" max="14084" width="14.25" style="127" customWidth="1"/>
    <col min="14085" max="14085" width="64.25" style="127" customWidth="1"/>
    <col min="14086" max="14086" width="2.625" style="127" customWidth="1"/>
    <col min="14087" max="14337" width="8.125" style="127"/>
    <col min="14338" max="14338" width="3" style="127" customWidth="1"/>
    <col min="14339" max="14339" width="8.375" style="127" customWidth="1"/>
    <col min="14340" max="14340" width="14.25" style="127" customWidth="1"/>
    <col min="14341" max="14341" width="64.25" style="127" customWidth="1"/>
    <col min="14342" max="14342" width="2.625" style="127" customWidth="1"/>
    <col min="14343" max="14593" width="8.125" style="127"/>
    <col min="14594" max="14594" width="3" style="127" customWidth="1"/>
    <col min="14595" max="14595" width="8.375" style="127" customWidth="1"/>
    <col min="14596" max="14596" width="14.25" style="127" customWidth="1"/>
    <col min="14597" max="14597" width="64.25" style="127" customWidth="1"/>
    <col min="14598" max="14598" width="2.625" style="127" customWidth="1"/>
    <col min="14599" max="14849" width="8.125" style="127"/>
    <col min="14850" max="14850" width="3" style="127" customWidth="1"/>
    <col min="14851" max="14851" width="8.375" style="127" customWidth="1"/>
    <col min="14852" max="14852" width="14.25" style="127" customWidth="1"/>
    <col min="14853" max="14853" width="64.25" style="127" customWidth="1"/>
    <col min="14854" max="14854" width="2.625" style="127" customWidth="1"/>
    <col min="14855" max="15105" width="8.125" style="127"/>
    <col min="15106" max="15106" width="3" style="127" customWidth="1"/>
    <col min="15107" max="15107" width="8.375" style="127" customWidth="1"/>
    <col min="15108" max="15108" width="14.25" style="127" customWidth="1"/>
    <col min="15109" max="15109" width="64.25" style="127" customWidth="1"/>
    <col min="15110" max="15110" width="2.625" style="127" customWidth="1"/>
    <col min="15111" max="15361" width="8.125" style="127"/>
    <col min="15362" max="15362" width="3" style="127" customWidth="1"/>
    <col min="15363" max="15363" width="8.375" style="127" customWidth="1"/>
    <col min="15364" max="15364" width="14.25" style="127" customWidth="1"/>
    <col min="15365" max="15365" width="64.25" style="127" customWidth="1"/>
    <col min="15366" max="15366" width="2.625" style="127" customWidth="1"/>
    <col min="15367" max="15617" width="8.125" style="127"/>
    <col min="15618" max="15618" width="3" style="127" customWidth="1"/>
    <col min="15619" max="15619" width="8.375" style="127" customWidth="1"/>
    <col min="15620" max="15620" width="14.25" style="127" customWidth="1"/>
    <col min="15621" max="15621" width="64.25" style="127" customWidth="1"/>
    <col min="15622" max="15622" width="2.625" style="127" customWidth="1"/>
    <col min="15623" max="15873" width="8.125" style="127"/>
    <col min="15874" max="15874" width="3" style="127" customWidth="1"/>
    <col min="15875" max="15875" width="8.375" style="127" customWidth="1"/>
    <col min="15876" max="15876" width="14.25" style="127" customWidth="1"/>
    <col min="15877" max="15877" width="64.25" style="127" customWidth="1"/>
    <col min="15878" max="15878" width="2.625" style="127" customWidth="1"/>
    <col min="15879" max="16129" width="8.125" style="127"/>
    <col min="16130" max="16130" width="3" style="127" customWidth="1"/>
    <col min="16131" max="16131" width="8.375" style="127" customWidth="1"/>
    <col min="16132" max="16132" width="14.25" style="127" customWidth="1"/>
    <col min="16133" max="16133" width="64.25" style="127" customWidth="1"/>
    <col min="16134" max="16134" width="2.625" style="127" customWidth="1"/>
    <col min="16135" max="16384" width="8.125" style="127"/>
  </cols>
  <sheetData>
    <row r="1" spans="1:6">
      <c r="A1" s="127" t="s">
        <v>323</v>
      </c>
      <c r="E1" s="129"/>
      <c r="F1" s="130"/>
    </row>
    <row r="2" spans="1:6">
      <c r="A2" s="127" t="s">
        <v>195</v>
      </c>
    </row>
    <row r="3" spans="1:6" ht="12.75" thickBot="1"/>
    <row r="4" spans="1:6" ht="24.75" thickBot="1">
      <c r="B4" s="132" t="s">
        <v>196</v>
      </c>
      <c r="C4" s="484" t="s">
        <v>197</v>
      </c>
      <c r="D4" s="485"/>
      <c r="E4" s="133" t="s">
        <v>1413</v>
      </c>
    </row>
    <row r="5" spans="1:6">
      <c r="B5" s="134" t="s">
        <v>198</v>
      </c>
      <c r="C5" s="478" t="s">
        <v>1525</v>
      </c>
      <c r="D5" s="479"/>
      <c r="E5" s="480"/>
    </row>
    <row r="6" spans="1:6" ht="13.15" customHeight="1">
      <c r="B6" s="121">
        <v>10000</v>
      </c>
      <c r="C6" s="481" t="s">
        <v>1526</v>
      </c>
      <c r="D6" s="482"/>
      <c r="E6" s="483"/>
    </row>
    <row r="7" spans="1:6">
      <c r="B7" s="121">
        <v>20000</v>
      </c>
      <c r="C7" s="135" t="s">
        <v>798</v>
      </c>
      <c r="D7" s="136"/>
      <c r="E7" s="137"/>
    </row>
    <row r="8" spans="1:6">
      <c r="B8" s="121" t="s">
        <v>1393</v>
      </c>
      <c r="C8" s="138" t="s">
        <v>801</v>
      </c>
      <c r="D8" s="139" t="s">
        <v>1377</v>
      </c>
      <c r="E8" s="140"/>
    </row>
    <row r="9" spans="1:6">
      <c r="B9" s="121" t="s">
        <v>1394</v>
      </c>
      <c r="C9" s="138" t="s">
        <v>801</v>
      </c>
      <c r="D9" s="139" t="s">
        <v>1378</v>
      </c>
      <c r="E9" s="140"/>
    </row>
    <row r="10" spans="1:6">
      <c r="B10" s="121" t="s">
        <v>1395</v>
      </c>
      <c r="C10" s="138" t="s">
        <v>801</v>
      </c>
      <c r="D10" s="139" t="s">
        <v>1379</v>
      </c>
      <c r="E10" s="140"/>
    </row>
    <row r="11" spans="1:6">
      <c r="B11" s="121" t="s">
        <v>1396</v>
      </c>
      <c r="C11" s="138" t="s">
        <v>801</v>
      </c>
      <c r="D11" s="139" t="s">
        <v>1380</v>
      </c>
      <c r="E11" s="140"/>
    </row>
    <row r="12" spans="1:6">
      <c r="B12" s="121" t="s">
        <v>1397</v>
      </c>
      <c r="C12" s="138" t="s">
        <v>801</v>
      </c>
      <c r="D12" s="139" t="s">
        <v>1381</v>
      </c>
      <c r="E12" s="140"/>
    </row>
    <row r="13" spans="1:6">
      <c r="B13" s="121" t="s">
        <v>1398</v>
      </c>
      <c r="C13" s="138" t="s">
        <v>801</v>
      </c>
      <c r="D13" s="139" t="s">
        <v>1877</v>
      </c>
      <c r="E13" s="140"/>
    </row>
    <row r="14" spans="1:6">
      <c r="B14" s="121" t="s">
        <v>1399</v>
      </c>
      <c r="C14" s="138" t="s">
        <v>801</v>
      </c>
      <c r="D14" s="139" t="s">
        <v>1382</v>
      </c>
      <c r="E14" s="140"/>
    </row>
    <row r="15" spans="1:6">
      <c r="B15" s="121" t="s">
        <v>1400</v>
      </c>
      <c r="C15" s="138" t="s">
        <v>801</v>
      </c>
      <c r="D15" s="139" t="s">
        <v>1383</v>
      </c>
      <c r="E15" s="140"/>
    </row>
    <row r="16" spans="1:6">
      <c r="B16" s="121" t="s">
        <v>1401</v>
      </c>
      <c r="C16" s="138" t="s">
        <v>801</v>
      </c>
      <c r="D16" s="139" t="s">
        <v>1384</v>
      </c>
      <c r="E16" s="140"/>
    </row>
    <row r="17" spans="2:5">
      <c r="B17" s="121" t="s">
        <v>1402</v>
      </c>
      <c r="C17" s="138" t="s">
        <v>801</v>
      </c>
      <c r="D17" s="139" t="s">
        <v>1385</v>
      </c>
      <c r="E17" s="140"/>
    </row>
    <row r="18" spans="2:5">
      <c r="B18" s="121" t="s">
        <v>1403</v>
      </c>
      <c r="C18" s="138" t="s">
        <v>801</v>
      </c>
      <c r="D18" s="139" t="s">
        <v>1386</v>
      </c>
      <c r="E18" s="140"/>
    </row>
    <row r="19" spans="2:5">
      <c r="B19" s="121" t="s">
        <v>1404</v>
      </c>
      <c r="C19" s="138" t="s">
        <v>801</v>
      </c>
      <c r="D19" s="139" t="s">
        <v>1387</v>
      </c>
      <c r="E19" s="140"/>
    </row>
    <row r="20" spans="2:5">
      <c r="B20" s="121" t="s">
        <v>1405</v>
      </c>
      <c r="C20" s="138" t="s">
        <v>801</v>
      </c>
      <c r="D20" s="139" t="s">
        <v>1388</v>
      </c>
      <c r="E20" s="140"/>
    </row>
    <row r="21" spans="2:5">
      <c r="B21" s="121" t="s">
        <v>1406</v>
      </c>
      <c r="C21" s="138" t="s">
        <v>801</v>
      </c>
      <c r="D21" s="139" t="s">
        <v>1389</v>
      </c>
      <c r="E21" s="140"/>
    </row>
    <row r="22" spans="2:5">
      <c r="B22" s="121" t="s">
        <v>1407</v>
      </c>
      <c r="C22" s="138" t="s">
        <v>801</v>
      </c>
      <c r="D22" s="139" t="s">
        <v>1390</v>
      </c>
      <c r="E22" s="140"/>
    </row>
    <row r="23" spans="2:5">
      <c r="B23" s="121" t="s">
        <v>1408</v>
      </c>
      <c r="C23" s="138" t="s">
        <v>801</v>
      </c>
      <c r="D23" s="139" t="s">
        <v>1375</v>
      </c>
      <c r="E23" s="140"/>
    </row>
    <row r="24" spans="2:5">
      <c r="B24" s="121" t="s">
        <v>1409</v>
      </c>
      <c r="C24" s="138" t="s">
        <v>801</v>
      </c>
      <c r="D24" s="139" t="s">
        <v>1376</v>
      </c>
      <c r="E24" s="140"/>
    </row>
    <row r="25" spans="2:5">
      <c r="B25" s="121" t="s">
        <v>1410</v>
      </c>
      <c r="C25" s="138" t="s">
        <v>801</v>
      </c>
      <c r="D25" s="139" t="s">
        <v>1391</v>
      </c>
      <c r="E25" s="140"/>
    </row>
    <row r="26" spans="2:5">
      <c r="B26" s="121" t="s">
        <v>1411</v>
      </c>
      <c r="C26" s="138" t="s">
        <v>801</v>
      </c>
      <c r="D26" s="139" t="s">
        <v>1392</v>
      </c>
      <c r="E26" s="140"/>
    </row>
    <row r="27" spans="2:5">
      <c r="B27" s="121" t="s">
        <v>1412</v>
      </c>
      <c r="C27" s="138" t="s">
        <v>801</v>
      </c>
      <c r="D27" s="139" t="s">
        <v>1415</v>
      </c>
      <c r="E27" s="140" t="s">
        <v>1414</v>
      </c>
    </row>
    <row r="28" spans="2:5">
      <c r="B28" s="121" t="s">
        <v>1466</v>
      </c>
      <c r="C28" s="138" t="s">
        <v>801</v>
      </c>
      <c r="D28" s="141" t="s">
        <v>1416</v>
      </c>
      <c r="E28" s="140" t="s">
        <v>1414</v>
      </c>
    </row>
    <row r="29" spans="2:5">
      <c r="B29" s="121" t="s">
        <v>1467</v>
      </c>
      <c r="C29" s="138" t="s">
        <v>801</v>
      </c>
      <c r="D29" s="141" t="s">
        <v>1417</v>
      </c>
      <c r="E29" s="140" t="s">
        <v>1414</v>
      </c>
    </row>
    <row r="30" spans="2:5">
      <c r="B30" s="121" t="s">
        <v>1468</v>
      </c>
      <c r="C30" s="138" t="s">
        <v>801</v>
      </c>
      <c r="D30" s="141" t="s">
        <v>1418</v>
      </c>
      <c r="E30" s="140" t="s">
        <v>1414</v>
      </c>
    </row>
    <row r="31" spans="2:5">
      <c r="B31" s="121" t="s">
        <v>1469</v>
      </c>
      <c r="C31" s="138" t="s">
        <v>801</v>
      </c>
      <c r="D31" s="141" t="s">
        <v>1419</v>
      </c>
      <c r="E31" s="140" t="s">
        <v>1414</v>
      </c>
    </row>
    <row r="32" spans="2:5">
      <c r="B32" s="121" t="s">
        <v>1470</v>
      </c>
      <c r="C32" s="138" t="s">
        <v>801</v>
      </c>
      <c r="D32" s="141" t="s">
        <v>1420</v>
      </c>
      <c r="E32" s="140" t="s">
        <v>1414</v>
      </c>
    </row>
    <row r="33" spans="2:5">
      <c r="B33" s="121" t="s">
        <v>1471</v>
      </c>
      <c r="C33" s="138" t="s">
        <v>801</v>
      </c>
      <c r="D33" s="141" t="s">
        <v>1421</v>
      </c>
      <c r="E33" s="140" t="s">
        <v>1414</v>
      </c>
    </row>
    <row r="34" spans="2:5">
      <c r="B34" s="121" t="s">
        <v>1472</v>
      </c>
      <c r="C34" s="138" t="s">
        <v>801</v>
      </c>
      <c r="D34" s="141" t="s">
        <v>1422</v>
      </c>
      <c r="E34" s="140" t="s">
        <v>1414</v>
      </c>
    </row>
    <row r="35" spans="2:5">
      <c r="B35" s="121" t="s">
        <v>1473</v>
      </c>
      <c r="C35" s="138" t="s">
        <v>801</v>
      </c>
      <c r="D35" s="141" t="s">
        <v>1423</v>
      </c>
      <c r="E35" s="140" t="s">
        <v>1414</v>
      </c>
    </row>
    <row r="36" spans="2:5">
      <c r="B36" s="121" t="s">
        <v>1474</v>
      </c>
      <c r="C36" s="138" t="s">
        <v>801</v>
      </c>
      <c r="D36" s="141" t="s">
        <v>1424</v>
      </c>
      <c r="E36" s="140" t="s">
        <v>1414</v>
      </c>
    </row>
    <row r="37" spans="2:5">
      <c r="B37" s="121" t="s">
        <v>1475</v>
      </c>
      <c r="C37" s="138" t="s">
        <v>801</v>
      </c>
      <c r="D37" s="141" t="s">
        <v>1426</v>
      </c>
      <c r="E37" s="140" t="s">
        <v>1414</v>
      </c>
    </row>
    <row r="38" spans="2:5">
      <c r="B38" s="121" t="s">
        <v>1476</v>
      </c>
      <c r="C38" s="138" t="s">
        <v>801</v>
      </c>
      <c r="D38" s="141" t="s">
        <v>1427</v>
      </c>
      <c r="E38" s="140" t="s">
        <v>1414</v>
      </c>
    </row>
    <row r="39" spans="2:5">
      <c r="B39" s="121" t="s">
        <v>1477</v>
      </c>
      <c r="C39" s="138" t="s">
        <v>801</v>
      </c>
      <c r="D39" s="141" t="s">
        <v>1428</v>
      </c>
      <c r="E39" s="140" t="s">
        <v>1414</v>
      </c>
    </row>
    <row r="40" spans="2:5">
      <c r="B40" s="121" t="s">
        <v>1478</v>
      </c>
      <c r="C40" s="138" t="s">
        <v>801</v>
      </c>
      <c r="D40" s="141" t="s">
        <v>1429</v>
      </c>
      <c r="E40" s="140" t="s">
        <v>1414</v>
      </c>
    </row>
    <row r="41" spans="2:5">
      <c r="B41" s="121" t="s">
        <v>1479</v>
      </c>
      <c r="C41" s="138" t="s">
        <v>801</v>
      </c>
      <c r="D41" s="141" t="s">
        <v>1430</v>
      </c>
      <c r="E41" s="140" t="s">
        <v>1414</v>
      </c>
    </row>
    <row r="42" spans="2:5">
      <c r="B42" s="121" t="s">
        <v>1480</v>
      </c>
      <c r="C42" s="138" t="s">
        <v>801</v>
      </c>
      <c r="D42" s="141" t="s">
        <v>1431</v>
      </c>
      <c r="E42" s="140" t="s">
        <v>1414</v>
      </c>
    </row>
    <row r="43" spans="2:5">
      <c r="B43" s="121" t="s">
        <v>1481</v>
      </c>
      <c r="C43" s="138" t="s">
        <v>801</v>
      </c>
      <c r="D43" s="141" t="s">
        <v>1432</v>
      </c>
      <c r="E43" s="140" t="s">
        <v>1414</v>
      </c>
    </row>
    <row r="44" spans="2:5">
      <c r="B44" s="121" t="s">
        <v>1482</v>
      </c>
      <c r="C44" s="138" t="s">
        <v>801</v>
      </c>
      <c r="D44" s="141" t="s">
        <v>1425</v>
      </c>
      <c r="E44" s="140" t="s">
        <v>1414</v>
      </c>
    </row>
    <row r="45" spans="2:5">
      <c r="B45" s="121" t="s">
        <v>1483</v>
      </c>
      <c r="C45" s="138" t="s">
        <v>801</v>
      </c>
      <c r="D45" s="141" t="s">
        <v>1433</v>
      </c>
      <c r="E45" s="140" t="s">
        <v>1414</v>
      </c>
    </row>
    <row r="46" spans="2:5">
      <c r="B46" s="121" t="s">
        <v>1484</v>
      </c>
      <c r="C46" s="138" t="s">
        <v>801</v>
      </c>
      <c r="D46" s="141" t="s">
        <v>1434</v>
      </c>
      <c r="E46" s="140" t="s">
        <v>1414</v>
      </c>
    </row>
    <row r="47" spans="2:5">
      <c r="B47" s="121" t="s">
        <v>1485</v>
      </c>
      <c r="C47" s="138" t="s">
        <v>801</v>
      </c>
      <c r="D47" s="141" t="s">
        <v>1435</v>
      </c>
      <c r="E47" s="140" t="s">
        <v>1414</v>
      </c>
    </row>
    <row r="48" spans="2:5">
      <c r="B48" s="121" t="s">
        <v>1486</v>
      </c>
      <c r="C48" s="138" t="s">
        <v>801</v>
      </c>
      <c r="D48" s="141" t="s">
        <v>1878</v>
      </c>
      <c r="E48" s="140" t="s">
        <v>1414</v>
      </c>
    </row>
    <row r="49" spans="2:5">
      <c r="B49" s="121" t="s">
        <v>1487</v>
      </c>
      <c r="C49" s="138" t="s">
        <v>801</v>
      </c>
      <c r="D49" s="141" t="s">
        <v>1436</v>
      </c>
      <c r="E49" s="140" t="s">
        <v>1414</v>
      </c>
    </row>
    <row r="50" spans="2:5">
      <c r="B50" s="121" t="s">
        <v>1488</v>
      </c>
      <c r="C50" s="138" t="s">
        <v>801</v>
      </c>
      <c r="D50" s="141" t="s">
        <v>1437</v>
      </c>
      <c r="E50" s="140" t="s">
        <v>1414</v>
      </c>
    </row>
    <row r="51" spans="2:5">
      <c r="B51" s="121" t="s">
        <v>1489</v>
      </c>
      <c r="C51" s="138" t="s">
        <v>801</v>
      </c>
      <c r="D51" s="141" t="s">
        <v>1438</v>
      </c>
      <c r="E51" s="140" t="s">
        <v>1414</v>
      </c>
    </row>
    <row r="52" spans="2:5">
      <c r="B52" s="121" t="s">
        <v>1490</v>
      </c>
      <c r="C52" s="138" t="s">
        <v>801</v>
      </c>
      <c r="D52" s="141" t="s">
        <v>1879</v>
      </c>
      <c r="E52" s="140" t="s">
        <v>1414</v>
      </c>
    </row>
    <row r="53" spans="2:5">
      <c r="B53" s="121" t="s">
        <v>1491</v>
      </c>
      <c r="C53" s="138" t="s">
        <v>801</v>
      </c>
      <c r="D53" s="141" t="s">
        <v>1439</v>
      </c>
      <c r="E53" s="140" t="s">
        <v>1414</v>
      </c>
    </row>
    <row r="54" spans="2:5">
      <c r="B54" s="121" t="s">
        <v>1492</v>
      </c>
      <c r="C54" s="138" t="s">
        <v>801</v>
      </c>
      <c r="D54" s="141" t="s">
        <v>1440</v>
      </c>
      <c r="E54" s="140" t="s">
        <v>1414</v>
      </c>
    </row>
    <row r="55" spans="2:5">
      <c r="B55" s="121" t="s">
        <v>1493</v>
      </c>
      <c r="C55" s="138" t="s">
        <v>801</v>
      </c>
      <c r="D55" s="141" t="s">
        <v>1441</v>
      </c>
      <c r="E55" s="140" t="s">
        <v>1414</v>
      </c>
    </row>
    <row r="56" spans="2:5">
      <c r="B56" s="121" t="s">
        <v>1494</v>
      </c>
      <c r="C56" s="138" t="s">
        <v>801</v>
      </c>
      <c r="D56" s="141" t="s">
        <v>1442</v>
      </c>
      <c r="E56" s="140" t="s">
        <v>1414</v>
      </c>
    </row>
    <row r="57" spans="2:5">
      <c r="B57" s="121" t="s">
        <v>1495</v>
      </c>
      <c r="C57" s="138" t="s">
        <v>801</v>
      </c>
      <c r="D57" s="141" t="s">
        <v>1443</v>
      </c>
      <c r="E57" s="140" t="s">
        <v>1414</v>
      </c>
    </row>
    <row r="58" spans="2:5">
      <c r="B58" s="121" t="s">
        <v>1496</v>
      </c>
      <c r="C58" s="138" t="s">
        <v>801</v>
      </c>
      <c r="D58" s="141" t="s">
        <v>1444</v>
      </c>
      <c r="E58" s="140" t="s">
        <v>1414</v>
      </c>
    </row>
    <row r="59" spans="2:5">
      <c r="B59" s="121" t="s">
        <v>1497</v>
      </c>
      <c r="C59" s="138" t="s">
        <v>801</v>
      </c>
      <c r="D59" s="141" t="s">
        <v>1445</v>
      </c>
      <c r="E59" s="140" t="s">
        <v>1414</v>
      </c>
    </row>
    <row r="60" spans="2:5">
      <c r="B60" s="121" t="s">
        <v>1498</v>
      </c>
      <c r="C60" s="138" t="s">
        <v>801</v>
      </c>
      <c r="D60" s="141" t="s">
        <v>1446</v>
      </c>
      <c r="E60" s="140" t="s">
        <v>1414</v>
      </c>
    </row>
    <row r="61" spans="2:5">
      <c r="B61" s="121" t="s">
        <v>1499</v>
      </c>
      <c r="C61" s="138" t="s">
        <v>801</v>
      </c>
      <c r="D61" s="141" t="s">
        <v>1447</v>
      </c>
      <c r="E61" s="140" t="s">
        <v>1414</v>
      </c>
    </row>
    <row r="62" spans="2:5">
      <c r="B62" s="121" t="s">
        <v>1500</v>
      </c>
      <c r="C62" s="138" t="s">
        <v>801</v>
      </c>
      <c r="D62" s="141" t="s">
        <v>1448</v>
      </c>
      <c r="E62" s="140" t="s">
        <v>1414</v>
      </c>
    </row>
    <row r="63" spans="2:5">
      <c r="B63" s="121" t="s">
        <v>1501</v>
      </c>
      <c r="C63" s="138" t="s">
        <v>801</v>
      </c>
      <c r="D63" s="141" t="s">
        <v>1449</v>
      </c>
      <c r="E63" s="140" t="s">
        <v>1414</v>
      </c>
    </row>
    <row r="64" spans="2:5">
      <c r="B64" s="121" t="s">
        <v>1502</v>
      </c>
      <c r="C64" s="138" t="s">
        <v>801</v>
      </c>
      <c r="D64" s="141" t="s">
        <v>1880</v>
      </c>
      <c r="E64" s="140" t="s">
        <v>1414</v>
      </c>
    </row>
    <row r="65" spans="2:5">
      <c r="B65" s="121" t="s">
        <v>1503</v>
      </c>
      <c r="C65" s="138" t="s">
        <v>801</v>
      </c>
      <c r="D65" s="141" t="s">
        <v>1450</v>
      </c>
      <c r="E65" s="140" t="s">
        <v>1414</v>
      </c>
    </row>
    <row r="66" spans="2:5">
      <c r="B66" s="121" t="s">
        <v>1504</v>
      </c>
      <c r="C66" s="138" t="s">
        <v>801</v>
      </c>
      <c r="D66" s="141" t="s">
        <v>1451</v>
      </c>
      <c r="E66" s="140" t="s">
        <v>1414</v>
      </c>
    </row>
    <row r="67" spans="2:5">
      <c r="B67" s="121" t="s">
        <v>1505</v>
      </c>
      <c r="C67" s="138" t="s">
        <v>801</v>
      </c>
      <c r="D67" s="141" t="s">
        <v>1452</v>
      </c>
      <c r="E67" s="140" t="s">
        <v>1414</v>
      </c>
    </row>
    <row r="68" spans="2:5">
      <c r="B68" s="121" t="s">
        <v>1506</v>
      </c>
      <c r="C68" s="138" t="s">
        <v>801</v>
      </c>
      <c r="D68" s="141" t="s">
        <v>1453</v>
      </c>
      <c r="E68" s="140" t="s">
        <v>1414</v>
      </c>
    </row>
    <row r="69" spans="2:5">
      <c r="B69" s="121" t="s">
        <v>1507</v>
      </c>
      <c r="C69" s="138" t="s">
        <v>801</v>
      </c>
      <c r="D69" s="141" t="s">
        <v>1454</v>
      </c>
      <c r="E69" s="140" t="s">
        <v>1414</v>
      </c>
    </row>
    <row r="70" spans="2:5">
      <c r="B70" s="121" t="s">
        <v>1508</v>
      </c>
      <c r="C70" s="138" t="s">
        <v>801</v>
      </c>
      <c r="D70" s="141" t="s">
        <v>1455</v>
      </c>
      <c r="E70" s="140" t="s">
        <v>1414</v>
      </c>
    </row>
    <row r="71" spans="2:5">
      <c r="B71" s="121" t="s">
        <v>1509</v>
      </c>
      <c r="C71" s="138" t="s">
        <v>801</v>
      </c>
      <c r="D71" s="141" t="s">
        <v>1456</v>
      </c>
      <c r="E71" s="140" t="s">
        <v>1414</v>
      </c>
    </row>
    <row r="72" spans="2:5">
      <c r="B72" s="121" t="s">
        <v>1510</v>
      </c>
      <c r="C72" s="138" t="s">
        <v>801</v>
      </c>
      <c r="D72" s="141" t="s">
        <v>1457</v>
      </c>
      <c r="E72" s="140" t="s">
        <v>1414</v>
      </c>
    </row>
    <row r="73" spans="2:5">
      <c r="B73" s="121" t="s">
        <v>1511</v>
      </c>
      <c r="C73" s="138" t="s">
        <v>801</v>
      </c>
      <c r="D73" s="141" t="s">
        <v>1458</v>
      </c>
      <c r="E73" s="140" t="s">
        <v>1414</v>
      </c>
    </row>
    <row r="74" spans="2:5">
      <c r="B74" s="121" t="s">
        <v>1512</v>
      </c>
      <c r="C74" s="138" t="s">
        <v>801</v>
      </c>
      <c r="D74" s="141" t="s">
        <v>1459</v>
      </c>
      <c r="E74" s="140" t="s">
        <v>1414</v>
      </c>
    </row>
    <row r="75" spans="2:5">
      <c r="B75" s="121" t="s">
        <v>1513</v>
      </c>
      <c r="C75" s="138" t="s">
        <v>801</v>
      </c>
      <c r="D75" s="141" t="s">
        <v>1460</v>
      </c>
      <c r="E75" s="140" t="s">
        <v>1414</v>
      </c>
    </row>
    <row r="76" spans="2:5">
      <c r="B76" s="121" t="s">
        <v>1514</v>
      </c>
      <c r="C76" s="138" t="s">
        <v>801</v>
      </c>
      <c r="D76" s="141" t="s">
        <v>1881</v>
      </c>
      <c r="E76" s="140" t="s">
        <v>1414</v>
      </c>
    </row>
    <row r="77" spans="2:5">
      <c r="B77" s="121" t="s">
        <v>1515</v>
      </c>
      <c r="C77" s="138" t="s">
        <v>801</v>
      </c>
      <c r="D77" s="141" t="s">
        <v>1882</v>
      </c>
      <c r="E77" s="140" t="s">
        <v>1414</v>
      </c>
    </row>
    <row r="78" spans="2:5">
      <c r="B78" s="121" t="s">
        <v>1516</v>
      </c>
      <c r="C78" s="138" t="s">
        <v>801</v>
      </c>
      <c r="D78" s="141" t="s">
        <v>1883</v>
      </c>
      <c r="E78" s="140" t="s">
        <v>1414</v>
      </c>
    </row>
    <row r="79" spans="2:5">
      <c r="B79" s="121" t="s">
        <v>1517</v>
      </c>
      <c r="C79" s="138" t="s">
        <v>801</v>
      </c>
      <c r="D79" s="141" t="s">
        <v>1461</v>
      </c>
      <c r="E79" s="140" t="s">
        <v>1414</v>
      </c>
    </row>
    <row r="80" spans="2:5">
      <c r="B80" s="121" t="s">
        <v>1518</v>
      </c>
      <c r="C80" s="138" t="s">
        <v>801</v>
      </c>
      <c r="D80" s="141" t="s">
        <v>1462</v>
      </c>
      <c r="E80" s="140" t="s">
        <v>1414</v>
      </c>
    </row>
    <row r="81" spans="2:5">
      <c r="B81" s="121" t="s">
        <v>1519</v>
      </c>
      <c r="C81" s="138" t="s">
        <v>801</v>
      </c>
      <c r="D81" s="141" t="s">
        <v>1463</v>
      </c>
      <c r="E81" s="140" t="s">
        <v>1414</v>
      </c>
    </row>
    <row r="82" spans="2:5">
      <c r="B82" s="121" t="s">
        <v>1520</v>
      </c>
      <c r="C82" s="138" t="s">
        <v>801</v>
      </c>
      <c r="D82" s="141" t="s">
        <v>1464</v>
      </c>
      <c r="E82" s="140" t="s">
        <v>1414</v>
      </c>
    </row>
    <row r="83" spans="2:5">
      <c r="B83" s="121" t="s">
        <v>1521</v>
      </c>
      <c r="C83" s="138" t="s">
        <v>801</v>
      </c>
      <c r="D83" s="141" t="s">
        <v>1465</v>
      </c>
      <c r="E83" s="140" t="s">
        <v>1414</v>
      </c>
    </row>
    <row r="84" spans="2:5">
      <c r="B84" s="121">
        <v>30000</v>
      </c>
      <c r="C84" s="135" t="s">
        <v>833</v>
      </c>
      <c r="D84" s="136"/>
      <c r="E84" s="137"/>
    </row>
    <row r="85" spans="2:5">
      <c r="B85" s="121">
        <v>30001</v>
      </c>
      <c r="C85" s="135" t="s">
        <v>1524</v>
      </c>
      <c r="D85" s="136"/>
      <c r="E85" s="137"/>
    </row>
    <row r="86" spans="2:5">
      <c r="B86" s="121">
        <v>40000</v>
      </c>
      <c r="C86" s="135" t="s">
        <v>1527</v>
      </c>
      <c r="D86" s="136"/>
      <c r="E86" s="137"/>
    </row>
    <row r="87" spans="2:5">
      <c r="B87" s="121">
        <v>50000</v>
      </c>
      <c r="C87" s="135" t="s">
        <v>1528</v>
      </c>
      <c r="D87" s="136"/>
      <c r="E87" s="137"/>
    </row>
    <row r="88" spans="2:5">
      <c r="B88" s="121">
        <v>60000</v>
      </c>
      <c r="C88" s="135" t="s">
        <v>799</v>
      </c>
      <c r="D88" s="136"/>
      <c r="E88" s="137"/>
    </row>
    <row r="89" spans="2:5" ht="12.75" thickBot="1">
      <c r="B89" s="122">
        <v>70000</v>
      </c>
      <c r="C89" s="142" t="s">
        <v>800</v>
      </c>
      <c r="D89" s="143"/>
      <c r="E89" s="144"/>
    </row>
  </sheetData>
  <mergeCells count="3">
    <mergeCell ref="C5:E5"/>
    <mergeCell ref="C6:E6"/>
    <mergeCell ref="C4:D4"/>
  </mergeCells>
  <phoneticPr fontId="2"/>
  <dataValidations count="1">
    <dataValidation allowBlank="1" showErrorMessage="1" promptTitle="別添資料" prompt="公表資料のみここに記載" sqref="C8"/>
  </dataValidations>
  <pageMargins left="0.59055118110236204" right="0.59055118110236204" top="0.98425196850393704" bottom="0.98425196850393704" header="0.511811023622047" footer="0.511811023622047"/>
  <pageSetup orientation="portrait"/>
  <headerFooter alignWithMargins="0"/>
  <ignoredErrors>
    <ignoredError sqref="B86:B89 B5:B83 B8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3"/>
  <sheetViews>
    <sheetView showGridLines="0" view="pageBreakPreview" zoomScale="55" zoomScaleNormal="85" zoomScaleSheetLayoutView="55" workbookViewId="0">
      <pane ySplit="4" topLeftCell="A5" activePane="bottomLeft" state="frozen"/>
      <selection pane="bottomLeft" activeCell="E147" sqref="E147"/>
    </sheetView>
  </sheetViews>
  <sheetFormatPr defaultColWidth="8.125" defaultRowHeight="15" customHeight="1"/>
  <cols>
    <col min="1" max="4" width="2.375" style="275" customWidth="1"/>
    <col min="5" max="5" width="46" style="275" customWidth="1"/>
    <col min="6" max="6" width="51.75" style="276" customWidth="1"/>
    <col min="7" max="26" width="12.75" style="275" customWidth="1"/>
    <col min="27" max="16384" width="8.125" style="275"/>
  </cols>
  <sheetData>
    <row r="1" spans="1:26" ht="15" customHeight="1">
      <c r="A1" s="275" t="s">
        <v>0</v>
      </c>
      <c r="H1" s="385"/>
      <c r="I1" s="275" t="s">
        <v>1943</v>
      </c>
      <c r="U1" s="277"/>
      <c r="V1" s="277"/>
      <c r="Z1" s="277" t="s">
        <v>1951</v>
      </c>
    </row>
    <row r="2" spans="1:26" ht="15" customHeight="1">
      <c r="E2" s="275" t="s">
        <v>1</v>
      </c>
      <c r="F2" s="276" t="s">
        <v>1</v>
      </c>
    </row>
    <row r="3" spans="1:26" ht="15" customHeight="1" thickBot="1">
      <c r="A3" s="275" t="s">
        <v>2</v>
      </c>
      <c r="G3" s="275" t="b">
        <f>AND(G146,G172)</f>
        <v>1</v>
      </c>
      <c r="U3" s="277"/>
      <c r="V3" s="277"/>
      <c r="Z3" s="277" t="s">
        <v>3</v>
      </c>
    </row>
    <row r="4" spans="1:26" ht="15" customHeight="1">
      <c r="A4" s="278" t="s">
        <v>4</v>
      </c>
      <c r="B4" s="279"/>
      <c r="C4" s="279"/>
      <c r="D4" s="279"/>
      <c r="E4" s="279"/>
      <c r="F4" s="280"/>
      <c r="G4" s="281" t="s">
        <v>150</v>
      </c>
      <c r="H4" s="282" t="s">
        <v>146</v>
      </c>
      <c r="I4" s="282" t="s">
        <v>5</v>
      </c>
      <c r="J4" s="282" t="s">
        <v>6</v>
      </c>
      <c r="K4" s="282" t="s">
        <v>7</v>
      </c>
      <c r="L4" s="282" t="s">
        <v>8</v>
      </c>
      <c r="M4" s="282" t="s">
        <v>9</v>
      </c>
      <c r="N4" s="282" t="s">
        <v>10</v>
      </c>
      <c r="O4" s="282" t="s">
        <v>11</v>
      </c>
      <c r="P4" s="282" t="s">
        <v>12</v>
      </c>
      <c r="Q4" s="282" t="s">
        <v>13</v>
      </c>
      <c r="R4" s="282" t="s">
        <v>14</v>
      </c>
      <c r="S4" s="282" t="s">
        <v>15</v>
      </c>
      <c r="T4" s="282" t="s">
        <v>16</v>
      </c>
      <c r="U4" s="282" t="s">
        <v>17</v>
      </c>
      <c r="V4" s="282" t="s">
        <v>18</v>
      </c>
      <c r="W4" s="282" t="s">
        <v>19</v>
      </c>
      <c r="X4" s="282" t="s">
        <v>20</v>
      </c>
      <c r="Y4" s="282" t="s">
        <v>21</v>
      </c>
      <c r="Z4" s="282" t="s">
        <v>147</v>
      </c>
    </row>
    <row r="5" spans="1:26" ht="15" customHeight="1">
      <c r="A5" s="283" t="s">
        <v>22</v>
      </c>
      <c r="B5" s="284"/>
      <c r="C5" s="284"/>
      <c r="D5" s="284"/>
      <c r="E5" s="284"/>
      <c r="F5" s="284" t="s">
        <v>23</v>
      </c>
      <c r="G5" s="253">
        <f>SUM(H5:Z5)</f>
        <v>0</v>
      </c>
      <c r="H5" s="254">
        <f t="shared" ref="H5:Z5" si="0">SUM(H6,H38)</f>
        <v>0</v>
      </c>
      <c r="I5" s="255">
        <f t="shared" si="0"/>
        <v>0</v>
      </c>
      <c r="J5" s="255">
        <f t="shared" si="0"/>
        <v>0</v>
      </c>
      <c r="K5" s="255">
        <f t="shared" si="0"/>
        <v>0</v>
      </c>
      <c r="L5" s="255">
        <f t="shared" si="0"/>
        <v>0</v>
      </c>
      <c r="M5" s="255">
        <f t="shared" si="0"/>
        <v>0</v>
      </c>
      <c r="N5" s="255">
        <f t="shared" si="0"/>
        <v>0</v>
      </c>
      <c r="O5" s="255">
        <f t="shared" si="0"/>
        <v>0</v>
      </c>
      <c r="P5" s="255">
        <f t="shared" si="0"/>
        <v>0</v>
      </c>
      <c r="Q5" s="255">
        <f t="shared" si="0"/>
        <v>0</v>
      </c>
      <c r="R5" s="255">
        <f t="shared" si="0"/>
        <v>0</v>
      </c>
      <c r="S5" s="255">
        <f t="shared" si="0"/>
        <v>0</v>
      </c>
      <c r="T5" s="255">
        <f t="shared" si="0"/>
        <v>0</v>
      </c>
      <c r="U5" s="255">
        <f t="shared" si="0"/>
        <v>0</v>
      </c>
      <c r="V5" s="255">
        <f t="shared" si="0"/>
        <v>0</v>
      </c>
      <c r="W5" s="255">
        <f t="shared" si="0"/>
        <v>0</v>
      </c>
      <c r="X5" s="255">
        <f t="shared" si="0"/>
        <v>0</v>
      </c>
      <c r="Y5" s="255">
        <f t="shared" si="0"/>
        <v>0</v>
      </c>
      <c r="Z5" s="255">
        <f t="shared" si="0"/>
        <v>0</v>
      </c>
    </row>
    <row r="6" spans="1:26" ht="15" customHeight="1">
      <c r="A6" s="285"/>
      <c r="B6" s="286" t="s">
        <v>24</v>
      </c>
      <c r="C6" s="286"/>
      <c r="D6" s="286"/>
      <c r="E6" s="286"/>
      <c r="F6" s="287"/>
      <c r="G6" s="256">
        <f>SUM(H6:Z6)</f>
        <v>0</v>
      </c>
      <c r="H6" s="257">
        <f t="shared" ref="H6:Z6" si="1">SUM(H7,H29)</f>
        <v>0</v>
      </c>
      <c r="I6" s="258">
        <f t="shared" si="1"/>
        <v>0</v>
      </c>
      <c r="J6" s="258">
        <f t="shared" si="1"/>
        <v>0</v>
      </c>
      <c r="K6" s="258">
        <f t="shared" si="1"/>
        <v>0</v>
      </c>
      <c r="L6" s="258">
        <f t="shared" si="1"/>
        <v>0</v>
      </c>
      <c r="M6" s="258">
        <f t="shared" si="1"/>
        <v>0</v>
      </c>
      <c r="N6" s="258">
        <f t="shared" si="1"/>
        <v>0</v>
      </c>
      <c r="O6" s="258">
        <f t="shared" si="1"/>
        <v>0</v>
      </c>
      <c r="P6" s="258">
        <f t="shared" si="1"/>
        <v>0</v>
      </c>
      <c r="Q6" s="258">
        <f t="shared" si="1"/>
        <v>0</v>
      </c>
      <c r="R6" s="258">
        <f t="shared" si="1"/>
        <v>0</v>
      </c>
      <c r="S6" s="258">
        <f t="shared" si="1"/>
        <v>0</v>
      </c>
      <c r="T6" s="258">
        <f t="shared" si="1"/>
        <v>0</v>
      </c>
      <c r="U6" s="258">
        <f t="shared" si="1"/>
        <v>0</v>
      </c>
      <c r="V6" s="258">
        <f t="shared" si="1"/>
        <v>0</v>
      </c>
      <c r="W6" s="258">
        <f t="shared" si="1"/>
        <v>0</v>
      </c>
      <c r="X6" s="258">
        <f t="shared" si="1"/>
        <v>0</v>
      </c>
      <c r="Y6" s="258">
        <f t="shared" si="1"/>
        <v>0</v>
      </c>
      <c r="Z6" s="258">
        <f t="shared" si="1"/>
        <v>0</v>
      </c>
    </row>
    <row r="7" spans="1:26" ht="15" customHeight="1">
      <c r="A7" s="285"/>
      <c r="C7" s="288" t="s">
        <v>1346</v>
      </c>
      <c r="D7" s="289"/>
      <c r="E7" s="289"/>
      <c r="F7" s="290"/>
      <c r="G7" s="256">
        <f>SUM(H7:Z7)</f>
        <v>0</v>
      </c>
      <c r="H7" s="259">
        <f t="shared" ref="H7:Z7" si="2">SUM(H8,H17)</f>
        <v>0</v>
      </c>
      <c r="I7" s="260">
        <f t="shared" si="2"/>
        <v>0</v>
      </c>
      <c r="J7" s="260">
        <f t="shared" si="2"/>
        <v>0</v>
      </c>
      <c r="K7" s="260">
        <f t="shared" si="2"/>
        <v>0</v>
      </c>
      <c r="L7" s="260">
        <f t="shared" si="2"/>
        <v>0</v>
      </c>
      <c r="M7" s="260">
        <f t="shared" si="2"/>
        <v>0</v>
      </c>
      <c r="N7" s="260">
        <f t="shared" si="2"/>
        <v>0</v>
      </c>
      <c r="O7" s="260">
        <f t="shared" si="2"/>
        <v>0</v>
      </c>
      <c r="P7" s="260">
        <f t="shared" si="2"/>
        <v>0</v>
      </c>
      <c r="Q7" s="260">
        <f t="shared" si="2"/>
        <v>0</v>
      </c>
      <c r="R7" s="260">
        <f t="shared" si="2"/>
        <v>0</v>
      </c>
      <c r="S7" s="260">
        <f t="shared" si="2"/>
        <v>0</v>
      </c>
      <c r="T7" s="260">
        <f t="shared" si="2"/>
        <v>0</v>
      </c>
      <c r="U7" s="260">
        <f t="shared" si="2"/>
        <v>0</v>
      </c>
      <c r="V7" s="260">
        <f t="shared" si="2"/>
        <v>0</v>
      </c>
      <c r="W7" s="260">
        <f t="shared" si="2"/>
        <v>0</v>
      </c>
      <c r="X7" s="260">
        <f t="shared" si="2"/>
        <v>0</v>
      </c>
      <c r="Y7" s="260">
        <f t="shared" si="2"/>
        <v>0</v>
      </c>
      <c r="Z7" s="260">
        <f t="shared" si="2"/>
        <v>0</v>
      </c>
    </row>
    <row r="8" spans="1:26" ht="15" customHeight="1">
      <c r="A8" s="285"/>
      <c r="C8" s="291"/>
      <c r="D8" s="288" t="s">
        <v>802</v>
      </c>
      <c r="E8" s="289"/>
      <c r="F8" s="290"/>
      <c r="G8" s="256">
        <f>SUM(H8:Z8)</f>
        <v>0</v>
      </c>
      <c r="H8" s="259">
        <f t="shared" ref="H8:Z8" si="3">SUM(H9:H15)</f>
        <v>0</v>
      </c>
      <c r="I8" s="260">
        <f t="shared" si="3"/>
        <v>0</v>
      </c>
      <c r="J8" s="260">
        <f t="shared" si="3"/>
        <v>0</v>
      </c>
      <c r="K8" s="260">
        <f t="shared" si="3"/>
        <v>0</v>
      </c>
      <c r="L8" s="260">
        <f t="shared" si="3"/>
        <v>0</v>
      </c>
      <c r="M8" s="260">
        <f t="shared" si="3"/>
        <v>0</v>
      </c>
      <c r="N8" s="260">
        <f t="shared" si="3"/>
        <v>0</v>
      </c>
      <c r="O8" s="260">
        <f t="shared" si="3"/>
        <v>0</v>
      </c>
      <c r="P8" s="260">
        <f t="shared" si="3"/>
        <v>0</v>
      </c>
      <c r="Q8" s="260">
        <f t="shared" si="3"/>
        <v>0</v>
      </c>
      <c r="R8" s="260">
        <f t="shared" si="3"/>
        <v>0</v>
      </c>
      <c r="S8" s="260">
        <f t="shared" si="3"/>
        <v>0</v>
      </c>
      <c r="T8" s="260">
        <f t="shared" si="3"/>
        <v>0</v>
      </c>
      <c r="U8" s="260">
        <f t="shared" si="3"/>
        <v>0</v>
      </c>
      <c r="V8" s="260">
        <f t="shared" si="3"/>
        <v>0</v>
      </c>
      <c r="W8" s="260">
        <f t="shared" si="3"/>
        <v>0</v>
      </c>
      <c r="X8" s="260">
        <f t="shared" si="3"/>
        <v>0</v>
      </c>
      <c r="Y8" s="260">
        <f t="shared" si="3"/>
        <v>0</v>
      </c>
      <c r="Z8" s="260">
        <f t="shared" si="3"/>
        <v>0</v>
      </c>
    </row>
    <row r="9" spans="1:26" ht="15" customHeight="1">
      <c r="A9" s="285"/>
      <c r="C9" s="291"/>
      <c r="D9" s="291"/>
      <c r="E9" s="292" t="s">
        <v>1541</v>
      </c>
      <c r="F9" s="290"/>
      <c r="G9" s="256">
        <f t="shared" ref="G9:G16" si="4">SUM(H9:Z9)</f>
        <v>0</v>
      </c>
      <c r="H9" s="262"/>
      <c r="I9" s="263"/>
      <c r="J9" s="263"/>
      <c r="K9" s="263"/>
      <c r="L9" s="263"/>
      <c r="M9" s="263"/>
      <c r="N9" s="263"/>
      <c r="O9" s="263"/>
      <c r="P9" s="263"/>
      <c r="Q9" s="263"/>
      <c r="R9" s="263"/>
      <c r="S9" s="263"/>
      <c r="T9" s="263"/>
      <c r="U9" s="263"/>
      <c r="V9" s="263"/>
      <c r="W9" s="263"/>
      <c r="X9" s="263"/>
      <c r="Y9" s="263"/>
      <c r="Z9" s="263"/>
    </row>
    <row r="10" spans="1:26" ht="15" customHeight="1">
      <c r="A10" s="285"/>
      <c r="C10" s="291"/>
      <c r="D10" s="291"/>
      <c r="E10" s="292" t="s">
        <v>1542</v>
      </c>
      <c r="F10" s="290"/>
      <c r="G10" s="256">
        <f t="shared" si="4"/>
        <v>0</v>
      </c>
      <c r="H10" s="264"/>
      <c r="I10" s="263"/>
      <c r="J10" s="263"/>
      <c r="K10" s="263"/>
      <c r="L10" s="263"/>
      <c r="M10" s="263"/>
      <c r="N10" s="263"/>
      <c r="O10" s="263"/>
      <c r="P10" s="263"/>
      <c r="Q10" s="263"/>
      <c r="R10" s="263"/>
      <c r="S10" s="263"/>
      <c r="T10" s="263"/>
      <c r="U10" s="263"/>
      <c r="V10" s="263"/>
      <c r="W10" s="263"/>
      <c r="X10" s="263"/>
      <c r="Y10" s="263"/>
      <c r="Z10" s="263"/>
    </row>
    <row r="11" spans="1:26" ht="15" customHeight="1">
      <c r="A11" s="285"/>
      <c r="C11" s="291"/>
      <c r="D11" s="291"/>
      <c r="E11" s="292" t="s">
        <v>1361</v>
      </c>
      <c r="F11" s="290"/>
      <c r="G11" s="256">
        <f t="shared" si="4"/>
        <v>0</v>
      </c>
      <c r="H11" s="264"/>
      <c r="I11" s="263"/>
      <c r="J11" s="263"/>
      <c r="K11" s="263"/>
      <c r="L11" s="263"/>
      <c r="M11" s="263"/>
      <c r="N11" s="263"/>
      <c r="O11" s="263"/>
      <c r="P11" s="263"/>
      <c r="Q11" s="263"/>
      <c r="R11" s="263"/>
      <c r="S11" s="263"/>
      <c r="T11" s="263"/>
      <c r="U11" s="263"/>
      <c r="V11" s="263"/>
      <c r="W11" s="263"/>
      <c r="X11" s="263"/>
      <c r="Y11" s="263"/>
      <c r="Z11" s="263"/>
    </row>
    <row r="12" spans="1:26" ht="15" customHeight="1">
      <c r="A12" s="285"/>
      <c r="C12" s="291"/>
      <c r="D12" s="291"/>
      <c r="E12" s="292" t="s">
        <v>1543</v>
      </c>
      <c r="F12" s="290"/>
      <c r="G12" s="256">
        <f t="shared" si="4"/>
        <v>0</v>
      </c>
      <c r="H12" s="264"/>
      <c r="I12" s="263"/>
      <c r="J12" s="263"/>
      <c r="K12" s="263"/>
      <c r="L12" s="263"/>
      <c r="M12" s="263"/>
      <c r="N12" s="263"/>
      <c r="O12" s="263"/>
      <c r="P12" s="263"/>
      <c r="Q12" s="263"/>
      <c r="R12" s="263"/>
      <c r="S12" s="263"/>
      <c r="T12" s="263"/>
      <c r="U12" s="263"/>
      <c r="V12" s="263"/>
      <c r="W12" s="263"/>
      <c r="X12" s="263"/>
      <c r="Y12" s="263"/>
      <c r="Z12" s="263"/>
    </row>
    <row r="13" spans="1:26" ht="15" customHeight="1">
      <c r="A13" s="285"/>
      <c r="C13" s="291"/>
      <c r="D13" s="291"/>
      <c r="E13" s="292" t="s">
        <v>1544</v>
      </c>
      <c r="F13" s="290"/>
      <c r="G13" s="256">
        <f t="shared" si="4"/>
        <v>0</v>
      </c>
      <c r="H13" s="264"/>
      <c r="I13" s="263"/>
      <c r="J13" s="263"/>
      <c r="K13" s="263"/>
      <c r="L13" s="263"/>
      <c r="M13" s="263"/>
      <c r="N13" s="263"/>
      <c r="O13" s="263"/>
      <c r="P13" s="263"/>
      <c r="Q13" s="263"/>
      <c r="R13" s="263"/>
      <c r="S13" s="263"/>
      <c r="T13" s="263"/>
      <c r="U13" s="263"/>
      <c r="V13" s="263"/>
      <c r="W13" s="263"/>
      <c r="X13" s="263"/>
      <c r="Y13" s="263"/>
      <c r="Z13" s="263"/>
    </row>
    <row r="14" spans="1:26" ht="15" customHeight="1">
      <c r="A14" s="285"/>
      <c r="C14" s="291"/>
      <c r="D14" s="291"/>
      <c r="E14" s="292" t="s">
        <v>1545</v>
      </c>
      <c r="F14" s="290"/>
      <c r="G14" s="256">
        <f t="shared" si="4"/>
        <v>0</v>
      </c>
      <c r="H14" s="264"/>
      <c r="I14" s="263"/>
      <c r="J14" s="263"/>
      <c r="K14" s="263"/>
      <c r="L14" s="263"/>
      <c r="M14" s="263"/>
      <c r="N14" s="263"/>
      <c r="O14" s="263"/>
      <c r="P14" s="263"/>
      <c r="Q14" s="263"/>
      <c r="R14" s="263"/>
      <c r="S14" s="263"/>
      <c r="T14" s="263"/>
      <c r="U14" s="263"/>
      <c r="V14" s="263"/>
      <c r="W14" s="263"/>
      <c r="X14" s="263"/>
      <c r="Y14" s="263"/>
      <c r="Z14" s="263"/>
    </row>
    <row r="15" spans="1:26" ht="15" customHeight="1">
      <c r="A15" s="285"/>
      <c r="C15" s="291"/>
      <c r="D15" s="291"/>
      <c r="E15" s="388" t="s">
        <v>828</v>
      </c>
      <c r="F15" s="290"/>
      <c r="G15" s="256">
        <f t="shared" si="4"/>
        <v>0</v>
      </c>
      <c r="H15" s="264"/>
      <c r="I15" s="263"/>
      <c r="J15" s="263"/>
      <c r="K15" s="263"/>
      <c r="L15" s="263"/>
      <c r="M15" s="263"/>
      <c r="N15" s="263"/>
      <c r="O15" s="263"/>
      <c r="P15" s="263"/>
      <c r="Q15" s="263"/>
      <c r="R15" s="263"/>
      <c r="S15" s="263"/>
      <c r="T15" s="263"/>
      <c r="U15" s="263"/>
      <c r="V15" s="263"/>
      <c r="W15" s="263"/>
      <c r="X15" s="263"/>
      <c r="Y15" s="263"/>
      <c r="Z15" s="263"/>
    </row>
    <row r="16" spans="1:26" ht="15" customHeight="1">
      <c r="A16" s="285"/>
      <c r="C16" s="291"/>
      <c r="D16" s="293" t="s">
        <v>1892</v>
      </c>
      <c r="E16" s="293"/>
      <c r="F16" s="294"/>
      <c r="G16" s="256">
        <f t="shared" si="4"/>
        <v>0</v>
      </c>
      <c r="H16" s="264"/>
      <c r="I16" s="263"/>
      <c r="J16" s="263"/>
      <c r="K16" s="263"/>
      <c r="L16" s="263"/>
      <c r="M16" s="263"/>
      <c r="N16" s="263"/>
      <c r="O16" s="263"/>
      <c r="P16" s="263"/>
      <c r="Q16" s="263"/>
      <c r="R16" s="263"/>
      <c r="S16" s="263"/>
      <c r="T16" s="263"/>
      <c r="U16" s="263"/>
      <c r="V16" s="263"/>
      <c r="W16" s="263"/>
      <c r="X16" s="263"/>
      <c r="Y16" s="263"/>
      <c r="Z16" s="263"/>
    </row>
    <row r="17" spans="1:26" ht="15" customHeight="1">
      <c r="A17" s="285"/>
      <c r="C17" s="291"/>
      <c r="D17" s="288" t="s">
        <v>803</v>
      </c>
      <c r="E17" s="289"/>
      <c r="F17" s="290"/>
      <c r="G17" s="256">
        <f>SUM(H17:Z17)</f>
        <v>0</v>
      </c>
      <c r="H17" s="295">
        <f>SUM(H18:H27)</f>
        <v>0</v>
      </c>
      <c r="I17" s="295">
        <f>SUM(I18:I27)</f>
        <v>0</v>
      </c>
      <c r="J17" s="295">
        <f t="shared" ref="J17:Z17" si="5">SUM(J18:J27)</f>
        <v>0</v>
      </c>
      <c r="K17" s="295">
        <f>SUM(K18:K27)</f>
        <v>0</v>
      </c>
      <c r="L17" s="295">
        <f t="shared" si="5"/>
        <v>0</v>
      </c>
      <c r="M17" s="295">
        <f t="shared" si="5"/>
        <v>0</v>
      </c>
      <c r="N17" s="295">
        <f t="shared" si="5"/>
        <v>0</v>
      </c>
      <c r="O17" s="295">
        <f t="shared" si="5"/>
        <v>0</v>
      </c>
      <c r="P17" s="295">
        <f t="shared" si="5"/>
        <v>0</v>
      </c>
      <c r="Q17" s="295">
        <f t="shared" si="5"/>
        <v>0</v>
      </c>
      <c r="R17" s="295">
        <f t="shared" si="5"/>
        <v>0</v>
      </c>
      <c r="S17" s="295">
        <f t="shared" si="5"/>
        <v>0</v>
      </c>
      <c r="T17" s="295">
        <f t="shared" si="5"/>
        <v>0</v>
      </c>
      <c r="U17" s="295">
        <f t="shared" si="5"/>
        <v>0</v>
      </c>
      <c r="V17" s="295">
        <f t="shared" si="5"/>
        <v>0</v>
      </c>
      <c r="W17" s="295">
        <f t="shared" si="5"/>
        <v>0</v>
      </c>
      <c r="X17" s="295">
        <f t="shared" si="5"/>
        <v>0</v>
      </c>
      <c r="Y17" s="295">
        <f t="shared" si="5"/>
        <v>0</v>
      </c>
      <c r="Z17" s="295">
        <f t="shared" si="5"/>
        <v>0</v>
      </c>
    </row>
    <row r="18" spans="1:26" ht="15" customHeight="1">
      <c r="A18" s="285"/>
      <c r="C18" s="291"/>
      <c r="D18" s="291"/>
      <c r="E18" s="292" t="s">
        <v>1546</v>
      </c>
      <c r="F18" s="290"/>
      <c r="G18" s="256">
        <f t="shared" ref="G18:G30" si="6">SUM(H18:Z18)</f>
        <v>0</v>
      </c>
      <c r="H18" s="262"/>
      <c r="I18" s="263"/>
      <c r="J18" s="263"/>
      <c r="K18" s="263"/>
      <c r="L18" s="263"/>
      <c r="M18" s="263"/>
      <c r="N18" s="263"/>
      <c r="O18" s="263"/>
      <c r="P18" s="263"/>
      <c r="Q18" s="263"/>
      <c r="R18" s="263"/>
      <c r="S18" s="263"/>
      <c r="T18" s="263"/>
      <c r="U18" s="263"/>
      <c r="V18" s="263"/>
      <c r="W18" s="263"/>
      <c r="X18" s="263"/>
      <c r="Y18" s="263"/>
      <c r="Z18" s="263"/>
    </row>
    <row r="19" spans="1:26" ht="15" customHeight="1">
      <c r="A19" s="285"/>
      <c r="C19" s="291"/>
      <c r="D19" s="291"/>
      <c r="E19" s="292" t="s">
        <v>1547</v>
      </c>
      <c r="F19" s="290"/>
      <c r="G19" s="256">
        <f t="shared" si="6"/>
        <v>0</v>
      </c>
      <c r="H19" s="264"/>
      <c r="I19" s="263"/>
      <c r="J19" s="263"/>
      <c r="K19" s="263"/>
      <c r="L19" s="263"/>
      <c r="M19" s="263"/>
      <c r="N19" s="263"/>
      <c r="O19" s="263"/>
      <c r="P19" s="263"/>
      <c r="Q19" s="263"/>
      <c r="R19" s="263"/>
      <c r="S19" s="263"/>
      <c r="T19" s="263"/>
      <c r="U19" s="263"/>
      <c r="V19" s="263"/>
      <c r="W19" s="263"/>
      <c r="X19" s="263"/>
      <c r="Y19" s="263"/>
      <c r="Z19" s="263"/>
    </row>
    <row r="20" spans="1:26" ht="15" customHeight="1">
      <c r="A20" s="285"/>
      <c r="C20" s="291"/>
      <c r="D20" s="291"/>
      <c r="E20" s="292" t="s">
        <v>1548</v>
      </c>
      <c r="F20" s="290"/>
      <c r="G20" s="256">
        <f t="shared" si="6"/>
        <v>0</v>
      </c>
      <c r="H20" s="264"/>
      <c r="I20" s="263"/>
      <c r="J20" s="263"/>
      <c r="K20" s="263"/>
      <c r="L20" s="263"/>
      <c r="M20" s="263"/>
      <c r="N20" s="263"/>
      <c r="O20" s="263"/>
      <c r="P20" s="263"/>
      <c r="Q20" s="263"/>
      <c r="R20" s="263"/>
      <c r="S20" s="263"/>
      <c r="T20" s="263"/>
      <c r="U20" s="263"/>
      <c r="V20" s="263"/>
      <c r="W20" s="263"/>
      <c r="X20" s="263"/>
      <c r="Y20" s="263"/>
      <c r="Z20" s="263"/>
    </row>
    <row r="21" spans="1:26" ht="15" customHeight="1">
      <c r="A21" s="285"/>
      <c r="C21" s="291"/>
      <c r="D21" s="291"/>
      <c r="E21" s="292" t="s">
        <v>1549</v>
      </c>
      <c r="F21" s="290"/>
      <c r="G21" s="256">
        <f t="shared" si="6"/>
        <v>0</v>
      </c>
      <c r="H21" s="264"/>
      <c r="I21" s="263"/>
      <c r="J21" s="263"/>
      <c r="K21" s="263"/>
      <c r="L21" s="263"/>
      <c r="M21" s="263"/>
      <c r="N21" s="263"/>
      <c r="O21" s="263"/>
      <c r="P21" s="263"/>
      <c r="Q21" s="263"/>
      <c r="R21" s="263"/>
      <c r="S21" s="263"/>
      <c r="T21" s="263"/>
      <c r="U21" s="263"/>
      <c r="V21" s="263"/>
      <c r="W21" s="263"/>
      <c r="X21" s="263"/>
      <c r="Y21" s="263"/>
      <c r="Z21" s="263"/>
    </row>
    <row r="22" spans="1:26" ht="15" customHeight="1">
      <c r="A22" s="285"/>
      <c r="C22" s="291"/>
      <c r="D22" s="291"/>
      <c r="E22" s="292" t="s">
        <v>1550</v>
      </c>
      <c r="F22" s="290"/>
      <c r="G22" s="256">
        <f t="shared" si="6"/>
        <v>0</v>
      </c>
      <c r="H22" s="264"/>
      <c r="I22" s="263"/>
      <c r="J22" s="263"/>
      <c r="K22" s="263"/>
      <c r="L22" s="263"/>
      <c r="M22" s="263"/>
      <c r="N22" s="263"/>
      <c r="O22" s="263"/>
      <c r="P22" s="263"/>
      <c r="Q22" s="263"/>
      <c r="R22" s="263"/>
      <c r="S22" s="263"/>
      <c r="T22" s="263"/>
      <c r="U22" s="263"/>
      <c r="V22" s="263"/>
      <c r="W22" s="263"/>
      <c r="X22" s="263"/>
      <c r="Y22" s="263"/>
      <c r="Z22" s="263"/>
    </row>
    <row r="23" spans="1:26" ht="15" customHeight="1">
      <c r="A23" s="285"/>
      <c r="C23" s="291"/>
      <c r="D23" s="291"/>
      <c r="E23" s="292" t="s">
        <v>1551</v>
      </c>
      <c r="F23" s="290"/>
      <c r="G23" s="256">
        <f t="shared" si="6"/>
        <v>0</v>
      </c>
      <c r="H23" s="264"/>
      <c r="I23" s="263"/>
      <c r="J23" s="263"/>
      <c r="K23" s="263"/>
      <c r="L23" s="263"/>
      <c r="M23" s="263"/>
      <c r="N23" s="263"/>
      <c r="O23" s="263"/>
      <c r="P23" s="263"/>
      <c r="Q23" s="263"/>
      <c r="R23" s="263"/>
      <c r="S23" s="263"/>
      <c r="T23" s="263"/>
      <c r="U23" s="263"/>
      <c r="V23" s="263"/>
      <c r="W23" s="263"/>
      <c r="X23" s="263"/>
      <c r="Y23" s="263"/>
      <c r="Z23" s="263"/>
    </row>
    <row r="24" spans="1:26" ht="15" customHeight="1">
      <c r="A24" s="285"/>
      <c r="C24" s="291"/>
      <c r="D24" s="291"/>
      <c r="E24" s="292" t="s">
        <v>1552</v>
      </c>
      <c r="F24" s="290"/>
      <c r="G24" s="256">
        <f t="shared" si="6"/>
        <v>0</v>
      </c>
      <c r="H24" s="264"/>
      <c r="I24" s="263"/>
      <c r="J24" s="263"/>
      <c r="K24" s="263"/>
      <c r="L24" s="263"/>
      <c r="M24" s="263"/>
      <c r="N24" s="263"/>
      <c r="O24" s="263"/>
      <c r="P24" s="263"/>
      <c r="Q24" s="263"/>
      <c r="R24" s="263"/>
      <c r="S24" s="263"/>
      <c r="T24" s="263"/>
      <c r="U24" s="263"/>
      <c r="V24" s="263"/>
      <c r="W24" s="263"/>
      <c r="X24" s="263"/>
      <c r="Y24" s="263"/>
      <c r="Z24" s="263"/>
    </row>
    <row r="25" spans="1:26" ht="15" customHeight="1">
      <c r="A25" s="285"/>
      <c r="C25" s="291"/>
      <c r="D25" s="291"/>
      <c r="E25" s="292" t="s">
        <v>1366</v>
      </c>
      <c r="F25" s="290"/>
      <c r="G25" s="256">
        <f t="shared" si="6"/>
        <v>0</v>
      </c>
      <c r="H25" s="264"/>
      <c r="I25" s="263"/>
      <c r="J25" s="263"/>
      <c r="K25" s="263"/>
      <c r="L25" s="263"/>
      <c r="M25" s="263"/>
      <c r="N25" s="263"/>
      <c r="O25" s="263"/>
      <c r="P25" s="263"/>
      <c r="Q25" s="263"/>
      <c r="R25" s="263"/>
      <c r="S25" s="263"/>
      <c r="T25" s="263"/>
      <c r="U25" s="263"/>
      <c r="V25" s="263"/>
      <c r="W25" s="263"/>
      <c r="X25" s="263"/>
      <c r="Y25" s="263"/>
      <c r="Z25" s="263"/>
    </row>
    <row r="26" spans="1:26" ht="15" customHeight="1">
      <c r="A26" s="285"/>
      <c r="C26" s="291"/>
      <c r="D26" s="291"/>
      <c r="E26" s="289" t="s">
        <v>25</v>
      </c>
      <c r="F26" s="290"/>
      <c r="G26" s="256">
        <f t="shared" si="6"/>
        <v>0</v>
      </c>
      <c r="H26" s="264"/>
      <c r="I26" s="263"/>
      <c r="J26" s="263"/>
      <c r="K26" s="263"/>
      <c r="L26" s="263"/>
      <c r="M26" s="263"/>
      <c r="N26" s="263"/>
      <c r="O26" s="263"/>
      <c r="P26" s="263"/>
      <c r="Q26" s="263"/>
      <c r="R26" s="263"/>
      <c r="S26" s="263"/>
      <c r="T26" s="263"/>
      <c r="U26" s="263"/>
      <c r="V26" s="263"/>
      <c r="W26" s="263"/>
      <c r="X26" s="263"/>
      <c r="Y26" s="263"/>
      <c r="Z26" s="263"/>
    </row>
    <row r="27" spans="1:26" ht="15" customHeight="1">
      <c r="A27" s="285"/>
      <c r="C27" s="296"/>
      <c r="D27" s="291"/>
      <c r="E27" s="388" t="s">
        <v>828</v>
      </c>
      <c r="F27" s="290"/>
      <c r="G27" s="256">
        <f t="shared" si="6"/>
        <v>0</v>
      </c>
      <c r="H27" s="264"/>
      <c r="I27" s="263"/>
      <c r="J27" s="263"/>
      <c r="K27" s="263"/>
      <c r="L27" s="263"/>
      <c r="M27" s="263"/>
      <c r="N27" s="263"/>
      <c r="O27" s="263"/>
      <c r="P27" s="263"/>
      <c r="Q27" s="263"/>
      <c r="R27" s="263"/>
      <c r="S27" s="263"/>
      <c r="T27" s="263"/>
      <c r="U27" s="263"/>
      <c r="V27" s="263"/>
      <c r="W27" s="263"/>
      <c r="X27" s="263"/>
      <c r="Y27" s="263"/>
      <c r="Z27" s="263"/>
    </row>
    <row r="28" spans="1:26" ht="15" customHeight="1">
      <c r="A28" s="285"/>
      <c r="C28" s="297"/>
      <c r="D28" s="298" t="s">
        <v>1893</v>
      </c>
      <c r="E28" s="293"/>
      <c r="F28" s="294"/>
      <c r="G28" s="256">
        <f t="shared" si="6"/>
        <v>0</v>
      </c>
      <c r="H28" s="264"/>
      <c r="I28" s="263"/>
      <c r="J28" s="263"/>
      <c r="K28" s="263"/>
      <c r="L28" s="263"/>
      <c r="M28" s="263"/>
      <c r="N28" s="263"/>
      <c r="O28" s="263"/>
      <c r="P28" s="263"/>
      <c r="Q28" s="263"/>
      <c r="R28" s="263"/>
      <c r="S28" s="263"/>
      <c r="T28" s="263"/>
      <c r="U28" s="263"/>
      <c r="V28" s="263"/>
      <c r="W28" s="263"/>
      <c r="X28" s="263"/>
      <c r="Y28" s="263"/>
      <c r="Z28" s="263"/>
    </row>
    <row r="29" spans="1:26" ht="15" customHeight="1">
      <c r="A29" s="285"/>
      <c r="C29" s="296" t="s">
        <v>126</v>
      </c>
      <c r="D29" s="289"/>
      <c r="E29" s="289"/>
      <c r="F29" s="290"/>
      <c r="G29" s="256">
        <f t="shared" si="6"/>
        <v>0</v>
      </c>
      <c r="H29" s="295">
        <f>SUM(H30,H33)</f>
        <v>0</v>
      </c>
      <c r="I29" s="295">
        <f t="shared" ref="I29:Z29" si="7">SUM(I30,I33)</f>
        <v>0</v>
      </c>
      <c r="J29" s="295">
        <f t="shared" si="7"/>
        <v>0</v>
      </c>
      <c r="K29" s="295">
        <f t="shared" si="7"/>
        <v>0</v>
      </c>
      <c r="L29" s="295">
        <f t="shared" si="7"/>
        <v>0</v>
      </c>
      <c r="M29" s="295">
        <f t="shared" si="7"/>
        <v>0</v>
      </c>
      <c r="N29" s="295">
        <f t="shared" si="7"/>
        <v>0</v>
      </c>
      <c r="O29" s="295">
        <f t="shared" si="7"/>
        <v>0</v>
      </c>
      <c r="P29" s="295">
        <f t="shared" si="7"/>
        <v>0</v>
      </c>
      <c r="Q29" s="295">
        <f t="shared" si="7"/>
        <v>0</v>
      </c>
      <c r="R29" s="295">
        <f t="shared" si="7"/>
        <v>0</v>
      </c>
      <c r="S29" s="295">
        <f t="shared" si="7"/>
        <v>0</v>
      </c>
      <c r="T29" s="295">
        <f t="shared" si="7"/>
        <v>0</v>
      </c>
      <c r="U29" s="295">
        <f t="shared" si="7"/>
        <v>0</v>
      </c>
      <c r="V29" s="295">
        <f t="shared" si="7"/>
        <v>0</v>
      </c>
      <c r="W29" s="295">
        <f t="shared" si="7"/>
        <v>0</v>
      </c>
      <c r="X29" s="295">
        <f t="shared" si="7"/>
        <v>0</v>
      </c>
      <c r="Y29" s="295">
        <f t="shared" si="7"/>
        <v>0</v>
      </c>
      <c r="Z29" s="295">
        <f t="shared" si="7"/>
        <v>0</v>
      </c>
    </row>
    <row r="30" spans="1:26" ht="15" customHeight="1">
      <c r="A30" s="285"/>
      <c r="C30" s="296"/>
      <c r="D30" s="288" t="s">
        <v>860</v>
      </c>
      <c r="E30" s="289"/>
      <c r="F30" s="290"/>
      <c r="G30" s="256">
        <f t="shared" si="6"/>
        <v>0</v>
      </c>
      <c r="H30" s="295">
        <f>SUM(H31)</f>
        <v>0</v>
      </c>
      <c r="I30" s="295">
        <f t="shared" ref="I30:Z30" si="8">SUM(I31)</f>
        <v>0</v>
      </c>
      <c r="J30" s="295">
        <f t="shared" si="8"/>
        <v>0</v>
      </c>
      <c r="K30" s="295">
        <f t="shared" si="8"/>
        <v>0</v>
      </c>
      <c r="L30" s="295">
        <f t="shared" si="8"/>
        <v>0</v>
      </c>
      <c r="M30" s="295">
        <f t="shared" si="8"/>
        <v>0</v>
      </c>
      <c r="N30" s="295">
        <f t="shared" si="8"/>
        <v>0</v>
      </c>
      <c r="O30" s="295">
        <f t="shared" si="8"/>
        <v>0</v>
      </c>
      <c r="P30" s="295">
        <f t="shared" si="8"/>
        <v>0</v>
      </c>
      <c r="Q30" s="295">
        <f t="shared" si="8"/>
        <v>0</v>
      </c>
      <c r="R30" s="295">
        <f t="shared" si="8"/>
        <v>0</v>
      </c>
      <c r="S30" s="295">
        <f t="shared" si="8"/>
        <v>0</v>
      </c>
      <c r="T30" s="295">
        <f t="shared" si="8"/>
        <v>0</v>
      </c>
      <c r="U30" s="295">
        <f t="shared" si="8"/>
        <v>0</v>
      </c>
      <c r="V30" s="295">
        <f t="shared" si="8"/>
        <v>0</v>
      </c>
      <c r="W30" s="295">
        <f t="shared" si="8"/>
        <v>0</v>
      </c>
      <c r="X30" s="295">
        <f t="shared" si="8"/>
        <v>0</v>
      </c>
      <c r="Y30" s="295">
        <f t="shared" si="8"/>
        <v>0</v>
      </c>
      <c r="Z30" s="295">
        <f t="shared" si="8"/>
        <v>0</v>
      </c>
    </row>
    <row r="31" spans="1:26" ht="15" customHeight="1">
      <c r="A31" s="285"/>
      <c r="C31" s="296"/>
      <c r="D31" s="291"/>
      <c r="E31" s="388" t="s">
        <v>828</v>
      </c>
      <c r="F31" s="290"/>
      <c r="G31" s="256">
        <f>SUM(H31:Z31)</f>
        <v>0</v>
      </c>
      <c r="H31" s="264"/>
      <c r="I31" s="263"/>
      <c r="J31" s="263"/>
      <c r="K31" s="263"/>
      <c r="L31" s="263"/>
      <c r="M31" s="263"/>
      <c r="N31" s="263"/>
      <c r="O31" s="263"/>
      <c r="P31" s="263"/>
      <c r="Q31" s="263"/>
      <c r="R31" s="263"/>
      <c r="S31" s="263"/>
      <c r="T31" s="263"/>
      <c r="U31" s="263"/>
      <c r="V31" s="263"/>
      <c r="W31" s="263"/>
      <c r="X31" s="263"/>
      <c r="Y31" s="263"/>
      <c r="Z31" s="263"/>
    </row>
    <row r="32" spans="1:26" ht="15" customHeight="1">
      <c r="A32" s="285"/>
      <c r="C32" s="296"/>
      <c r="D32" s="298" t="s">
        <v>1894</v>
      </c>
      <c r="E32" s="293"/>
      <c r="F32" s="294"/>
      <c r="G32" s="299">
        <f>SUM(H32:Z32)</f>
        <v>0</v>
      </c>
      <c r="H32" s="264"/>
      <c r="I32" s="263"/>
      <c r="J32" s="263"/>
      <c r="K32" s="263"/>
      <c r="L32" s="263"/>
      <c r="M32" s="263"/>
      <c r="N32" s="263"/>
      <c r="O32" s="263"/>
      <c r="P32" s="263"/>
      <c r="Q32" s="263"/>
      <c r="R32" s="263"/>
      <c r="S32" s="263"/>
      <c r="T32" s="263"/>
      <c r="U32" s="263"/>
      <c r="V32" s="263"/>
      <c r="W32" s="263"/>
      <c r="X32" s="263"/>
      <c r="Y32" s="263"/>
      <c r="Z32" s="263"/>
    </row>
    <row r="33" spans="1:26" ht="15" customHeight="1">
      <c r="A33" s="285"/>
      <c r="C33" s="296"/>
      <c r="D33" s="300" t="s">
        <v>859</v>
      </c>
      <c r="E33" s="292"/>
      <c r="F33" s="294"/>
      <c r="G33" s="299">
        <f t="shared" ref="G33:G37" si="9">SUM(H33:Z33)</f>
        <v>0</v>
      </c>
      <c r="H33" s="295">
        <f>SUM(H34:H36)</f>
        <v>0</v>
      </c>
      <c r="I33" s="295">
        <f t="shared" ref="I33:Z33" si="10">SUM(I34:I36)</f>
        <v>0</v>
      </c>
      <c r="J33" s="295">
        <f t="shared" si="10"/>
        <v>0</v>
      </c>
      <c r="K33" s="295">
        <f t="shared" si="10"/>
        <v>0</v>
      </c>
      <c r="L33" s="295">
        <f t="shared" si="10"/>
        <v>0</v>
      </c>
      <c r="M33" s="295">
        <f t="shared" si="10"/>
        <v>0</v>
      </c>
      <c r="N33" s="295">
        <f t="shared" si="10"/>
        <v>0</v>
      </c>
      <c r="O33" s="295">
        <f t="shared" si="10"/>
        <v>0</v>
      </c>
      <c r="P33" s="295">
        <f t="shared" si="10"/>
        <v>0</v>
      </c>
      <c r="Q33" s="295">
        <f t="shared" si="10"/>
        <v>0</v>
      </c>
      <c r="R33" s="295">
        <f t="shared" si="10"/>
        <v>0</v>
      </c>
      <c r="S33" s="295">
        <f t="shared" si="10"/>
        <v>0</v>
      </c>
      <c r="T33" s="295">
        <f t="shared" si="10"/>
        <v>0</v>
      </c>
      <c r="U33" s="295">
        <f t="shared" si="10"/>
        <v>0</v>
      </c>
      <c r="V33" s="295">
        <f t="shared" si="10"/>
        <v>0</v>
      </c>
      <c r="W33" s="295">
        <f t="shared" si="10"/>
        <v>0</v>
      </c>
      <c r="X33" s="295">
        <f t="shared" si="10"/>
        <v>0</v>
      </c>
      <c r="Y33" s="295">
        <f t="shared" si="10"/>
        <v>0</v>
      </c>
      <c r="Z33" s="295">
        <f t="shared" si="10"/>
        <v>0</v>
      </c>
    </row>
    <row r="34" spans="1:26" ht="15" customHeight="1">
      <c r="A34" s="285"/>
      <c r="C34" s="296"/>
      <c r="D34" s="301"/>
      <c r="E34" s="302" t="s">
        <v>858</v>
      </c>
      <c r="F34" s="303"/>
      <c r="G34" s="299">
        <f t="shared" si="9"/>
        <v>0</v>
      </c>
      <c r="H34" s="264"/>
      <c r="I34" s="263"/>
      <c r="J34" s="263"/>
      <c r="K34" s="263"/>
      <c r="L34" s="263"/>
      <c r="M34" s="263"/>
      <c r="N34" s="263"/>
      <c r="O34" s="263"/>
      <c r="P34" s="263"/>
      <c r="Q34" s="263"/>
      <c r="R34" s="263"/>
      <c r="S34" s="263"/>
      <c r="T34" s="263"/>
      <c r="U34" s="263"/>
      <c r="V34" s="263"/>
      <c r="W34" s="263"/>
      <c r="X34" s="263"/>
      <c r="Y34" s="263"/>
      <c r="Z34" s="263"/>
    </row>
    <row r="35" spans="1:26" ht="15" customHeight="1">
      <c r="A35" s="285"/>
      <c r="C35" s="296"/>
      <c r="D35" s="301"/>
      <c r="E35" s="388" t="s">
        <v>828</v>
      </c>
      <c r="F35" s="303"/>
      <c r="G35" s="299">
        <f t="shared" si="9"/>
        <v>0</v>
      </c>
      <c r="H35" s="264"/>
      <c r="I35" s="263"/>
      <c r="J35" s="263"/>
      <c r="K35" s="263"/>
      <c r="L35" s="263"/>
      <c r="M35" s="263"/>
      <c r="N35" s="263"/>
      <c r="O35" s="263"/>
      <c r="P35" s="263"/>
      <c r="Q35" s="263"/>
      <c r="R35" s="263"/>
      <c r="S35" s="263"/>
      <c r="T35" s="263"/>
      <c r="U35" s="263"/>
      <c r="V35" s="263"/>
      <c r="W35" s="263"/>
      <c r="X35" s="263"/>
      <c r="Y35" s="263"/>
      <c r="Z35" s="263"/>
    </row>
    <row r="36" spans="1:26" ht="15" customHeight="1">
      <c r="A36" s="285"/>
      <c r="C36" s="296"/>
      <c r="D36" s="301"/>
      <c r="E36" s="302" t="s">
        <v>1357</v>
      </c>
      <c r="F36" s="303"/>
      <c r="G36" s="299">
        <f t="shared" si="9"/>
        <v>0</v>
      </c>
      <c r="H36" s="295">
        <f>-H39</f>
        <v>0</v>
      </c>
      <c r="I36" s="295">
        <f t="shared" ref="I36:Z36" si="11">-I39</f>
        <v>0</v>
      </c>
      <c r="J36" s="295">
        <f t="shared" si="11"/>
        <v>0</v>
      </c>
      <c r="K36" s="295">
        <f t="shared" si="11"/>
        <v>0</v>
      </c>
      <c r="L36" s="295">
        <f t="shared" si="11"/>
        <v>0</v>
      </c>
      <c r="M36" s="295">
        <f t="shared" si="11"/>
        <v>0</v>
      </c>
      <c r="N36" s="295">
        <f t="shared" si="11"/>
        <v>0</v>
      </c>
      <c r="O36" s="295">
        <f t="shared" si="11"/>
        <v>0</v>
      </c>
      <c r="P36" s="295">
        <f t="shared" si="11"/>
        <v>0</v>
      </c>
      <c r="Q36" s="295">
        <f t="shared" si="11"/>
        <v>0</v>
      </c>
      <c r="R36" s="295">
        <f t="shared" si="11"/>
        <v>0</v>
      </c>
      <c r="S36" s="295">
        <f t="shared" si="11"/>
        <v>0</v>
      </c>
      <c r="T36" s="295">
        <f t="shared" si="11"/>
        <v>0</v>
      </c>
      <c r="U36" s="295">
        <f t="shared" si="11"/>
        <v>0</v>
      </c>
      <c r="V36" s="295">
        <f t="shared" si="11"/>
        <v>0</v>
      </c>
      <c r="W36" s="295">
        <f t="shared" si="11"/>
        <v>0</v>
      </c>
      <c r="X36" s="295">
        <f t="shared" si="11"/>
        <v>0</v>
      </c>
      <c r="Y36" s="295">
        <f t="shared" si="11"/>
        <v>0</v>
      </c>
      <c r="Z36" s="295">
        <f t="shared" si="11"/>
        <v>0</v>
      </c>
    </row>
    <row r="37" spans="1:26" ht="15" customHeight="1">
      <c r="A37" s="285"/>
      <c r="C37" s="304"/>
      <c r="D37" s="305" t="s">
        <v>1895</v>
      </c>
      <c r="E37" s="305"/>
      <c r="F37" s="303"/>
      <c r="G37" s="306">
        <f t="shared" si="9"/>
        <v>0</v>
      </c>
      <c r="H37" s="264"/>
      <c r="I37" s="263"/>
      <c r="J37" s="263"/>
      <c r="K37" s="263"/>
      <c r="L37" s="263"/>
      <c r="M37" s="263"/>
      <c r="N37" s="263"/>
      <c r="O37" s="263"/>
      <c r="P37" s="263"/>
      <c r="Q37" s="263"/>
      <c r="R37" s="263"/>
      <c r="S37" s="263"/>
      <c r="T37" s="263"/>
      <c r="U37" s="263"/>
      <c r="V37" s="263"/>
      <c r="W37" s="263"/>
      <c r="X37" s="263"/>
      <c r="Y37" s="263"/>
      <c r="Z37" s="263"/>
    </row>
    <row r="38" spans="1:26" ht="15" customHeight="1">
      <c r="A38" s="285"/>
      <c r="B38" s="307" t="s">
        <v>830</v>
      </c>
      <c r="C38" s="308"/>
      <c r="D38" s="309"/>
      <c r="E38" s="309"/>
      <c r="F38" s="310"/>
      <c r="G38" s="311">
        <f t="shared" ref="G38:G53" si="12">SUM(H38:Z38)</f>
        <v>0</v>
      </c>
      <c r="H38" s="312">
        <f>SUM(H39,H53,H56,H59)</f>
        <v>0</v>
      </c>
      <c r="I38" s="313">
        <f t="shared" ref="I38:Z38" si="13">SUM(I39,I53,I56,I59)</f>
        <v>0</v>
      </c>
      <c r="J38" s="313">
        <f t="shared" si="13"/>
        <v>0</v>
      </c>
      <c r="K38" s="313">
        <f t="shared" si="13"/>
        <v>0</v>
      </c>
      <c r="L38" s="313">
        <f t="shared" si="13"/>
        <v>0</v>
      </c>
      <c r="M38" s="313">
        <f t="shared" si="13"/>
        <v>0</v>
      </c>
      <c r="N38" s="313">
        <f t="shared" si="13"/>
        <v>0</v>
      </c>
      <c r="O38" s="313">
        <f t="shared" si="13"/>
        <v>0</v>
      </c>
      <c r="P38" s="313">
        <f t="shared" si="13"/>
        <v>0</v>
      </c>
      <c r="Q38" s="313">
        <f t="shared" si="13"/>
        <v>0</v>
      </c>
      <c r="R38" s="313">
        <f t="shared" si="13"/>
        <v>0</v>
      </c>
      <c r="S38" s="313">
        <f t="shared" si="13"/>
        <v>0</v>
      </c>
      <c r="T38" s="313">
        <f t="shared" si="13"/>
        <v>0</v>
      </c>
      <c r="U38" s="313">
        <f t="shared" si="13"/>
        <v>0</v>
      </c>
      <c r="V38" s="313">
        <f t="shared" si="13"/>
        <v>0</v>
      </c>
      <c r="W38" s="313">
        <f t="shared" si="13"/>
        <v>0</v>
      </c>
      <c r="X38" s="313">
        <f t="shared" si="13"/>
        <v>0</v>
      </c>
      <c r="Y38" s="313">
        <f t="shared" si="13"/>
        <v>0</v>
      </c>
      <c r="Z38" s="313">
        <f t="shared" si="13"/>
        <v>0</v>
      </c>
    </row>
    <row r="39" spans="1:26" ht="15" customHeight="1">
      <c r="A39" s="285"/>
      <c r="B39" s="314"/>
      <c r="C39" s="315" t="s">
        <v>1523</v>
      </c>
      <c r="D39" s="316"/>
      <c r="E39" s="316"/>
      <c r="F39" s="317"/>
      <c r="G39" s="256">
        <f t="shared" si="12"/>
        <v>0</v>
      </c>
      <c r="H39" s="259">
        <f>SUM(H40,H43,H46,H50)</f>
        <v>0</v>
      </c>
      <c r="I39" s="260">
        <f t="shared" ref="I39:Z39" si="14">SUM(I40,I43,I46,I50)</f>
        <v>0</v>
      </c>
      <c r="J39" s="260">
        <f t="shared" si="14"/>
        <v>0</v>
      </c>
      <c r="K39" s="260">
        <f t="shared" si="14"/>
        <v>0</v>
      </c>
      <c r="L39" s="260">
        <f t="shared" si="14"/>
        <v>0</v>
      </c>
      <c r="M39" s="260">
        <f t="shared" si="14"/>
        <v>0</v>
      </c>
      <c r="N39" s="260">
        <f t="shared" si="14"/>
        <v>0</v>
      </c>
      <c r="O39" s="260">
        <f t="shared" si="14"/>
        <v>0</v>
      </c>
      <c r="P39" s="260">
        <f t="shared" si="14"/>
        <v>0</v>
      </c>
      <c r="Q39" s="260">
        <f t="shared" si="14"/>
        <v>0</v>
      </c>
      <c r="R39" s="260">
        <f t="shared" si="14"/>
        <v>0</v>
      </c>
      <c r="S39" s="260">
        <f t="shared" si="14"/>
        <v>0</v>
      </c>
      <c r="T39" s="260">
        <f t="shared" si="14"/>
        <v>0</v>
      </c>
      <c r="U39" s="260">
        <f t="shared" si="14"/>
        <v>0</v>
      </c>
      <c r="V39" s="260">
        <f t="shared" si="14"/>
        <v>0</v>
      </c>
      <c r="W39" s="260">
        <f t="shared" si="14"/>
        <v>0</v>
      </c>
      <c r="X39" s="260">
        <f t="shared" si="14"/>
        <v>0</v>
      </c>
      <c r="Y39" s="260">
        <f t="shared" si="14"/>
        <v>0</v>
      </c>
      <c r="Z39" s="260">
        <f t="shared" si="14"/>
        <v>0</v>
      </c>
    </row>
    <row r="40" spans="1:26" ht="15" customHeight="1">
      <c r="A40" s="285"/>
      <c r="B40" s="314"/>
      <c r="C40" s="291"/>
      <c r="D40" s="315" t="s">
        <v>821</v>
      </c>
      <c r="E40" s="316"/>
      <c r="F40" s="290"/>
      <c r="G40" s="256">
        <f t="shared" si="12"/>
        <v>0</v>
      </c>
      <c r="H40" s="259">
        <f>SUM(H41:H42)</f>
        <v>0</v>
      </c>
      <c r="I40" s="260">
        <f t="shared" ref="I40:Z40" si="15">SUM(I41:I42)</f>
        <v>0</v>
      </c>
      <c r="J40" s="260">
        <f t="shared" si="15"/>
        <v>0</v>
      </c>
      <c r="K40" s="260">
        <f t="shared" si="15"/>
        <v>0</v>
      </c>
      <c r="L40" s="260">
        <f t="shared" si="15"/>
        <v>0</v>
      </c>
      <c r="M40" s="260">
        <f t="shared" si="15"/>
        <v>0</v>
      </c>
      <c r="N40" s="260">
        <f t="shared" si="15"/>
        <v>0</v>
      </c>
      <c r="O40" s="260">
        <f t="shared" si="15"/>
        <v>0</v>
      </c>
      <c r="P40" s="260">
        <f t="shared" si="15"/>
        <v>0</v>
      </c>
      <c r="Q40" s="260">
        <f t="shared" si="15"/>
        <v>0</v>
      </c>
      <c r="R40" s="260">
        <f t="shared" si="15"/>
        <v>0</v>
      </c>
      <c r="S40" s="260">
        <f t="shared" si="15"/>
        <v>0</v>
      </c>
      <c r="T40" s="260">
        <f t="shared" si="15"/>
        <v>0</v>
      </c>
      <c r="U40" s="260">
        <f t="shared" si="15"/>
        <v>0</v>
      </c>
      <c r="V40" s="260">
        <f t="shared" si="15"/>
        <v>0</v>
      </c>
      <c r="W40" s="260">
        <f t="shared" si="15"/>
        <v>0</v>
      </c>
      <c r="X40" s="260">
        <f t="shared" si="15"/>
        <v>0</v>
      </c>
      <c r="Y40" s="260">
        <f t="shared" si="15"/>
        <v>0</v>
      </c>
      <c r="Z40" s="260">
        <f t="shared" si="15"/>
        <v>0</v>
      </c>
    </row>
    <row r="41" spans="1:26" ht="15" customHeight="1">
      <c r="A41" s="285"/>
      <c r="B41" s="314"/>
      <c r="C41" s="291"/>
      <c r="D41" s="291"/>
      <c r="E41" s="316" t="s">
        <v>804</v>
      </c>
      <c r="F41" s="318"/>
      <c r="G41" s="256">
        <f t="shared" si="12"/>
        <v>0</v>
      </c>
      <c r="H41" s="264"/>
      <c r="I41" s="263"/>
      <c r="J41" s="263"/>
      <c r="K41" s="263"/>
      <c r="L41" s="263"/>
      <c r="M41" s="263"/>
      <c r="N41" s="263"/>
      <c r="O41" s="263"/>
      <c r="P41" s="263"/>
      <c r="Q41" s="263"/>
      <c r="R41" s="263"/>
      <c r="S41" s="263"/>
      <c r="T41" s="263"/>
      <c r="U41" s="263"/>
      <c r="V41" s="263"/>
      <c r="W41" s="263"/>
      <c r="X41" s="263"/>
      <c r="Y41" s="263"/>
      <c r="Z41" s="263"/>
    </row>
    <row r="42" spans="1:26" ht="15" customHeight="1">
      <c r="A42" s="285"/>
      <c r="B42" s="314"/>
      <c r="C42" s="291"/>
      <c r="D42" s="297"/>
      <c r="E42" s="389" t="s">
        <v>828</v>
      </c>
      <c r="F42" s="290" t="s">
        <v>838</v>
      </c>
      <c r="G42" s="256">
        <f t="shared" si="12"/>
        <v>0</v>
      </c>
      <c r="H42" s="264"/>
      <c r="I42" s="263"/>
      <c r="J42" s="263"/>
      <c r="K42" s="263"/>
      <c r="L42" s="263"/>
      <c r="M42" s="263"/>
      <c r="N42" s="263"/>
      <c r="O42" s="263"/>
      <c r="P42" s="263"/>
      <c r="Q42" s="263"/>
      <c r="R42" s="263"/>
      <c r="S42" s="263"/>
      <c r="T42" s="263"/>
      <c r="U42" s="263"/>
      <c r="V42" s="263"/>
      <c r="W42" s="263"/>
      <c r="X42" s="263"/>
      <c r="Y42" s="263"/>
      <c r="Z42" s="263"/>
    </row>
    <row r="43" spans="1:26" ht="15" customHeight="1">
      <c r="A43" s="285"/>
      <c r="B43" s="314"/>
      <c r="C43" s="291"/>
      <c r="D43" s="315" t="s">
        <v>823</v>
      </c>
      <c r="E43" s="316"/>
      <c r="F43" s="290"/>
      <c r="G43" s="256">
        <f t="shared" si="12"/>
        <v>0</v>
      </c>
      <c r="H43" s="259">
        <f>SUM(H44:H45)</f>
        <v>0</v>
      </c>
      <c r="I43" s="260">
        <f t="shared" ref="I43:Z43" si="16">SUM(I44:I45)</f>
        <v>0</v>
      </c>
      <c r="J43" s="260">
        <f t="shared" si="16"/>
        <v>0</v>
      </c>
      <c r="K43" s="260">
        <f t="shared" si="16"/>
        <v>0</v>
      </c>
      <c r="L43" s="260">
        <f t="shared" si="16"/>
        <v>0</v>
      </c>
      <c r="M43" s="260">
        <f t="shared" si="16"/>
        <v>0</v>
      </c>
      <c r="N43" s="260">
        <f t="shared" si="16"/>
        <v>0</v>
      </c>
      <c r="O43" s="260">
        <f t="shared" si="16"/>
        <v>0</v>
      </c>
      <c r="P43" s="260">
        <f t="shared" si="16"/>
        <v>0</v>
      </c>
      <c r="Q43" s="260">
        <f t="shared" si="16"/>
        <v>0</v>
      </c>
      <c r="R43" s="260">
        <f t="shared" si="16"/>
        <v>0</v>
      </c>
      <c r="S43" s="260">
        <f t="shared" si="16"/>
        <v>0</v>
      </c>
      <c r="T43" s="260">
        <f t="shared" si="16"/>
        <v>0</v>
      </c>
      <c r="U43" s="260">
        <f t="shared" si="16"/>
        <v>0</v>
      </c>
      <c r="V43" s="260">
        <f t="shared" si="16"/>
        <v>0</v>
      </c>
      <c r="W43" s="260">
        <f t="shared" si="16"/>
        <v>0</v>
      </c>
      <c r="X43" s="260">
        <f t="shared" si="16"/>
        <v>0</v>
      </c>
      <c r="Y43" s="260">
        <f t="shared" si="16"/>
        <v>0</v>
      </c>
      <c r="Z43" s="260">
        <f t="shared" si="16"/>
        <v>0</v>
      </c>
    </row>
    <row r="44" spans="1:26" ht="15" customHeight="1">
      <c r="A44" s="285"/>
      <c r="B44" s="314"/>
      <c r="C44" s="291"/>
      <c r="D44" s="291"/>
      <c r="E44" s="316" t="s">
        <v>132</v>
      </c>
      <c r="F44" s="318"/>
      <c r="G44" s="256">
        <f t="shared" si="12"/>
        <v>0</v>
      </c>
      <c r="H44" s="264"/>
      <c r="I44" s="263"/>
      <c r="J44" s="263"/>
      <c r="K44" s="263"/>
      <c r="L44" s="263"/>
      <c r="M44" s="263"/>
      <c r="N44" s="263"/>
      <c r="O44" s="263"/>
      <c r="P44" s="263"/>
      <c r="Q44" s="263"/>
      <c r="R44" s="263"/>
      <c r="S44" s="263"/>
      <c r="T44" s="263"/>
      <c r="U44" s="263"/>
      <c r="V44" s="263"/>
      <c r="W44" s="263"/>
      <c r="X44" s="263"/>
      <c r="Y44" s="263"/>
      <c r="Z44" s="263"/>
    </row>
    <row r="45" spans="1:26" ht="15" customHeight="1">
      <c r="A45" s="285"/>
      <c r="B45" s="314"/>
      <c r="C45" s="291"/>
      <c r="D45" s="297"/>
      <c r="E45" s="316" t="s">
        <v>828</v>
      </c>
      <c r="F45" s="290" t="s">
        <v>838</v>
      </c>
      <c r="G45" s="256">
        <f t="shared" si="12"/>
        <v>0</v>
      </c>
      <c r="H45" s="264"/>
      <c r="I45" s="263"/>
      <c r="J45" s="263"/>
      <c r="K45" s="263"/>
      <c r="L45" s="263"/>
      <c r="M45" s="263"/>
      <c r="N45" s="263"/>
      <c r="O45" s="263"/>
      <c r="P45" s="263"/>
      <c r="Q45" s="263"/>
      <c r="R45" s="263"/>
      <c r="S45" s="263"/>
      <c r="T45" s="263"/>
      <c r="U45" s="263"/>
      <c r="V45" s="263"/>
      <c r="W45" s="263"/>
      <c r="X45" s="263"/>
      <c r="Y45" s="263"/>
      <c r="Z45" s="263"/>
    </row>
    <row r="46" spans="1:26" ht="15" customHeight="1">
      <c r="A46" s="285"/>
      <c r="B46" s="314"/>
      <c r="C46" s="291"/>
      <c r="D46" s="315" t="s">
        <v>127</v>
      </c>
      <c r="E46" s="316"/>
      <c r="F46" s="290"/>
      <c r="G46" s="299">
        <f t="shared" si="12"/>
        <v>0</v>
      </c>
      <c r="H46" s="259">
        <f>SUM(H47:H49)</f>
        <v>0</v>
      </c>
      <c r="I46" s="260">
        <f t="shared" ref="I46:Z46" si="17">SUM(I47:I49)</f>
        <v>0</v>
      </c>
      <c r="J46" s="260">
        <f t="shared" si="17"/>
        <v>0</v>
      </c>
      <c r="K46" s="260">
        <f t="shared" si="17"/>
        <v>0</v>
      </c>
      <c r="L46" s="260">
        <f t="shared" si="17"/>
        <v>0</v>
      </c>
      <c r="M46" s="260">
        <f t="shared" si="17"/>
        <v>0</v>
      </c>
      <c r="N46" s="260">
        <f t="shared" si="17"/>
        <v>0</v>
      </c>
      <c r="O46" s="260">
        <f t="shared" si="17"/>
        <v>0</v>
      </c>
      <c r="P46" s="260">
        <f t="shared" si="17"/>
        <v>0</v>
      </c>
      <c r="Q46" s="260">
        <f t="shared" si="17"/>
        <v>0</v>
      </c>
      <c r="R46" s="260">
        <f t="shared" si="17"/>
        <v>0</v>
      </c>
      <c r="S46" s="260">
        <f t="shared" si="17"/>
        <v>0</v>
      </c>
      <c r="T46" s="260">
        <f t="shared" si="17"/>
        <v>0</v>
      </c>
      <c r="U46" s="260">
        <f t="shared" si="17"/>
        <v>0</v>
      </c>
      <c r="V46" s="260">
        <f t="shared" si="17"/>
        <v>0</v>
      </c>
      <c r="W46" s="260">
        <f t="shared" si="17"/>
        <v>0</v>
      </c>
      <c r="X46" s="260">
        <f t="shared" si="17"/>
        <v>0</v>
      </c>
      <c r="Y46" s="260">
        <f t="shared" si="17"/>
        <v>0</v>
      </c>
      <c r="Z46" s="260">
        <f t="shared" si="17"/>
        <v>0</v>
      </c>
    </row>
    <row r="47" spans="1:26" ht="15" customHeight="1">
      <c r="A47" s="285"/>
      <c r="B47" s="314"/>
      <c r="C47" s="291"/>
      <c r="D47" s="291"/>
      <c r="E47" s="316" t="s">
        <v>128</v>
      </c>
      <c r="F47" s="290"/>
      <c r="G47" s="299">
        <f t="shared" si="12"/>
        <v>0</v>
      </c>
      <c r="H47" s="264"/>
      <c r="I47" s="263"/>
      <c r="J47" s="263"/>
      <c r="K47" s="263"/>
      <c r="L47" s="263"/>
      <c r="M47" s="263"/>
      <c r="N47" s="263"/>
      <c r="O47" s="263"/>
      <c r="P47" s="263"/>
      <c r="Q47" s="263"/>
      <c r="R47" s="263"/>
      <c r="S47" s="263"/>
      <c r="T47" s="263"/>
      <c r="U47" s="263"/>
      <c r="V47" s="263"/>
      <c r="W47" s="263"/>
      <c r="X47" s="263"/>
      <c r="Y47" s="263"/>
      <c r="Z47" s="263"/>
    </row>
    <row r="48" spans="1:26" ht="15" customHeight="1">
      <c r="A48" s="285"/>
      <c r="B48" s="314"/>
      <c r="C48" s="291"/>
      <c r="D48" s="291"/>
      <c r="E48" s="316" t="s">
        <v>129</v>
      </c>
      <c r="F48" s="290"/>
      <c r="G48" s="299">
        <f t="shared" si="12"/>
        <v>0</v>
      </c>
      <c r="H48" s="264"/>
      <c r="I48" s="263"/>
      <c r="J48" s="263"/>
      <c r="K48" s="263"/>
      <c r="L48" s="263"/>
      <c r="M48" s="263"/>
      <c r="N48" s="263"/>
      <c r="O48" s="263"/>
      <c r="P48" s="263"/>
      <c r="Q48" s="263"/>
      <c r="R48" s="263"/>
      <c r="S48" s="263"/>
      <c r="T48" s="263"/>
      <c r="U48" s="263"/>
      <c r="V48" s="263"/>
      <c r="W48" s="263"/>
      <c r="X48" s="263"/>
      <c r="Y48" s="263"/>
      <c r="Z48" s="263"/>
    </row>
    <row r="49" spans="1:26" ht="15" customHeight="1">
      <c r="A49" s="285"/>
      <c r="B49" s="314"/>
      <c r="C49" s="291"/>
      <c r="D49" s="291"/>
      <c r="E49" s="389" t="s">
        <v>828</v>
      </c>
      <c r="F49" s="290" t="s">
        <v>838</v>
      </c>
      <c r="G49" s="256">
        <f t="shared" si="12"/>
        <v>0</v>
      </c>
      <c r="H49" s="264"/>
      <c r="I49" s="263"/>
      <c r="J49" s="263"/>
      <c r="K49" s="263"/>
      <c r="L49" s="263"/>
      <c r="M49" s="263"/>
      <c r="N49" s="263"/>
      <c r="O49" s="263"/>
      <c r="P49" s="263"/>
      <c r="Q49" s="263"/>
      <c r="R49" s="263"/>
      <c r="S49" s="263"/>
      <c r="T49" s="263"/>
      <c r="U49" s="263"/>
      <c r="V49" s="263"/>
      <c r="W49" s="263"/>
      <c r="X49" s="263"/>
      <c r="Y49" s="263"/>
      <c r="Z49" s="263"/>
    </row>
    <row r="50" spans="1:26" ht="15" customHeight="1">
      <c r="A50" s="285"/>
      <c r="B50" s="314"/>
      <c r="C50" s="291"/>
      <c r="D50" s="315" t="s">
        <v>133</v>
      </c>
      <c r="E50" s="316"/>
      <c r="F50" s="290"/>
      <c r="G50" s="256">
        <f t="shared" si="12"/>
        <v>0</v>
      </c>
      <c r="H50" s="259">
        <f>SUM(H51:H52)</f>
        <v>0</v>
      </c>
      <c r="I50" s="260">
        <f t="shared" ref="I50:Z50" si="18">SUM(I51:I52)</f>
        <v>0</v>
      </c>
      <c r="J50" s="260">
        <f t="shared" si="18"/>
        <v>0</v>
      </c>
      <c r="K50" s="260">
        <f t="shared" si="18"/>
        <v>0</v>
      </c>
      <c r="L50" s="260">
        <f t="shared" si="18"/>
        <v>0</v>
      </c>
      <c r="M50" s="260">
        <f t="shared" si="18"/>
        <v>0</v>
      </c>
      <c r="N50" s="260">
        <f t="shared" si="18"/>
        <v>0</v>
      </c>
      <c r="O50" s="260">
        <f t="shared" si="18"/>
        <v>0</v>
      </c>
      <c r="P50" s="260">
        <f t="shared" si="18"/>
        <v>0</v>
      </c>
      <c r="Q50" s="260">
        <f t="shared" si="18"/>
        <v>0</v>
      </c>
      <c r="R50" s="260">
        <f t="shared" si="18"/>
        <v>0</v>
      </c>
      <c r="S50" s="260">
        <f t="shared" si="18"/>
        <v>0</v>
      </c>
      <c r="T50" s="260">
        <f t="shared" si="18"/>
        <v>0</v>
      </c>
      <c r="U50" s="260">
        <f t="shared" si="18"/>
        <v>0</v>
      </c>
      <c r="V50" s="260">
        <f t="shared" si="18"/>
        <v>0</v>
      </c>
      <c r="W50" s="260">
        <f t="shared" si="18"/>
        <v>0</v>
      </c>
      <c r="X50" s="260">
        <f t="shared" si="18"/>
        <v>0</v>
      </c>
      <c r="Y50" s="260">
        <f t="shared" si="18"/>
        <v>0</v>
      </c>
      <c r="Z50" s="260">
        <f t="shared" si="18"/>
        <v>0</v>
      </c>
    </row>
    <row r="51" spans="1:26" ht="15" customHeight="1">
      <c r="A51" s="285"/>
      <c r="B51" s="314"/>
      <c r="C51" s="291"/>
      <c r="D51" s="291"/>
      <c r="E51" s="316" t="s">
        <v>130</v>
      </c>
      <c r="F51" s="290"/>
      <c r="G51" s="256">
        <f t="shared" si="12"/>
        <v>0</v>
      </c>
      <c r="H51" s="264"/>
      <c r="I51" s="263"/>
      <c r="J51" s="263"/>
      <c r="K51" s="263"/>
      <c r="L51" s="263"/>
      <c r="M51" s="263"/>
      <c r="N51" s="263"/>
      <c r="O51" s="263"/>
      <c r="P51" s="263"/>
      <c r="Q51" s="263"/>
      <c r="R51" s="263"/>
      <c r="S51" s="263"/>
      <c r="T51" s="263"/>
      <c r="U51" s="263"/>
      <c r="V51" s="263"/>
      <c r="W51" s="263"/>
      <c r="X51" s="263"/>
      <c r="Y51" s="263"/>
      <c r="Z51" s="263"/>
    </row>
    <row r="52" spans="1:26" ht="15" customHeight="1">
      <c r="A52" s="285"/>
      <c r="B52" s="314"/>
      <c r="C52" s="297"/>
      <c r="D52" s="297"/>
      <c r="E52" s="316" t="s">
        <v>131</v>
      </c>
      <c r="F52" s="290"/>
      <c r="G52" s="256">
        <f t="shared" si="12"/>
        <v>0</v>
      </c>
      <c r="H52" s="264"/>
      <c r="I52" s="263"/>
      <c r="J52" s="263"/>
      <c r="K52" s="263"/>
      <c r="L52" s="263"/>
      <c r="M52" s="263"/>
      <c r="N52" s="263"/>
      <c r="O52" s="263"/>
      <c r="P52" s="263"/>
      <c r="Q52" s="263"/>
      <c r="R52" s="263"/>
      <c r="S52" s="263"/>
      <c r="T52" s="263"/>
      <c r="U52" s="263"/>
      <c r="V52" s="263"/>
      <c r="W52" s="263"/>
      <c r="X52" s="263"/>
      <c r="Y52" s="263"/>
      <c r="Z52" s="263"/>
    </row>
    <row r="53" spans="1:26" ht="15" customHeight="1">
      <c r="A53" s="285"/>
      <c r="B53" s="314"/>
      <c r="C53" s="315" t="s">
        <v>1370</v>
      </c>
      <c r="D53" s="316"/>
      <c r="E53" s="316"/>
      <c r="F53" s="290"/>
      <c r="G53" s="256">
        <f t="shared" si="12"/>
        <v>0</v>
      </c>
      <c r="H53" s="259">
        <f>SUM(H54:H55)</f>
        <v>0</v>
      </c>
      <c r="I53" s="260">
        <f t="shared" ref="I53:Z53" si="19">SUM(I54:I55)</f>
        <v>0</v>
      </c>
      <c r="J53" s="260">
        <f t="shared" si="19"/>
        <v>0</v>
      </c>
      <c r="K53" s="260">
        <f t="shared" si="19"/>
        <v>0</v>
      </c>
      <c r="L53" s="260">
        <f t="shared" si="19"/>
        <v>0</v>
      </c>
      <c r="M53" s="260">
        <f t="shared" si="19"/>
        <v>0</v>
      </c>
      <c r="N53" s="260">
        <f t="shared" si="19"/>
        <v>0</v>
      </c>
      <c r="O53" s="260">
        <f t="shared" si="19"/>
        <v>0</v>
      </c>
      <c r="P53" s="260">
        <f t="shared" si="19"/>
        <v>0</v>
      </c>
      <c r="Q53" s="260">
        <f t="shared" si="19"/>
        <v>0</v>
      </c>
      <c r="R53" s="260">
        <f t="shared" si="19"/>
        <v>0</v>
      </c>
      <c r="S53" s="260">
        <f t="shared" si="19"/>
        <v>0</v>
      </c>
      <c r="T53" s="260">
        <f t="shared" si="19"/>
        <v>0</v>
      </c>
      <c r="U53" s="260">
        <f t="shared" si="19"/>
        <v>0</v>
      </c>
      <c r="V53" s="260">
        <f t="shared" si="19"/>
        <v>0</v>
      </c>
      <c r="W53" s="260">
        <f t="shared" si="19"/>
        <v>0</v>
      </c>
      <c r="X53" s="260">
        <f t="shared" si="19"/>
        <v>0</v>
      </c>
      <c r="Y53" s="260">
        <f t="shared" si="19"/>
        <v>0</v>
      </c>
      <c r="Z53" s="260">
        <f t="shared" si="19"/>
        <v>0</v>
      </c>
    </row>
    <row r="54" spans="1:26" ht="15" customHeight="1">
      <c r="A54" s="285"/>
      <c r="B54" s="314"/>
      <c r="C54" s="291"/>
      <c r="D54" s="302" t="s">
        <v>805</v>
      </c>
      <c r="E54" s="316"/>
      <c r="F54" s="290"/>
      <c r="G54" s="256">
        <f t="shared" ref="G54" si="20">SUM(H54:Z54)</f>
        <v>0</v>
      </c>
      <c r="H54" s="264"/>
      <c r="I54" s="263"/>
      <c r="J54" s="263"/>
      <c r="K54" s="263"/>
      <c r="L54" s="263"/>
      <c r="M54" s="263"/>
      <c r="N54" s="263"/>
      <c r="O54" s="263"/>
      <c r="P54" s="263"/>
      <c r="Q54" s="263"/>
      <c r="R54" s="263"/>
      <c r="S54" s="263"/>
      <c r="T54" s="263"/>
      <c r="U54" s="263"/>
      <c r="V54" s="263"/>
      <c r="W54" s="263"/>
      <c r="X54" s="263"/>
      <c r="Y54" s="263"/>
      <c r="Z54" s="263"/>
    </row>
    <row r="55" spans="1:26" ht="15" customHeight="1">
      <c r="A55" s="285"/>
      <c r="B55" s="314"/>
      <c r="C55" s="291"/>
      <c r="D55" s="389" t="s">
        <v>828</v>
      </c>
      <c r="E55" s="389"/>
      <c r="F55" s="290" t="s">
        <v>838</v>
      </c>
      <c r="G55" s="256">
        <f>SUM(H55:Z55)</f>
        <v>0</v>
      </c>
      <c r="H55" s="264"/>
      <c r="I55" s="263"/>
      <c r="J55" s="263"/>
      <c r="K55" s="263"/>
      <c r="L55" s="263"/>
      <c r="M55" s="263"/>
      <c r="N55" s="263"/>
      <c r="O55" s="263"/>
      <c r="P55" s="263"/>
      <c r="Q55" s="263"/>
      <c r="R55" s="263"/>
      <c r="S55" s="263"/>
      <c r="T55" s="263"/>
      <c r="U55" s="263"/>
      <c r="V55" s="263"/>
      <c r="W55" s="263"/>
      <c r="X55" s="263"/>
      <c r="Y55" s="263"/>
      <c r="Z55" s="263"/>
    </row>
    <row r="56" spans="1:26" ht="15" customHeight="1">
      <c r="A56" s="285"/>
      <c r="B56" s="314"/>
      <c r="C56" s="315" t="s">
        <v>1896</v>
      </c>
      <c r="D56" s="319"/>
      <c r="E56" s="319"/>
      <c r="F56" s="320"/>
      <c r="G56" s="299">
        <f>SUM(H56:Z56)</f>
        <v>0</v>
      </c>
      <c r="H56" s="259">
        <f>SUM(H57:H58)</f>
        <v>0</v>
      </c>
      <c r="I56" s="260">
        <f t="shared" ref="I56:Z56" si="21">SUM(I57:I58)</f>
        <v>0</v>
      </c>
      <c r="J56" s="260">
        <f t="shared" si="21"/>
        <v>0</v>
      </c>
      <c r="K56" s="260">
        <f t="shared" si="21"/>
        <v>0</v>
      </c>
      <c r="L56" s="260">
        <f t="shared" si="21"/>
        <v>0</v>
      </c>
      <c r="M56" s="260">
        <f t="shared" si="21"/>
        <v>0</v>
      </c>
      <c r="N56" s="260">
        <f t="shared" si="21"/>
        <v>0</v>
      </c>
      <c r="O56" s="260">
        <f t="shared" si="21"/>
        <v>0</v>
      </c>
      <c r="P56" s="260">
        <f t="shared" si="21"/>
        <v>0</v>
      </c>
      <c r="Q56" s="260">
        <f t="shared" si="21"/>
        <v>0</v>
      </c>
      <c r="R56" s="260">
        <f t="shared" si="21"/>
        <v>0</v>
      </c>
      <c r="S56" s="260">
        <f t="shared" si="21"/>
        <v>0</v>
      </c>
      <c r="T56" s="260">
        <f t="shared" si="21"/>
        <v>0</v>
      </c>
      <c r="U56" s="260">
        <f t="shared" si="21"/>
        <v>0</v>
      </c>
      <c r="V56" s="260">
        <f t="shared" si="21"/>
        <v>0</v>
      </c>
      <c r="W56" s="260">
        <f t="shared" si="21"/>
        <v>0</v>
      </c>
      <c r="X56" s="260">
        <f t="shared" si="21"/>
        <v>0</v>
      </c>
      <c r="Y56" s="260">
        <f t="shared" si="21"/>
        <v>0</v>
      </c>
      <c r="Z56" s="260">
        <f t="shared" si="21"/>
        <v>0</v>
      </c>
    </row>
    <row r="57" spans="1:26" ht="15" customHeight="1">
      <c r="A57" s="314"/>
      <c r="B57" s="314"/>
      <c r="C57" s="291"/>
      <c r="D57" s="302" t="s">
        <v>1921</v>
      </c>
      <c r="E57" s="319"/>
      <c r="F57" s="321"/>
      <c r="G57" s="299">
        <f t="shared" ref="G57:G60" si="22">SUM(H57:Z57)</f>
        <v>0</v>
      </c>
      <c r="H57" s="264"/>
      <c r="I57" s="263"/>
      <c r="J57" s="263"/>
      <c r="K57" s="263"/>
      <c r="L57" s="263"/>
      <c r="M57" s="263"/>
      <c r="N57" s="263"/>
      <c r="O57" s="263"/>
      <c r="P57" s="263"/>
      <c r="Q57" s="263"/>
      <c r="R57" s="263"/>
      <c r="S57" s="263"/>
      <c r="T57" s="263"/>
      <c r="U57" s="263"/>
      <c r="V57" s="263"/>
      <c r="W57" s="263"/>
      <c r="X57" s="263"/>
      <c r="Y57" s="263"/>
      <c r="Z57" s="263"/>
    </row>
    <row r="58" spans="1:26" ht="15" customHeight="1">
      <c r="A58" s="314"/>
      <c r="B58" s="314"/>
      <c r="C58" s="291"/>
      <c r="D58" s="316" t="s">
        <v>1922</v>
      </c>
      <c r="E58" s="319"/>
      <c r="F58" s="321"/>
      <c r="G58" s="299">
        <f t="shared" si="22"/>
        <v>0</v>
      </c>
      <c r="H58" s="264"/>
      <c r="I58" s="263"/>
      <c r="J58" s="263"/>
      <c r="K58" s="263"/>
      <c r="L58" s="263"/>
      <c r="M58" s="263"/>
      <c r="N58" s="263"/>
      <c r="O58" s="263"/>
      <c r="P58" s="263"/>
      <c r="Q58" s="263"/>
      <c r="R58" s="263"/>
      <c r="S58" s="263"/>
      <c r="T58" s="263"/>
      <c r="U58" s="263"/>
      <c r="V58" s="263"/>
      <c r="W58" s="263"/>
      <c r="X58" s="263"/>
      <c r="Y58" s="263"/>
      <c r="Z58" s="263"/>
    </row>
    <row r="59" spans="1:26" ht="15" customHeight="1">
      <c r="A59" s="314"/>
      <c r="B59" s="314"/>
      <c r="C59" s="315" t="s">
        <v>1920</v>
      </c>
      <c r="D59" s="319"/>
      <c r="E59" s="319"/>
      <c r="F59" s="320"/>
      <c r="G59" s="299">
        <f t="shared" si="22"/>
        <v>0</v>
      </c>
      <c r="H59" s="259">
        <f>SUM(H60)</f>
        <v>0</v>
      </c>
      <c r="I59" s="260">
        <f t="shared" ref="I59:Z59" si="23">SUM(I60)</f>
        <v>0</v>
      </c>
      <c r="J59" s="260">
        <f t="shared" si="23"/>
        <v>0</v>
      </c>
      <c r="K59" s="260">
        <f t="shared" si="23"/>
        <v>0</v>
      </c>
      <c r="L59" s="260">
        <f t="shared" si="23"/>
        <v>0</v>
      </c>
      <c r="M59" s="260">
        <f t="shared" si="23"/>
        <v>0</v>
      </c>
      <c r="N59" s="260">
        <f t="shared" si="23"/>
        <v>0</v>
      </c>
      <c r="O59" s="260">
        <f t="shared" si="23"/>
        <v>0</v>
      </c>
      <c r="P59" s="260">
        <f t="shared" si="23"/>
        <v>0</v>
      </c>
      <c r="Q59" s="260">
        <f t="shared" si="23"/>
        <v>0</v>
      </c>
      <c r="R59" s="260">
        <f t="shared" si="23"/>
        <v>0</v>
      </c>
      <c r="S59" s="260">
        <f t="shared" si="23"/>
        <v>0</v>
      </c>
      <c r="T59" s="260">
        <f t="shared" si="23"/>
        <v>0</v>
      </c>
      <c r="U59" s="260">
        <f t="shared" si="23"/>
        <v>0</v>
      </c>
      <c r="V59" s="260">
        <f t="shared" si="23"/>
        <v>0</v>
      </c>
      <c r="W59" s="260">
        <f t="shared" si="23"/>
        <v>0</v>
      </c>
      <c r="X59" s="260">
        <f t="shared" si="23"/>
        <v>0</v>
      </c>
      <c r="Y59" s="260">
        <f t="shared" si="23"/>
        <v>0</v>
      </c>
      <c r="Z59" s="260">
        <f t="shared" si="23"/>
        <v>0</v>
      </c>
    </row>
    <row r="60" spans="1:26" ht="15" customHeight="1">
      <c r="A60" s="314"/>
      <c r="B60" s="314"/>
      <c r="C60" s="291"/>
      <c r="D60" s="389" t="s">
        <v>828</v>
      </c>
      <c r="E60" s="390"/>
      <c r="F60" s="321"/>
      <c r="G60" s="306">
        <f t="shared" si="22"/>
        <v>0</v>
      </c>
      <c r="H60" s="264"/>
      <c r="I60" s="263"/>
      <c r="J60" s="263"/>
      <c r="K60" s="263"/>
      <c r="L60" s="263"/>
      <c r="M60" s="263"/>
      <c r="N60" s="263"/>
      <c r="O60" s="263"/>
      <c r="P60" s="263"/>
      <c r="Q60" s="263"/>
      <c r="R60" s="263"/>
      <c r="S60" s="263"/>
      <c r="T60" s="263"/>
      <c r="U60" s="263"/>
      <c r="V60" s="263"/>
      <c r="W60" s="263"/>
      <c r="X60" s="263"/>
      <c r="Y60" s="263"/>
      <c r="Z60" s="263"/>
    </row>
    <row r="61" spans="1:26" ht="15" customHeight="1">
      <c r="A61" s="283" t="s">
        <v>151</v>
      </c>
      <c r="B61" s="284"/>
      <c r="C61" s="284"/>
      <c r="D61" s="284"/>
      <c r="E61" s="284"/>
      <c r="F61" s="284"/>
      <c r="G61" s="253">
        <f t="shared" ref="G61:G68" si="24">SUM(H61:Z61)</f>
        <v>0</v>
      </c>
      <c r="H61" s="322">
        <f t="shared" ref="H61:Z61" si="25">SUM(H62,H78,H84,H94,H102,H106)</f>
        <v>0</v>
      </c>
      <c r="I61" s="323">
        <f t="shared" si="25"/>
        <v>0</v>
      </c>
      <c r="J61" s="323">
        <f t="shared" si="25"/>
        <v>0</v>
      </c>
      <c r="K61" s="323">
        <f t="shared" si="25"/>
        <v>0</v>
      </c>
      <c r="L61" s="323">
        <f t="shared" si="25"/>
        <v>0</v>
      </c>
      <c r="M61" s="323">
        <f t="shared" si="25"/>
        <v>0</v>
      </c>
      <c r="N61" s="323">
        <f t="shared" si="25"/>
        <v>0</v>
      </c>
      <c r="O61" s="323">
        <f t="shared" si="25"/>
        <v>0</v>
      </c>
      <c r="P61" s="323">
        <f t="shared" si="25"/>
        <v>0</v>
      </c>
      <c r="Q61" s="323">
        <f t="shared" si="25"/>
        <v>0</v>
      </c>
      <c r="R61" s="323">
        <f t="shared" si="25"/>
        <v>0</v>
      </c>
      <c r="S61" s="323">
        <f t="shared" si="25"/>
        <v>0</v>
      </c>
      <c r="T61" s="323">
        <f t="shared" si="25"/>
        <v>0</v>
      </c>
      <c r="U61" s="323">
        <f t="shared" si="25"/>
        <v>0</v>
      </c>
      <c r="V61" s="323">
        <f t="shared" si="25"/>
        <v>0</v>
      </c>
      <c r="W61" s="323">
        <f t="shared" si="25"/>
        <v>0</v>
      </c>
      <c r="X61" s="323">
        <f t="shared" si="25"/>
        <v>0</v>
      </c>
      <c r="Y61" s="323">
        <f t="shared" si="25"/>
        <v>0</v>
      </c>
      <c r="Z61" s="323">
        <f t="shared" si="25"/>
        <v>0</v>
      </c>
    </row>
    <row r="62" spans="1:26" ht="15" customHeight="1">
      <c r="A62" s="285" t="s">
        <v>1</v>
      </c>
      <c r="B62" s="307" t="s">
        <v>1349</v>
      </c>
      <c r="C62" s="286"/>
      <c r="D62" s="286"/>
      <c r="E62" s="286"/>
      <c r="F62" s="324"/>
      <c r="G62" s="311">
        <f t="shared" si="24"/>
        <v>0</v>
      </c>
      <c r="H62" s="259">
        <f>SUM(H63,H64)</f>
        <v>0</v>
      </c>
      <c r="I62" s="260">
        <f t="shared" ref="I62:Z62" si="26">SUM(I63,I64)</f>
        <v>0</v>
      </c>
      <c r="J62" s="260">
        <f t="shared" si="26"/>
        <v>0</v>
      </c>
      <c r="K62" s="260">
        <f t="shared" si="26"/>
        <v>0</v>
      </c>
      <c r="L62" s="260">
        <f t="shared" si="26"/>
        <v>0</v>
      </c>
      <c r="M62" s="260">
        <f t="shared" si="26"/>
        <v>0</v>
      </c>
      <c r="N62" s="260">
        <f t="shared" si="26"/>
        <v>0</v>
      </c>
      <c r="O62" s="260">
        <f t="shared" si="26"/>
        <v>0</v>
      </c>
      <c r="P62" s="260">
        <f t="shared" si="26"/>
        <v>0</v>
      </c>
      <c r="Q62" s="260">
        <f t="shared" si="26"/>
        <v>0</v>
      </c>
      <c r="R62" s="260">
        <f t="shared" si="26"/>
        <v>0</v>
      </c>
      <c r="S62" s="260">
        <f t="shared" si="26"/>
        <v>0</v>
      </c>
      <c r="T62" s="260">
        <f t="shared" si="26"/>
        <v>0</v>
      </c>
      <c r="U62" s="260">
        <f t="shared" si="26"/>
        <v>0</v>
      </c>
      <c r="V62" s="260">
        <f t="shared" si="26"/>
        <v>0</v>
      </c>
      <c r="W62" s="260">
        <f t="shared" si="26"/>
        <v>0</v>
      </c>
      <c r="X62" s="260">
        <f t="shared" si="26"/>
        <v>0</v>
      </c>
      <c r="Y62" s="260">
        <f t="shared" si="26"/>
        <v>0</v>
      </c>
      <c r="Z62" s="260">
        <f t="shared" si="26"/>
        <v>0</v>
      </c>
    </row>
    <row r="63" spans="1:26" ht="15" customHeight="1">
      <c r="A63" s="285"/>
      <c r="B63" s="314"/>
      <c r="C63" s="288" t="s">
        <v>1350</v>
      </c>
      <c r="D63" s="289"/>
      <c r="E63" s="289"/>
      <c r="F63" s="318"/>
      <c r="G63" s="256">
        <f t="shared" si="24"/>
        <v>0</v>
      </c>
      <c r="H63" s="264"/>
      <c r="I63" s="263"/>
      <c r="J63" s="263"/>
      <c r="K63" s="263"/>
      <c r="L63" s="263"/>
      <c r="M63" s="263"/>
      <c r="N63" s="263"/>
      <c r="O63" s="263"/>
      <c r="P63" s="263"/>
      <c r="Q63" s="263"/>
      <c r="R63" s="263"/>
      <c r="S63" s="263"/>
      <c r="T63" s="263"/>
      <c r="U63" s="263"/>
      <c r="V63" s="263"/>
      <c r="W63" s="263"/>
      <c r="X63" s="263"/>
      <c r="Y63" s="263"/>
      <c r="Z63" s="263"/>
    </row>
    <row r="64" spans="1:26" ht="15" customHeight="1">
      <c r="A64" s="285"/>
      <c r="B64" s="314"/>
      <c r="C64" s="315" t="s">
        <v>1351</v>
      </c>
      <c r="D64" s="289"/>
      <c r="E64" s="289"/>
      <c r="F64" s="318"/>
      <c r="G64" s="256">
        <f t="shared" si="24"/>
        <v>0</v>
      </c>
      <c r="H64" s="259">
        <f>SUM(H65,H68,H71,H72,H73,H77)</f>
        <v>0</v>
      </c>
      <c r="I64" s="260">
        <f t="shared" ref="I64:Z64" si="27">SUM(I65,I68,I71,I72,I73,I77)</f>
        <v>0</v>
      </c>
      <c r="J64" s="260">
        <f t="shared" si="27"/>
        <v>0</v>
      </c>
      <c r="K64" s="260">
        <f t="shared" si="27"/>
        <v>0</v>
      </c>
      <c r="L64" s="260">
        <f t="shared" si="27"/>
        <v>0</v>
      </c>
      <c r="M64" s="260">
        <f t="shared" si="27"/>
        <v>0</v>
      </c>
      <c r="N64" s="260">
        <f t="shared" si="27"/>
        <v>0</v>
      </c>
      <c r="O64" s="260">
        <f t="shared" si="27"/>
        <v>0</v>
      </c>
      <c r="P64" s="260">
        <f t="shared" si="27"/>
        <v>0</v>
      </c>
      <c r="Q64" s="260">
        <f t="shared" si="27"/>
        <v>0</v>
      </c>
      <c r="R64" s="260">
        <f t="shared" si="27"/>
        <v>0</v>
      </c>
      <c r="S64" s="260">
        <f t="shared" si="27"/>
        <v>0</v>
      </c>
      <c r="T64" s="260">
        <f t="shared" si="27"/>
        <v>0</v>
      </c>
      <c r="U64" s="260">
        <f t="shared" si="27"/>
        <v>0</v>
      </c>
      <c r="V64" s="260">
        <f t="shared" si="27"/>
        <v>0</v>
      </c>
      <c r="W64" s="260">
        <f t="shared" si="27"/>
        <v>0</v>
      </c>
      <c r="X64" s="260">
        <f t="shared" si="27"/>
        <v>0</v>
      </c>
      <c r="Y64" s="260">
        <f t="shared" si="27"/>
        <v>0</v>
      </c>
      <c r="Z64" s="260">
        <f t="shared" si="27"/>
        <v>0</v>
      </c>
    </row>
    <row r="65" spans="1:26" ht="15" customHeight="1">
      <c r="A65" s="285"/>
      <c r="B65" s="314"/>
      <c r="C65" s="291"/>
      <c r="D65" s="288" t="s">
        <v>1358</v>
      </c>
      <c r="E65" s="319"/>
      <c r="F65" s="288"/>
      <c r="G65" s="256">
        <f t="shared" si="24"/>
        <v>0</v>
      </c>
      <c r="H65" s="259">
        <f>SUM(H66:H67)</f>
        <v>0</v>
      </c>
      <c r="I65" s="260">
        <f t="shared" ref="I65:Z65" si="28">SUM(I66:I67)</f>
        <v>0</v>
      </c>
      <c r="J65" s="260">
        <f t="shared" si="28"/>
        <v>0</v>
      </c>
      <c r="K65" s="260">
        <f t="shared" si="28"/>
        <v>0</v>
      </c>
      <c r="L65" s="260">
        <f t="shared" si="28"/>
        <v>0</v>
      </c>
      <c r="M65" s="260">
        <f t="shared" si="28"/>
        <v>0</v>
      </c>
      <c r="N65" s="260">
        <f t="shared" si="28"/>
        <v>0</v>
      </c>
      <c r="O65" s="260">
        <f t="shared" si="28"/>
        <v>0</v>
      </c>
      <c r="P65" s="260">
        <f t="shared" si="28"/>
        <v>0</v>
      </c>
      <c r="Q65" s="260">
        <f t="shared" si="28"/>
        <v>0</v>
      </c>
      <c r="R65" s="260">
        <f t="shared" si="28"/>
        <v>0</v>
      </c>
      <c r="S65" s="260">
        <f t="shared" si="28"/>
        <v>0</v>
      </c>
      <c r="T65" s="260">
        <f t="shared" si="28"/>
        <v>0</v>
      </c>
      <c r="U65" s="260">
        <f t="shared" si="28"/>
        <v>0</v>
      </c>
      <c r="V65" s="260">
        <f t="shared" si="28"/>
        <v>0</v>
      </c>
      <c r="W65" s="260">
        <f t="shared" si="28"/>
        <v>0</v>
      </c>
      <c r="X65" s="260">
        <f t="shared" si="28"/>
        <v>0</v>
      </c>
      <c r="Y65" s="260">
        <f t="shared" si="28"/>
        <v>0</v>
      </c>
      <c r="Z65" s="260">
        <f t="shared" si="28"/>
        <v>0</v>
      </c>
    </row>
    <row r="66" spans="1:26" ht="15" customHeight="1">
      <c r="A66" s="285"/>
      <c r="B66" s="314"/>
      <c r="C66" s="296"/>
      <c r="D66" s="288"/>
      <c r="E66" s="319" t="s">
        <v>1367</v>
      </c>
      <c r="F66" s="288"/>
      <c r="G66" s="256">
        <f t="shared" si="24"/>
        <v>0</v>
      </c>
      <c r="H66" s="264"/>
      <c r="I66" s="263"/>
      <c r="J66" s="263"/>
      <c r="K66" s="263"/>
      <c r="L66" s="263"/>
      <c r="M66" s="263"/>
      <c r="N66" s="263"/>
      <c r="O66" s="263"/>
      <c r="P66" s="263"/>
      <c r="Q66" s="263"/>
      <c r="R66" s="263"/>
      <c r="S66" s="263"/>
      <c r="T66" s="263"/>
      <c r="U66" s="263"/>
      <c r="V66" s="263"/>
      <c r="W66" s="263"/>
      <c r="X66" s="263"/>
      <c r="Y66" s="263"/>
      <c r="Z66" s="263"/>
    </row>
    <row r="67" spans="1:26" ht="15" customHeight="1">
      <c r="A67" s="285"/>
      <c r="B67" s="314"/>
      <c r="C67" s="296"/>
      <c r="D67" s="288"/>
      <c r="E67" s="319" t="s">
        <v>1360</v>
      </c>
      <c r="F67" s="288"/>
      <c r="G67" s="256">
        <f t="shared" si="24"/>
        <v>0</v>
      </c>
      <c r="H67" s="264"/>
      <c r="I67" s="263"/>
      <c r="J67" s="263"/>
      <c r="K67" s="263"/>
      <c r="L67" s="263"/>
      <c r="M67" s="263"/>
      <c r="N67" s="263"/>
      <c r="O67" s="263"/>
      <c r="P67" s="263"/>
      <c r="Q67" s="263"/>
      <c r="R67" s="263"/>
      <c r="S67" s="263"/>
      <c r="T67" s="263"/>
      <c r="U67" s="263"/>
      <c r="V67" s="263"/>
      <c r="W67" s="263"/>
      <c r="X67" s="263"/>
      <c r="Y67" s="263"/>
      <c r="Z67" s="263"/>
    </row>
    <row r="68" spans="1:26" ht="15" customHeight="1">
      <c r="A68" s="285"/>
      <c r="B68" s="314"/>
      <c r="C68" s="296"/>
      <c r="D68" s="288" t="s">
        <v>1371</v>
      </c>
      <c r="E68" s="319"/>
      <c r="F68" s="288"/>
      <c r="G68" s="256">
        <f t="shared" si="24"/>
        <v>0</v>
      </c>
      <c r="H68" s="259">
        <f>SUM(H69:H70)</f>
        <v>0</v>
      </c>
      <c r="I68" s="260">
        <f t="shared" ref="I68:Z68" si="29">SUM(I69:I70)</f>
        <v>0</v>
      </c>
      <c r="J68" s="260">
        <f t="shared" si="29"/>
        <v>0</v>
      </c>
      <c r="K68" s="260">
        <f t="shared" si="29"/>
        <v>0</v>
      </c>
      <c r="L68" s="260">
        <f t="shared" si="29"/>
        <v>0</v>
      </c>
      <c r="M68" s="260">
        <f t="shared" si="29"/>
        <v>0</v>
      </c>
      <c r="N68" s="260">
        <f t="shared" si="29"/>
        <v>0</v>
      </c>
      <c r="O68" s="260">
        <f t="shared" si="29"/>
        <v>0</v>
      </c>
      <c r="P68" s="260">
        <f t="shared" si="29"/>
        <v>0</v>
      </c>
      <c r="Q68" s="260">
        <f t="shared" si="29"/>
        <v>0</v>
      </c>
      <c r="R68" s="260">
        <f t="shared" si="29"/>
        <v>0</v>
      </c>
      <c r="S68" s="260">
        <f t="shared" si="29"/>
        <v>0</v>
      </c>
      <c r="T68" s="260">
        <f t="shared" si="29"/>
        <v>0</v>
      </c>
      <c r="U68" s="260">
        <f t="shared" si="29"/>
        <v>0</v>
      </c>
      <c r="V68" s="260">
        <f t="shared" si="29"/>
        <v>0</v>
      </c>
      <c r="W68" s="260">
        <f t="shared" si="29"/>
        <v>0</v>
      </c>
      <c r="X68" s="260">
        <f t="shared" si="29"/>
        <v>0</v>
      </c>
      <c r="Y68" s="260">
        <f t="shared" si="29"/>
        <v>0</v>
      </c>
      <c r="Z68" s="260">
        <f t="shared" si="29"/>
        <v>0</v>
      </c>
    </row>
    <row r="69" spans="1:26" ht="15" customHeight="1">
      <c r="A69" s="285"/>
      <c r="B69" s="314"/>
      <c r="C69" s="296"/>
      <c r="D69" s="288"/>
      <c r="E69" s="319" t="s">
        <v>1368</v>
      </c>
      <c r="F69" s="288"/>
      <c r="G69" s="256">
        <f>SUM(H69:Z69)</f>
        <v>0</v>
      </c>
      <c r="H69" s="264"/>
      <c r="I69" s="263"/>
      <c r="J69" s="263"/>
      <c r="K69" s="263"/>
      <c r="L69" s="263"/>
      <c r="M69" s="263"/>
      <c r="N69" s="263"/>
      <c r="O69" s="263"/>
      <c r="P69" s="263"/>
      <c r="Q69" s="263"/>
      <c r="R69" s="263"/>
      <c r="S69" s="263"/>
      <c r="T69" s="263"/>
      <c r="U69" s="263"/>
      <c r="V69" s="263"/>
      <c r="W69" s="263"/>
      <c r="X69" s="263"/>
      <c r="Y69" s="263"/>
      <c r="Z69" s="263"/>
    </row>
    <row r="70" spans="1:26" ht="15" customHeight="1">
      <c r="A70" s="285"/>
      <c r="B70" s="314"/>
      <c r="C70" s="296"/>
      <c r="D70" s="318"/>
      <c r="E70" s="319" t="s">
        <v>1369</v>
      </c>
      <c r="F70" s="288"/>
      <c r="G70" s="299">
        <f>SUM(H70:Z70)</f>
        <v>0</v>
      </c>
      <c r="H70" s="264"/>
      <c r="I70" s="263"/>
      <c r="J70" s="263"/>
      <c r="K70" s="263"/>
      <c r="L70" s="263"/>
      <c r="M70" s="263"/>
      <c r="N70" s="263"/>
      <c r="O70" s="263"/>
      <c r="P70" s="263"/>
      <c r="Q70" s="263"/>
      <c r="R70" s="263"/>
      <c r="S70" s="263"/>
      <c r="T70" s="263"/>
      <c r="U70" s="263"/>
      <c r="V70" s="263"/>
      <c r="W70" s="263"/>
      <c r="X70" s="263"/>
      <c r="Y70" s="263"/>
      <c r="Z70" s="263"/>
    </row>
    <row r="71" spans="1:26" ht="15" customHeight="1">
      <c r="A71" s="285"/>
      <c r="B71" s="314"/>
      <c r="C71" s="296"/>
      <c r="D71" s="288" t="s">
        <v>1361</v>
      </c>
      <c r="E71" s="319"/>
      <c r="F71" s="288"/>
      <c r="G71" s="299">
        <f t="shared" ref="G71:G101" si="30">SUM(H71:Z71)</f>
        <v>0</v>
      </c>
      <c r="H71" s="264"/>
      <c r="I71" s="263"/>
      <c r="J71" s="263"/>
      <c r="K71" s="263"/>
      <c r="L71" s="263"/>
      <c r="M71" s="263"/>
      <c r="N71" s="263"/>
      <c r="O71" s="263"/>
      <c r="P71" s="263"/>
      <c r="Q71" s="263"/>
      <c r="R71" s="263"/>
      <c r="S71" s="263"/>
      <c r="T71" s="263"/>
      <c r="U71" s="263"/>
      <c r="V71" s="263"/>
      <c r="W71" s="263"/>
      <c r="X71" s="263"/>
      <c r="Y71" s="263"/>
      <c r="Z71" s="263"/>
    </row>
    <row r="72" spans="1:26" ht="15" customHeight="1">
      <c r="A72" s="285"/>
      <c r="B72" s="314"/>
      <c r="C72" s="296"/>
      <c r="D72" s="288" t="s">
        <v>1362</v>
      </c>
      <c r="E72" s="319"/>
      <c r="F72" s="288"/>
      <c r="G72" s="299">
        <f t="shared" si="30"/>
        <v>0</v>
      </c>
      <c r="H72" s="264"/>
      <c r="I72" s="263"/>
      <c r="J72" s="263"/>
      <c r="K72" s="263"/>
      <c r="L72" s="263"/>
      <c r="M72" s="263"/>
      <c r="N72" s="263"/>
      <c r="O72" s="263"/>
      <c r="P72" s="263"/>
      <c r="Q72" s="263"/>
      <c r="R72" s="263"/>
      <c r="S72" s="263"/>
      <c r="T72" s="263"/>
      <c r="U72" s="263"/>
      <c r="V72" s="263"/>
      <c r="W72" s="263"/>
      <c r="X72" s="263"/>
      <c r="Y72" s="263"/>
      <c r="Z72" s="263"/>
    </row>
    <row r="73" spans="1:26" ht="15" customHeight="1">
      <c r="A73" s="285"/>
      <c r="B73" s="314"/>
      <c r="C73" s="296"/>
      <c r="D73" s="288" t="s">
        <v>1364</v>
      </c>
      <c r="E73" s="319"/>
      <c r="F73" s="288"/>
      <c r="G73" s="256">
        <f t="shared" si="30"/>
        <v>0</v>
      </c>
      <c r="H73" s="259">
        <f>SUM(H74:H76)</f>
        <v>0</v>
      </c>
      <c r="I73" s="260">
        <f t="shared" ref="I73:Z73" si="31">SUM(I74:I76)</f>
        <v>0</v>
      </c>
      <c r="J73" s="260">
        <f t="shared" si="31"/>
        <v>0</v>
      </c>
      <c r="K73" s="260">
        <f t="shared" si="31"/>
        <v>0</v>
      </c>
      <c r="L73" s="260">
        <f t="shared" si="31"/>
        <v>0</v>
      </c>
      <c r="M73" s="260">
        <f t="shared" si="31"/>
        <v>0</v>
      </c>
      <c r="N73" s="260">
        <f t="shared" si="31"/>
        <v>0</v>
      </c>
      <c r="O73" s="260">
        <f t="shared" si="31"/>
        <v>0</v>
      </c>
      <c r="P73" s="260">
        <f t="shared" si="31"/>
        <v>0</v>
      </c>
      <c r="Q73" s="260">
        <f t="shared" si="31"/>
        <v>0</v>
      </c>
      <c r="R73" s="260">
        <f t="shared" si="31"/>
        <v>0</v>
      </c>
      <c r="S73" s="260">
        <f t="shared" si="31"/>
        <v>0</v>
      </c>
      <c r="T73" s="260">
        <f t="shared" si="31"/>
        <v>0</v>
      </c>
      <c r="U73" s="260">
        <f t="shared" si="31"/>
        <v>0</v>
      </c>
      <c r="V73" s="260">
        <f t="shared" si="31"/>
        <v>0</v>
      </c>
      <c r="W73" s="260">
        <f t="shared" si="31"/>
        <v>0</v>
      </c>
      <c r="X73" s="260">
        <f t="shared" si="31"/>
        <v>0</v>
      </c>
      <c r="Y73" s="260">
        <f t="shared" si="31"/>
        <v>0</v>
      </c>
      <c r="Z73" s="260">
        <f t="shared" si="31"/>
        <v>0</v>
      </c>
    </row>
    <row r="74" spans="1:26" ht="15" customHeight="1">
      <c r="A74" s="285"/>
      <c r="B74" s="314"/>
      <c r="C74" s="296"/>
      <c r="D74" s="288"/>
      <c r="E74" s="319" t="s">
        <v>1363</v>
      </c>
      <c r="F74" s="288"/>
      <c r="G74" s="299">
        <f t="shared" si="30"/>
        <v>0</v>
      </c>
      <c r="H74" s="264"/>
      <c r="I74" s="263"/>
      <c r="J74" s="263"/>
      <c r="K74" s="263"/>
      <c r="L74" s="263"/>
      <c r="M74" s="263"/>
      <c r="N74" s="263"/>
      <c r="O74" s="263"/>
      <c r="P74" s="263"/>
      <c r="Q74" s="263"/>
      <c r="R74" s="263"/>
      <c r="S74" s="263"/>
      <c r="T74" s="263"/>
      <c r="U74" s="263"/>
      <c r="V74" s="263"/>
      <c r="W74" s="263"/>
      <c r="X74" s="263"/>
      <c r="Y74" s="263"/>
      <c r="Z74" s="263"/>
    </row>
    <row r="75" spans="1:26" ht="15" customHeight="1">
      <c r="A75" s="285"/>
      <c r="B75" s="314"/>
      <c r="C75" s="296"/>
      <c r="D75" s="288"/>
      <c r="E75" s="319" t="s">
        <v>1372</v>
      </c>
      <c r="F75" s="288"/>
      <c r="G75" s="299">
        <f t="shared" si="30"/>
        <v>0</v>
      </c>
      <c r="H75" s="264"/>
      <c r="I75" s="263"/>
      <c r="J75" s="263"/>
      <c r="K75" s="263"/>
      <c r="L75" s="263"/>
      <c r="M75" s="263"/>
      <c r="N75" s="263"/>
      <c r="O75" s="263"/>
      <c r="P75" s="263"/>
      <c r="Q75" s="263"/>
      <c r="R75" s="263"/>
      <c r="S75" s="263"/>
      <c r="T75" s="263"/>
      <c r="U75" s="263"/>
      <c r="V75" s="263"/>
      <c r="W75" s="263"/>
      <c r="X75" s="263"/>
      <c r="Y75" s="263"/>
      <c r="Z75" s="263"/>
    </row>
    <row r="76" spans="1:26" ht="15" customHeight="1">
      <c r="A76" s="285"/>
      <c r="B76" s="314"/>
      <c r="C76" s="296"/>
      <c r="D76" s="288"/>
      <c r="E76" s="319" t="s">
        <v>1365</v>
      </c>
      <c r="F76" s="288"/>
      <c r="G76" s="299">
        <f t="shared" si="30"/>
        <v>0</v>
      </c>
      <c r="H76" s="264"/>
      <c r="I76" s="263"/>
      <c r="J76" s="263"/>
      <c r="K76" s="263"/>
      <c r="L76" s="263"/>
      <c r="M76" s="263"/>
      <c r="N76" s="263"/>
      <c r="O76" s="263"/>
      <c r="P76" s="263"/>
      <c r="Q76" s="263"/>
      <c r="R76" s="263"/>
      <c r="S76" s="263"/>
      <c r="T76" s="263"/>
      <c r="U76" s="263"/>
      <c r="V76" s="263"/>
      <c r="W76" s="263"/>
      <c r="X76" s="263"/>
      <c r="Y76" s="263"/>
      <c r="Z76" s="263"/>
    </row>
    <row r="77" spans="1:26" ht="15" customHeight="1">
      <c r="A77" s="285"/>
      <c r="B77" s="325"/>
      <c r="C77" s="304"/>
      <c r="D77" s="326" t="s">
        <v>1366</v>
      </c>
      <c r="E77" s="326"/>
      <c r="F77" s="326"/>
      <c r="G77" s="327">
        <f t="shared" si="30"/>
        <v>0</v>
      </c>
      <c r="H77" s="265"/>
      <c r="I77" s="266"/>
      <c r="J77" s="266"/>
      <c r="K77" s="266"/>
      <c r="L77" s="266"/>
      <c r="M77" s="266"/>
      <c r="N77" s="266"/>
      <c r="O77" s="266"/>
      <c r="P77" s="266"/>
      <c r="Q77" s="266"/>
      <c r="R77" s="266"/>
      <c r="S77" s="266"/>
      <c r="T77" s="266"/>
      <c r="U77" s="266"/>
      <c r="V77" s="266"/>
      <c r="W77" s="266"/>
      <c r="X77" s="266"/>
      <c r="Y77" s="266"/>
      <c r="Z77" s="266"/>
    </row>
    <row r="78" spans="1:26" ht="15" customHeight="1">
      <c r="A78" s="285" t="s">
        <v>1</v>
      </c>
      <c r="B78" s="314" t="s">
        <v>134</v>
      </c>
      <c r="C78" s="328"/>
      <c r="D78" s="328"/>
      <c r="E78" s="328"/>
      <c r="F78" s="329"/>
      <c r="G78" s="299">
        <f t="shared" si="30"/>
        <v>0</v>
      </c>
      <c r="H78" s="330">
        <f>SUM(H79:H83)</f>
        <v>0</v>
      </c>
      <c r="I78" s="331">
        <f t="shared" ref="I78:Z78" si="32">SUM(I79:I83)</f>
        <v>0</v>
      </c>
      <c r="J78" s="331">
        <f t="shared" si="32"/>
        <v>0</v>
      </c>
      <c r="K78" s="331">
        <f t="shared" si="32"/>
        <v>0</v>
      </c>
      <c r="L78" s="331">
        <f t="shared" si="32"/>
        <v>0</v>
      </c>
      <c r="M78" s="331">
        <f t="shared" si="32"/>
        <v>0</v>
      </c>
      <c r="N78" s="331">
        <f t="shared" si="32"/>
        <v>0</v>
      </c>
      <c r="O78" s="331">
        <f t="shared" si="32"/>
        <v>0</v>
      </c>
      <c r="P78" s="331">
        <f t="shared" si="32"/>
        <v>0</v>
      </c>
      <c r="Q78" s="331">
        <f t="shared" si="32"/>
        <v>0</v>
      </c>
      <c r="R78" s="331">
        <f t="shared" si="32"/>
        <v>0</v>
      </c>
      <c r="S78" s="331">
        <f t="shared" si="32"/>
        <v>0</v>
      </c>
      <c r="T78" s="331">
        <f t="shared" si="32"/>
        <v>0</v>
      </c>
      <c r="U78" s="331">
        <f t="shared" si="32"/>
        <v>0</v>
      </c>
      <c r="V78" s="331">
        <f t="shared" si="32"/>
        <v>0</v>
      </c>
      <c r="W78" s="331">
        <f t="shared" si="32"/>
        <v>0</v>
      </c>
      <c r="X78" s="331">
        <f t="shared" si="32"/>
        <v>0</v>
      </c>
      <c r="Y78" s="331">
        <f t="shared" si="32"/>
        <v>0</v>
      </c>
      <c r="Z78" s="331">
        <f t="shared" si="32"/>
        <v>0</v>
      </c>
    </row>
    <row r="79" spans="1:26" ht="15" customHeight="1">
      <c r="A79" s="285"/>
      <c r="B79" s="332"/>
      <c r="C79" s="318" t="s">
        <v>144</v>
      </c>
      <c r="D79" s="328"/>
      <c r="E79" s="328"/>
      <c r="F79" s="333"/>
      <c r="G79" s="256">
        <f t="shared" si="30"/>
        <v>0</v>
      </c>
      <c r="H79" s="264"/>
      <c r="I79" s="263"/>
      <c r="J79" s="263"/>
      <c r="K79" s="263"/>
      <c r="L79" s="263"/>
      <c r="M79" s="263"/>
      <c r="N79" s="263"/>
      <c r="O79" s="263"/>
      <c r="P79" s="263"/>
      <c r="Q79" s="263"/>
      <c r="R79" s="263"/>
      <c r="S79" s="263"/>
      <c r="T79" s="263"/>
      <c r="U79" s="263"/>
      <c r="V79" s="263"/>
      <c r="W79" s="263"/>
      <c r="X79" s="263"/>
      <c r="Y79" s="263"/>
      <c r="Z79" s="263"/>
    </row>
    <row r="80" spans="1:26" ht="15" customHeight="1">
      <c r="A80" s="285"/>
      <c r="B80" s="332"/>
      <c r="C80" s="318" t="s">
        <v>135</v>
      </c>
      <c r="D80" s="289"/>
      <c r="E80" s="289"/>
      <c r="F80" s="318"/>
      <c r="G80" s="256">
        <f t="shared" si="30"/>
        <v>0</v>
      </c>
      <c r="H80" s="264"/>
      <c r="I80" s="263"/>
      <c r="J80" s="263"/>
      <c r="K80" s="263"/>
      <c r="L80" s="263"/>
      <c r="M80" s="263"/>
      <c r="N80" s="263"/>
      <c r="O80" s="263"/>
      <c r="P80" s="263"/>
      <c r="Q80" s="263"/>
      <c r="R80" s="263"/>
      <c r="S80" s="263"/>
      <c r="T80" s="263"/>
      <c r="U80" s="263"/>
      <c r="V80" s="263"/>
      <c r="W80" s="263"/>
      <c r="X80" s="263"/>
      <c r="Y80" s="263"/>
      <c r="Z80" s="263"/>
    </row>
    <row r="81" spans="1:26" ht="15" customHeight="1">
      <c r="A81" s="285"/>
      <c r="B81" s="332"/>
      <c r="C81" s="318" t="s">
        <v>136</v>
      </c>
      <c r="D81" s="289"/>
      <c r="E81" s="289"/>
      <c r="F81" s="318"/>
      <c r="G81" s="256">
        <f t="shared" si="30"/>
        <v>0</v>
      </c>
      <c r="H81" s="264"/>
      <c r="I81" s="263"/>
      <c r="J81" s="263"/>
      <c r="K81" s="263"/>
      <c r="L81" s="263"/>
      <c r="M81" s="263"/>
      <c r="N81" s="263"/>
      <c r="O81" s="263"/>
      <c r="P81" s="263"/>
      <c r="Q81" s="263"/>
      <c r="R81" s="263"/>
      <c r="S81" s="263"/>
      <c r="T81" s="263"/>
      <c r="U81" s="263"/>
      <c r="V81" s="263"/>
      <c r="W81" s="263"/>
      <c r="X81" s="263"/>
      <c r="Y81" s="263"/>
      <c r="Z81" s="263"/>
    </row>
    <row r="82" spans="1:26" ht="15" customHeight="1">
      <c r="A82" s="285"/>
      <c r="B82" s="314"/>
      <c r="C82" s="318" t="s">
        <v>1885</v>
      </c>
      <c r="D82" s="289"/>
      <c r="E82" s="289"/>
      <c r="F82" s="318"/>
      <c r="G82" s="256">
        <f t="shared" si="30"/>
        <v>0</v>
      </c>
      <c r="H82" s="264"/>
      <c r="I82" s="263"/>
      <c r="J82" s="263"/>
      <c r="K82" s="263"/>
      <c r="L82" s="263"/>
      <c r="M82" s="263"/>
      <c r="N82" s="263"/>
      <c r="O82" s="263"/>
      <c r="P82" s="263"/>
      <c r="Q82" s="263"/>
      <c r="R82" s="263"/>
      <c r="S82" s="263"/>
      <c r="T82" s="263"/>
      <c r="U82" s="263"/>
      <c r="V82" s="263"/>
      <c r="W82" s="263"/>
      <c r="X82" s="263"/>
      <c r="Y82" s="263"/>
      <c r="Z82" s="263"/>
    </row>
    <row r="83" spans="1:26" ht="15" customHeight="1">
      <c r="A83" s="285"/>
      <c r="B83" s="314"/>
      <c r="C83" s="391" t="s">
        <v>828</v>
      </c>
      <c r="D83" s="392"/>
      <c r="E83" s="392"/>
      <c r="F83" s="294" t="s">
        <v>829</v>
      </c>
      <c r="G83" s="256">
        <f t="shared" si="30"/>
        <v>0</v>
      </c>
      <c r="H83" s="264"/>
      <c r="I83" s="263"/>
      <c r="J83" s="263"/>
      <c r="K83" s="263"/>
      <c r="L83" s="263"/>
      <c r="M83" s="263"/>
      <c r="N83" s="263"/>
      <c r="O83" s="263"/>
      <c r="P83" s="263"/>
      <c r="Q83" s="263"/>
      <c r="R83" s="263"/>
      <c r="S83" s="263"/>
      <c r="T83" s="263"/>
      <c r="U83" s="263"/>
      <c r="V83" s="263"/>
      <c r="W83" s="263"/>
      <c r="X83" s="263"/>
      <c r="Y83" s="263"/>
      <c r="Z83" s="263"/>
    </row>
    <row r="84" spans="1:26" ht="15" customHeight="1">
      <c r="A84" s="285"/>
      <c r="B84" s="307" t="s">
        <v>27</v>
      </c>
      <c r="C84" s="286"/>
      <c r="D84" s="286"/>
      <c r="E84" s="286"/>
      <c r="F84" s="287"/>
      <c r="G84" s="311">
        <f t="shared" si="30"/>
        <v>0</v>
      </c>
      <c r="H84" s="334">
        <f>SUM(H85:H93)</f>
        <v>0</v>
      </c>
      <c r="I84" s="335">
        <f t="shared" ref="I84:Z84" si="33">SUM(I85:I93)</f>
        <v>0</v>
      </c>
      <c r="J84" s="335">
        <f t="shared" si="33"/>
        <v>0</v>
      </c>
      <c r="K84" s="335">
        <f t="shared" si="33"/>
        <v>0</v>
      </c>
      <c r="L84" s="335">
        <f t="shared" si="33"/>
        <v>0</v>
      </c>
      <c r="M84" s="335">
        <f t="shared" si="33"/>
        <v>0</v>
      </c>
      <c r="N84" s="335">
        <f t="shared" si="33"/>
        <v>0</v>
      </c>
      <c r="O84" s="335">
        <f t="shared" si="33"/>
        <v>0</v>
      </c>
      <c r="P84" s="335">
        <f t="shared" si="33"/>
        <v>0</v>
      </c>
      <c r="Q84" s="335">
        <f t="shared" si="33"/>
        <v>0</v>
      </c>
      <c r="R84" s="335">
        <f t="shared" si="33"/>
        <v>0</v>
      </c>
      <c r="S84" s="335">
        <f t="shared" si="33"/>
        <v>0</v>
      </c>
      <c r="T84" s="335">
        <f t="shared" si="33"/>
        <v>0</v>
      </c>
      <c r="U84" s="335">
        <f t="shared" si="33"/>
        <v>0</v>
      </c>
      <c r="V84" s="335">
        <f t="shared" si="33"/>
        <v>0</v>
      </c>
      <c r="W84" s="335">
        <f t="shared" si="33"/>
        <v>0</v>
      </c>
      <c r="X84" s="335">
        <f t="shared" si="33"/>
        <v>0</v>
      </c>
      <c r="Y84" s="335">
        <f t="shared" si="33"/>
        <v>0</v>
      </c>
      <c r="Z84" s="335">
        <f t="shared" si="33"/>
        <v>0</v>
      </c>
    </row>
    <row r="85" spans="1:26" ht="15" customHeight="1">
      <c r="A85" s="285"/>
      <c r="B85" s="332"/>
      <c r="C85" s="318" t="s">
        <v>137</v>
      </c>
      <c r="D85" s="289"/>
      <c r="E85" s="289"/>
      <c r="F85" s="336"/>
      <c r="G85" s="256">
        <f t="shared" si="30"/>
        <v>0</v>
      </c>
      <c r="H85" s="264"/>
      <c r="I85" s="263"/>
      <c r="J85" s="263"/>
      <c r="K85" s="263"/>
      <c r="L85" s="263"/>
      <c r="M85" s="263"/>
      <c r="N85" s="263"/>
      <c r="O85" s="263"/>
      <c r="P85" s="263"/>
      <c r="Q85" s="263"/>
      <c r="R85" s="263"/>
      <c r="S85" s="263"/>
      <c r="T85" s="263"/>
      <c r="U85" s="263"/>
      <c r="V85" s="263"/>
      <c r="W85" s="263"/>
      <c r="X85" s="263"/>
      <c r="Y85" s="263"/>
      <c r="Z85" s="263"/>
    </row>
    <row r="86" spans="1:26" ht="15" customHeight="1">
      <c r="A86" s="285"/>
      <c r="B86" s="332"/>
      <c r="C86" s="318" t="s">
        <v>138</v>
      </c>
      <c r="D86" s="289"/>
      <c r="E86" s="289"/>
      <c r="F86" s="336"/>
      <c r="G86" s="256">
        <f t="shared" si="30"/>
        <v>0</v>
      </c>
      <c r="H86" s="264"/>
      <c r="I86" s="263"/>
      <c r="J86" s="263"/>
      <c r="K86" s="263"/>
      <c r="L86" s="263"/>
      <c r="M86" s="263"/>
      <c r="N86" s="263"/>
      <c r="O86" s="263"/>
      <c r="P86" s="263"/>
      <c r="Q86" s="263"/>
      <c r="R86" s="263"/>
      <c r="S86" s="263"/>
      <c r="T86" s="263"/>
      <c r="U86" s="263"/>
      <c r="V86" s="263"/>
      <c r="W86" s="263"/>
      <c r="X86" s="263"/>
      <c r="Y86" s="263"/>
      <c r="Z86" s="263"/>
    </row>
    <row r="87" spans="1:26" ht="15" customHeight="1">
      <c r="A87" s="285"/>
      <c r="B87" s="332"/>
      <c r="C87" s="318" t="s">
        <v>28</v>
      </c>
      <c r="D87" s="289"/>
      <c r="E87" s="289"/>
      <c r="F87" s="336"/>
      <c r="G87" s="256">
        <f t="shared" si="30"/>
        <v>0</v>
      </c>
      <c r="H87" s="264"/>
      <c r="I87" s="263"/>
      <c r="J87" s="263"/>
      <c r="K87" s="263"/>
      <c r="L87" s="263"/>
      <c r="M87" s="263"/>
      <c r="N87" s="263"/>
      <c r="O87" s="263"/>
      <c r="P87" s="263"/>
      <c r="Q87" s="263"/>
      <c r="R87" s="263"/>
      <c r="S87" s="263"/>
      <c r="T87" s="263"/>
      <c r="U87" s="263"/>
      <c r="V87" s="263"/>
      <c r="W87" s="263"/>
      <c r="X87" s="263"/>
      <c r="Y87" s="263"/>
      <c r="Z87" s="263"/>
    </row>
    <row r="88" spans="1:26" ht="15" customHeight="1">
      <c r="A88" s="285"/>
      <c r="B88" s="332"/>
      <c r="C88" s="288" t="s">
        <v>29</v>
      </c>
      <c r="D88" s="319"/>
      <c r="E88" s="319"/>
      <c r="F88" s="337"/>
      <c r="G88" s="256">
        <f t="shared" si="30"/>
        <v>0</v>
      </c>
      <c r="H88" s="264"/>
      <c r="I88" s="263"/>
      <c r="J88" s="263"/>
      <c r="K88" s="263"/>
      <c r="L88" s="263"/>
      <c r="M88" s="263"/>
      <c r="N88" s="263"/>
      <c r="O88" s="263"/>
      <c r="P88" s="263"/>
      <c r="Q88" s="263"/>
      <c r="R88" s="263"/>
      <c r="S88" s="263"/>
      <c r="T88" s="263"/>
      <c r="U88" s="263"/>
      <c r="V88" s="263"/>
      <c r="W88" s="263"/>
      <c r="X88" s="263"/>
      <c r="Y88" s="263"/>
      <c r="Z88" s="263"/>
    </row>
    <row r="89" spans="1:26" ht="15" customHeight="1">
      <c r="A89" s="285"/>
      <c r="B89" s="332"/>
      <c r="C89" s="318" t="s">
        <v>31</v>
      </c>
      <c r="D89" s="289"/>
      <c r="E89" s="289"/>
      <c r="F89" s="336"/>
      <c r="G89" s="256">
        <f t="shared" si="30"/>
        <v>0</v>
      </c>
      <c r="H89" s="264"/>
      <c r="I89" s="263"/>
      <c r="J89" s="263"/>
      <c r="K89" s="263"/>
      <c r="L89" s="263"/>
      <c r="M89" s="263"/>
      <c r="N89" s="263"/>
      <c r="O89" s="263"/>
      <c r="P89" s="263"/>
      <c r="Q89" s="263"/>
      <c r="R89" s="263"/>
      <c r="S89" s="263"/>
      <c r="T89" s="263"/>
      <c r="U89" s="263"/>
      <c r="V89" s="263"/>
      <c r="W89" s="263"/>
      <c r="X89" s="263"/>
      <c r="Y89" s="263"/>
      <c r="Z89" s="263"/>
    </row>
    <row r="90" spans="1:26" ht="15" customHeight="1">
      <c r="A90" s="285"/>
      <c r="B90" s="332"/>
      <c r="C90" s="333" t="s">
        <v>139</v>
      </c>
      <c r="D90" s="328"/>
      <c r="E90" s="328"/>
      <c r="F90" s="337"/>
      <c r="G90" s="256">
        <f t="shared" si="30"/>
        <v>0</v>
      </c>
      <c r="H90" s="264"/>
      <c r="I90" s="263"/>
      <c r="J90" s="263"/>
      <c r="K90" s="263"/>
      <c r="L90" s="263"/>
      <c r="M90" s="263"/>
      <c r="N90" s="263"/>
      <c r="O90" s="263"/>
      <c r="P90" s="263"/>
      <c r="Q90" s="263"/>
      <c r="R90" s="263"/>
      <c r="S90" s="263"/>
      <c r="T90" s="263"/>
      <c r="U90" s="263"/>
      <c r="V90" s="263"/>
      <c r="W90" s="263"/>
      <c r="X90" s="263"/>
      <c r="Y90" s="263"/>
      <c r="Z90" s="263"/>
    </row>
    <row r="91" spans="1:26" ht="15" customHeight="1">
      <c r="A91" s="285"/>
      <c r="B91" s="332"/>
      <c r="C91" s="333" t="s">
        <v>30</v>
      </c>
      <c r="D91" s="328"/>
      <c r="E91" s="328"/>
      <c r="F91" s="338" t="s">
        <v>140</v>
      </c>
      <c r="G91" s="256">
        <f t="shared" si="30"/>
        <v>0</v>
      </c>
      <c r="H91" s="264"/>
      <c r="I91" s="263"/>
      <c r="J91" s="263"/>
      <c r="K91" s="263"/>
      <c r="L91" s="263"/>
      <c r="M91" s="263"/>
      <c r="N91" s="263"/>
      <c r="O91" s="263"/>
      <c r="P91" s="263"/>
      <c r="Q91" s="263"/>
      <c r="R91" s="263"/>
      <c r="S91" s="263"/>
      <c r="T91" s="263"/>
      <c r="U91" s="263"/>
      <c r="V91" s="263"/>
      <c r="W91" s="263"/>
      <c r="X91" s="263"/>
      <c r="Y91" s="263"/>
      <c r="Z91" s="263"/>
    </row>
    <row r="92" spans="1:26" ht="15" customHeight="1">
      <c r="A92" s="285"/>
      <c r="B92" s="332"/>
      <c r="C92" s="333" t="s">
        <v>1885</v>
      </c>
      <c r="D92" s="328"/>
      <c r="E92" s="328"/>
      <c r="F92" s="337"/>
      <c r="G92" s="256">
        <f t="shared" si="30"/>
        <v>0</v>
      </c>
      <c r="H92" s="264"/>
      <c r="I92" s="263"/>
      <c r="J92" s="263"/>
      <c r="K92" s="263"/>
      <c r="L92" s="263"/>
      <c r="M92" s="263"/>
      <c r="N92" s="263"/>
      <c r="O92" s="263"/>
      <c r="P92" s="263"/>
      <c r="Q92" s="263"/>
      <c r="R92" s="263"/>
      <c r="S92" s="263"/>
      <c r="T92" s="263"/>
      <c r="U92" s="263"/>
      <c r="V92" s="263"/>
      <c r="W92" s="263"/>
      <c r="X92" s="263"/>
      <c r="Y92" s="263"/>
      <c r="Z92" s="263"/>
    </row>
    <row r="93" spans="1:26" ht="15" customHeight="1">
      <c r="A93" s="285"/>
      <c r="B93" s="339"/>
      <c r="C93" s="391" t="s">
        <v>828</v>
      </c>
      <c r="D93" s="393"/>
      <c r="E93" s="393"/>
      <c r="F93" s="294" t="s">
        <v>829</v>
      </c>
      <c r="G93" s="256">
        <f t="shared" si="30"/>
        <v>0</v>
      </c>
      <c r="H93" s="264"/>
      <c r="I93" s="263"/>
      <c r="J93" s="263"/>
      <c r="K93" s="263"/>
      <c r="L93" s="263"/>
      <c r="M93" s="263"/>
      <c r="N93" s="263"/>
      <c r="O93" s="263"/>
      <c r="P93" s="263"/>
      <c r="Q93" s="263"/>
      <c r="R93" s="263"/>
      <c r="S93" s="263"/>
      <c r="T93" s="263"/>
      <c r="U93" s="263"/>
      <c r="V93" s="263"/>
      <c r="W93" s="263"/>
      <c r="X93" s="263"/>
      <c r="Y93" s="263"/>
      <c r="Z93" s="263"/>
    </row>
    <row r="94" spans="1:26" ht="15" customHeight="1">
      <c r="A94" s="285" t="s">
        <v>1</v>
      </c>
      <c r="B94" s="307" t="s">
        <v>141</v>
      </c>
      <c r="C94" s="341"/>
      <c r="D94" s="341"/>
      <c r="E94" s="341"/>
      <c r="F94" s="342"/>
      <c r="G94" s="311">
        <f t="shared" si="30"/>
        <v>0</v>
      </c>
      <c r="H94" s="334">
        <f>SUM(H95:H101)</f>
        <v>0</v>
      </c>
      <c r="I94" s="335">
        <f>SUM(I95:I101)</f>
        <v>0</v>
      </c>
      <c r="J94" s="335">
        <f t="shared" ref="J94:Z94" si="34">SUM(J95:J101)</f>
        <v>0</v>
      </c>
      <c r="K94" s="335">
        <f t="shared" si="34"/>
        <v>0</v>
      </c>
      <c r="L94" s="335">
        <f t="shared" si="34"/>
        <v>0</v>
      </c>
      <c r="M94" s="335">
        <f t="shared" si="34"/>
        <v>0</v>
      </c>
      <c r="N94" s="335">
        <f t="shared" si="34"/>
        <v>0</v>
      </c>
      <c r="O94" s="335">
        <f t="shared" si="34"/>
        <v>0</v>
      </c>
      <c r="P94" s="335">
        <f t="shared" si="34"/>
        <v>0</v>
      </c>
      <c r="Q94" s="335">
        <f t="shared" si="34"/>
        <v>0</v>
      </c>
      <c r="R94" s="335">
        <f t="shared" si="34"/>
        <v>0</v>
      </c>
      <c r="S94" s="335">
        <f t="shared" si="34"/>
        <v>0</v>
      </c>
      <c r="T94" s="335">
        <f t="shared" si="34"/>
        <v>0</v>
      </c>
      <c r="U94" s="335">
        <f t="shared" si="34"/>
        <v>0</v>
      </c>
      <c r="V94" s="335">
        <f t="shared" si="34"/>
        <v>0</v>
      </c>
      <c r="W94" s="335">
        <f t="shared" si="34"/>
        <v>0</v>
      </c>
      <c r="X94" s="335">
        <f t="shared" si="34"/>
        <v>0</v>
      </c>
      <c r="Y94" s="335">
        <f t="shared" si="34"/>
        <v>0</v>
      </c>
      <c r="Z94" s="335">
        <f t="shared" si="34"/>
        <v>0</v>
      </c>
    </row>
    <row r="95" spans="1:26" ht="15" customHeight="1">
      <c r="A95" s="285"/>
      <c r="B95" s="332"/>
      <c r="C95" s="333" t="s">
        <v>142</v>
      </c>
      <c r="D95" s="328"/>
      <c r="E95" s="328"/>
      <c r="F95" s="333"/>
      <c r="G95" s="256">
        <f t="shared" si="30"/>
        <v>0</v>
      </c>
      <c r="H95" s="264"/>
      <c r="I95" s="263"/>
      <c r="J95" s="263"/>
      <c r="K95" s="263"/>
      <c r="L95" s="263"/>
      <c r="M95" s="263"/>
      <c r="N95" s="263"/>
      <c r="O95" s="263"/>
      <c r="P95" s="263"/>
      <c r="Q95" s="263"/>
      <c r="R95" s="263"/>
      <c r="S95" s="263"/>
      <c r="T95" s="263"/>
      <c r="U95" s="263"/>
      <c r="V95" s="263"/>
      <c r="W95" s="263"/>
      <c r="X95" s="263"/>
      <c r="Y95" s="263"/>
      <c r="Z95" s="263"/>
    </row>
    <row r="96" spans="1:26" ht="15" customHeight="1">
      <c r="A96" s="285"/>
      <c r="B96" s="332"/>
      <c r="C96" s="318" t="s">
        <v>26</v>
      </c>
      <c r="D96" s="289"/>
      <c r="E96" s="289"/>
      <c r="F96" s="318"/>
      <c r="G96" s="256">
        <f t="shared" si="30"/>
        <v>0</v>
      </c>
      <c r="H96" s="264"/>
      <c r="I96" s="263"/>
      <c r="J96" s="263"/>
      <c r="K96" s="263"/>
      <c r="L96" s="263"/>
      <c r="M96" s="263"/>
      <c r="N96" s="263"/>
      <c r="O96" s="263"/>
      <c r="P96" s="263"/>
      <c r="Q96" s="263"/>
      <c r="R96" s="263"/>
      <c r="S96" s="263"/>
      <c r="T96" s="263"/>
      <c r="U96" s="263"/>
      <c r="V96" s="263"/>
      <c r="W96" s="263"/>
      <c r="X96" s="263"/>
      <c r="Y96" s="263"/>
      <c r="Z96" s="263"/>
    </row>
    <row r="97" spans="1:26" ht="15" customHeight="1">
      <c r="A97" s="285"/>
      <c r="B97" s="314"/>
      <c r="C97" s="318" t="s">
        <v>143</v>
      </c>
      <c r="D97" s="319"/>
      <c r="E97" s="319"/>
      <c r="F97" s="288"/>
      <c r="G97" s="256">
        <f t="shared" si="30"/>
        <v>0</v>
      </c>
      <c r="H97" s="264"/>
      <c r="I97" s="263"/>
      <c r="J97" s="263"/>
      <c r="K97" s="263"/>
      <c r="L97" s="263"/>
      <c r="M97" s="263"/>
      <c r="N97" s="263"/>
      <c r="O97" s="263"/>
      <c r="P97" s="263"/>
      <c r="Q97" s="263"/>
      <c r="R97" s="263"/>
      <c r="S97" s="263"/>
      <c r="T97" s="263"/>
      <c r="U97" s="263"/>
      <c r="V97" s="263"/>
      <c r="W97" s="263"/>
      <c r="X97" s="263"/>
      <c r="Y97" s="263"/>
      <c r="Z97" s="263"/>
    </row>
    <row r="98" spans="1:26" ht="15" customHeight="1">
      <c r="A98" s="285"/>
      <c r="B98" s="314"/>
      <c r="C98" s="318" t="s">
        <v>809</v>
      </c>
      <c r="D98" s="319"/>
      <c r="E98" s="319"/>
      <c r="F98" s="288"/>
      <c r="G98" s="256">
        <f t="shared" si="30"/>
        <v>0</v>
      </c>
      <c r="H98" s="264"/>
      <c r="I98" s="263"/>
      <c r="J98" s="263"/>
      <c r="K98" s="263"/>
      <c r="L98" s="263"/>
      <c r="M98" s="263"/>
      <c r="N98" s="263"/>
      <c r="O98" s="263"/>
      <c r="P98" s="263"/>
      <c r="Q98" s="263"/>
      <c r="R98" s="263"/>
      <c r="S98" s="263"/>
      <c r="T98" s="263"/>
      <c r="U98" s="263"/>
      <c r="V98" s="263"/>
      <c r="W98" s="263"/>
      <c r="X98" s="263"/>
      <c r="Y98" s="263"/>
      <c r="Z98" s="263"/>
    </row>
    <row r="99" spans="1:26" ht="15" customHeight="1">
      <c r="A99" s="285"/>
      <c r="B99" s="314"/>
      <c r="C99" s="318" t="s">
        <v>809</v>
      </c>
      <c r="D99" s="319"/>
      <c r="E99" s="319"/>
      <c r="F99" s="288"/>
      <c r="G99" s="256">
        <f t="shared" si="30"/>
        <v>0</v>
      </c>
      <c r="H99" s="264"/>
      <c r="I99" s="263"/>
      <c r="J99" s="263"/>
      <c r="K99" s="263"/>
      <c r="L99" s="263"/>
      <c r="M99" s="263"/>
      <c r="N99" s="263"/>
      <c r="O99" s="263"/>
      <c r="P99" s="263"/>
      <c r="Q99" s="263"/>
      <c r="R99" s="263"/>
      <c r="S99" s="263"/>
      <c r="T99" s="263"/>
      <c r="U99" s="263"/>
      <c r="V99" s="263"/>
      <c r="W99" s="263"/>
      <c r="X99" s="263"/>
      <c r="Y99" s="263"/>
      <c r="Z99" s="263"/>
    </row>
    <row r="100" spans="1:26" ht="15" customHeight="1">
      <c r="A100" s="285"/>
      <c r="B100" s="314"/>
      <c r="C100" s="333" t="s">
        <v>1885</v>
      </c>
      <c r="D100" s="319"/>
      <c r="E100" s="319"/>
      <c r="F100" s="288"/>
      <c r="G100" s="256">
        <f t="shared" si="30"/>
        <v>0</v>
      </c>
      <c r="H100" s="264"/>
      <c r="I100" s="263"/>
      <c r="J100" s="263"/>
      <c r="K100" s="263"/>
      <c r="L100" s="263"/>
      <c r="M100" s="263"/>
      <c r="N100" s="263"/>
      <c r="O100" s="263"/>
      <c r="P100" s="263"/>
      <c r="Q100" s="263"/>
      <c r="R100" s="263"/>
      <c r="S100" s="263"/>
      <c r="T100" s="263"/>
      <c r="U100" s="263"/>
      <c r="V100" s="263"/>
      <c r="W100" s="263"/>
      <c r="X100" s="263"/>
      <c r="Y100" s="263"/>
      <c r="Z100" s="263"/>
    </row>
    <row r="101" spans="1:26" ht="15" customHeight="1">
      <c r="A101" s="285"/>
      <c r="B101" s="339"/>
      <c r="C101" s="391" t="s">
        <v>828</v>
      </c>
      <c r="D101" s="393"/>
      <c r="E101" s="393"/>
      <c r="F101" s="294" t="s">
        <v>829</v>
      </c>
      <c r="G101" s="343">
        <f t="shared" si="30"/>
        <v>0</v>
      </c>
      <c r="H101" s="264"/>
      <c r="I101" s="263"/>
      <c r="J101" s="263"/>
      <c r="K101" s="263"/>
      <c r="L101" s="263"/>
      <c r="M101" s="263"/>
      <c r="N101" s="263"/>
      <c r="O101" s="263"/>
      <c r="P101" s="263"/>
      <c r="Q101" s="263"/>
      <c r="R101" s="263"/>
      <c r="S101" s="263"/>
      <c r="T101" s="263"/>
      <c r="U101" s="263"/>
      <c r="V101" s="263"/>
      <c r="W101" s="263"/>
      <c r="X101" s="263"/>
      <c r="Y101" s="263"/>
      <c r="Z101" s="263"/>
    </row>
    <row r="102" spans="1:26" ht="15" customHeight="1">
      <c r="A102" s="285" t="s">
        <v>1</v>
      </c>
      <c r="B102" s="307" t="s">
        <v>807</v>
      </c>
      <c r="C102" s="341"/>
      <c r="D102" s="341"/>
      <c r="E102" s="341"/>
      <c r="F102" s="342" t="s">
        <v>808</v>
      </c>
      <c r="G102" s="311">
        <f t="shared" ref="G102:G116" si="35">SUM(H102:Z102)</f>
        <v>0</v>
      </c>
      <c r="H102" s="334">
        <f t="shared" ref="H102:Z102" si="36">SUM(H103:H105)</f>
        <v>0</v>
      </c>
      <c r="I102" s="335">
        <f t="shared" si="36"/>
        <v>0</v>
      </c>
      <c r="J102" s="335">
        <f t="shared" si="36"/>
        <v>0</v>
      </c>
      <c r="K102" s="335">
        <f t="shared" si="36"/>
        <v>0</v>
      </c>
      <c r="L102" s="335">
        <f t="shared" si="36"/>
        <v>0</v>
      </c>
      <c r="M102" s="335">
        <f t="shared" si="36"/>
        <v>0</v>
      </c>
      <c r="N102" s="335">
        <f t="shared" si="36"/>
        <v>0</v>
      </c>
      <c r="O102" s="335">
        <f t="shared" si="36"/>
        <v>0</v>
      </c>
      <c r="P102" s="335">
        <f t="shared" si="36"/>
        <v>0</v>
      </c>
      <c r="Q102" s="335">
        <f t="shared" si="36"/>
        <v>0</v>
      </c>
      <c r="R102" s="335">
        <f t="shared" si="36"/>
        <v>0</v>
      </c>
      <c r="S102" s="335">
        <f t="shared" si="36"/>
        <v>0</v>
      </c>
      <c r="T102" s="335">
        <f t="shared" si="36"/>
        <v>0</v>
      </c>
      <c r="U102" s="335">
        <f t="shared" si="36"/>
        <v>0</v>
      </c>
      <c r="V102" s="335">
        <f t="shared" si="36"/>
        <v>0</v>
      </c>
      <c r="W102" s="335">
        <f t="shared" si="36"/>
        <v>0</v>
      </c>
      <c r="X102" s="335">
        <f t="shared" si="36"/>
        <v>0</v>
      </c>
      <c r="Y102" s="335">
        <f t="shared" si="36"/>
        <v>0</v>
      </c>
      <c r="Z102" s="335">
        <f t="shared" si="36"/>
        <v>0</v>
      </c>
    </row>
    <row r="103" spans="1:26" ht="15" customHeight="1">
      <c r="A103" s="285"/>
      <c r="B103" s="332"/>
      <c r="C103" s="302" t="s">
        <v>1923</v>
      </c>
      <c r="D103" s="328"/>
      <c r="E103" s="328"/>
      <c r="F103" s="333"/>
      <c r="G103" s="256">
        <f t="shared" si="35"/>
        <v>0</v>
      </c>
      <c r="H103" s="386">
        <f>IF(H57&gt;0,'６－Bー1別添①ー２'!$E$11,0)</f>
        <v>0</v>
      </c>
      <c r="I103" s="387">
        <f>IF(I57&gt;0,'６－Bー1別添①ー２'!$E$11,0)</f>
        <v>0</v>
      </c>
      <c r="J103" s="387">
        <f>IF(J57&gt;0,'６－Bー1別添①ー２'!$E$11,0)</f>
        <v>0</v>
      </c>
      <c r="K103" s="387">
        <f>IF(K57&gt;0,'６－Bー1別添①ー２'!$E$11,0)</f>
        <v>0</v>
      </c>
      <c r="L103" s="387">
        <f>IF(L57&gt;0,'６－Bー1別添①ー２'!$E$11,0)</f>
        <v>0</v>
      </c>
      <c r="M103" s="387">
        <f>IF(M57&gt;0,'６－Bー1別添①ー２'!$E$11,0)</f>
        <v>0</v>
      </c>
      <c r="N103" s="387">
        <f>IF(N57&gt;0,'６－Bー1別添①ー２'!$E$11,0)</f>
        <v>0</v>
      </c>
      <c r="O103" s="387">
        <f>IF(O57&gt;0,'６－Bー1別添①ー２'!$E$11,0)</f>
        <v>0</v>
      </c>
      <c r="P103" s="387">
        <f>IF(P57&gt;0,'６－Bー1別添①ー２'!$E$11,0)</f>
        <v>0</v>
      </c>
      <c r="Q103" s="387">
        <f>IF(Q57&gt;0,'６－Bー1別添①ー２'!$E$11,0)</f>
        <v>0</v>
      </c>
      <c r="R103" s="387">
        <f>IF(R57&gt;0,'６－Bー1別添①ー２'!$E$11,0)</f>
        <v>0</v>
      </c>
      <c r="S103" s="387">
        <f>IF(S57&gt;0,'６－Bー1別添①ー２'!$E$11,0)</f>
        <v>0</v>
      </c>
      <c r="T103" s="387">
        <f>IF(T57&gt;0,'６－Bー1別添①ー２'!$E$11,0)</f>
        <v>0</v>
      </c>
      <c r="U103" s="387">
        <f>IF(U57&gt;0,'６－Bー1別添①ー２'!$E$11,0)</f>
        <v>0</v>
      </c>
      <c r="V103" s="387">
        <f>IF(V57&gt;0,'６－Bー1別添①ー２'!$E$11,0)</f>
        <v>0</v>
      </c>
      <c r="W103" s="387">
        <f>IF(W57&gt;0,'６－Bー1別添①ー２'!$E$11,0)</f>
        <v>0</v>
      </c>
      <c r="X103" s="387">
        <f>IF(X57&gt;0,'６－Bー1別添①ー２'!$E$11,0)</f>
        <v>0</v>
      </c>
      <c r="Y103" s="387">
        <f>IF(Y57&gt;0,'６－Bー1別添①ー２'!$E$11,0)</f>
        <v>0</v>
      </c>
      <c r="Z103" s="387">
        <f>IF(Z57&gt;0,'６－Bー1別添①ー２'!$E$11,0)</f>
        <v>0</v>
      </c>
    </row>
    <row r="104" spans="1:26" ht="15" customHeight="1">
      <c r="A104" s="285"/>
      <c r="B104" s="332"/>
      <c r="C104" s="316" t="s">
        <v>1924</v>
      </c>
      <c r="D104" s="289"/>
      <c r="E104" s="289"/>
      <c r="F104" s="318"/>
      <c r="G104" s="343">
        <f t="shared" si="35"/>
        <v>0</v>
      </c>
      <c r="H104" s="386">
        <f>IF(H58&gt;0,'６－Bー1別添①ー２'!E16,0)</f>
        <v>0</v>
      </c>
      <c r="I104" s="387">
        <f>IF(I58&gt;0,'６－Bー1別添①ー２'!F16,0)</f>
        <v>0</v>
      </c>
      <c r="J104" s="387">
        <f>IF(J58&gt;0,'６－Bー1別添①ー２'!G16,0)</f>
        <v>0</v>
      </c>
      <c r="K104" s="387">
        <f>IF(K58&gt;0,'６－Bー1別添①ー２'!H16,0)</f>
        <v>0</v>
      </c>
      <c r="L104" s="387">
        <f>IF(L58&gt;0,'６－Bー1別添①ー２'!I16,0)</f>
        <v>0</v>
      </c>
      <c r="M104" s="387">
        <f>IF(M58&gt;0,'６－Bー1別添①ー２'!J16,0)</f>
        <v>0</v>
      </c>
      <c r="N104" s="387">
        <f>IF(N58&gt;0,'６－Bー1別添①ー２'!K16,0)</f>
        <v>0</v>
      </c>
      <c r="O104" s="387">
        <f>IF(O58&gt;0,'６－Bー1別添①ー２'!L16,0)</f>
        <v>0</v>
      </c>
      <c r="P104" s="387">
        <f>IF(P58&gt;0,'６－Bー1別添①ー２'!M16,0)</f>
        <v>0</v>
      </c>
      <c r="Q104" s="387">
        <f>IF(Q58&gt;0,'６－Bー1別添①ー２'!N16,0)</f>
        <v>0</v>
      </c>
      <c r="R104" s="387">
        <f>IF(R58&gt;0,'６－Bー1別添①ー２'!O16,0)</f>
        <v>0</v>
      </c>
      <c r="S104" s="387">
        <f>IF(S58&gt;0,'６－Bー1別添①ー２'!P16,0)</f>
        <v>0</v>
      </c>
      <c r="T104" s="387">
        <f>IF(T58&gt;0,'６－Bー1別添①ー２'!Q16,0)</f>
        <v>0</v>
      </c>
      <c r="U104" s="387">
        <f>IF(U58&gt;0,'６－Bー1別添①ー２'!R16,0)</f>
        <v>0</v>
      </c>
      <c r="V104" s="387">
        <f>IF(V58&gt;0,'６－Bー1別添①ー２'!S16,0)</f>
        <v>0</v>
      </c>
      <c r="W104" s="387">
        <f>IF(W58&gt;0,'６－Bー1別添①ー２'!T16,0)</f>
        <v>0</v>
      </c>
      <c r="X104" s="387">
        <f>IF(X58&gt;0,'６－Bー1別添①ー２'!U16,0)</f>
        <v>0</v>
      </c>
      <c r="Y104" s="387">
        <f>IF(Y58&gt;0,'６－Bー1別添①ー２'!V16,0)</f>
        <v>0</v>
      </c>
      <c r="Z104" s="387">
        <f>IF(Z58&gt;0,'６－Bー1別添①ー２'!W16,0)</f>
        <v>0</v>
      </c>
    </row>
    <row r="105" spans="1:26" ht="15" customHeight="1">
      <c r="A105" s="285"/>
      <c r="B105" s="332"/>
      <c r="C105" s="399" t="s">
        <v>1945</v>
      </c>
      <c r="D105" s="390"/>
      <c r="E105" s="390"/>
      <c r="F105" s="288"/>
      <c r="G105" s="343">
        <f t="shared" si="35"/>
        <v>0</v>
      </c>
      <c r="H105" s="267"/>
      <c r="I105" s="268"/>
      <c r="J105" s="268"/>
      <c r="K105" s="268"/>
      <c r="L105" s="268"/>
      <c r="M105" s="268"/>
      <c r="N105" s="268"/>
      <c r="O105" s="268"/>
      <c r="P105" s="268"/>
      <c r="Q105" s="268"/>
      <c r="R105" s="268"/>
      <c r="S105" s="268"/>
      <c r="T105" s="268"/>
      <c r="U105" s="268"/>
      <c r="V105" s="268"/>
      <c r="W105" s="268"/>
      <c r="X105" s="268"/>
      <c r="Y105" s="268"/>
      <c r="Z105" s="268"/>
    </row>
    <row r="106" spans="1:26" ht="15" customHeight="1">
      <c r="A106" s="285"/>
      <c r="B106" s="344" t="s">
        <v>44</v>
      </c>
      <c r="C106" s="345"/>
      <c r="D106" s="345"/>
      <c r="E106" s="345"/>
      <c r="F106" s="346"/>
      <c r="G106" s="347">
        <f t="shared" si="35"/>
        <v>0</v>
      </c>
      <c r="H106" s="269"/>
      <c r="I106" s="270"/>
      <c r="J106" s="270"/>
      <c r="K106" s="270"/>
      <c r="L106" s="270"/>
      <c r="M106" s="270"/>
      <c r="N106" s="270"/>
      <c r="O106" s="270"/>
      <c r="P106" s="270"/>
      <c r="Q106" s="270"/>
      <c r="R106" s="270"/>
      <c r="S106" s="270"/>
      <c r="T106" s="270"/>
      <c r="U106" s="270"/>
      <c r="V106" s="270"/>
      <c r="W106" s="270"/>
      <c r="X106" s="270"/>
      <c r="Y106" s="270"/>
      <c r="Z106" s="270"/>
    </row>
    <row r="107" spans="1:26" ht="15" customHeight="1">
      <c r="A107" s="348" t="s">
        <v>32</v>
      </c>
      <c r="B107" s="349"/>
      <c r="C107" s="349"/>
      <c r="D107" s="349"/>
      <c r="E107" s="349"/>
      <c r="F107" s="350"/>
      <c r="G107" s="253">
        <f t="shared" si="35"/>
        <v>0</v>
      </c>
      <c r="H107" s="322">
        <f t="shared" ref="H107:Z107" si="37">H5-H61</f>
        <v>0</v>
      </c>
      <c r="I107" s="323">
        <f t="shared" si="37"/>
        <v>0</v>
      </c>
      <c r="J107" s="323">
        <f t="shared" si="37"/>
        <v>0</v>
      </c>
      <c r="K107" s="323">
        <f t="shared" si="37"/>
        <v>0</v>
      </c>
      <c r="L107" s="323">
        <f t="shared" si="37"/>
        <v>0</v>
      </c>
      <c r="M107" s="323">
        <f t="shared" si="37"/>
        <v>0</v>
      </c>
      <c r="N107" s="323">
        <f t="shared" si="37"/>
        <v>0</v>
      </c>
      <c r="O107" s="323">
        <f t="shared" si="37"/>
        <v>0</v>
      </c>
      <c r="P107" s="323">
        <f t="shared" si="37"/>
        <v>0</v>
      </c>
      <c r="Q107" s="323">
        <f t="shared" si="37"/>
        <v>0</v>
      </c>
      <c r="R107" s="323">
        <f t="shared" si="37"/>
        <v>0</v>
      </c>
      <c r="S107" s="323">
        <f t="shared" si="37"/>
        <v>0</v>
      </c>
      <c r="T107" s="323">
        <f t="shared" si="37"/>
        <v>0</v>
      </c>
      <c r="U107" s="323">
        <f t="shared" si="37"/>
        <v>0</v>
      </c>
      <c r="V107" s="323">
        <f t="shared" si="37"/>
        <v>0</v>
      </c>
      <c r="W107" s="323">
        <f t="shared" si="37"/>
        <v>0</v>
      </c>
      <c r="X107" s="323">
        <f t="shared" si="37"/>
        <v>0</v>
      </c>
      <c r="Y107" s="323">
        <f t="shared" si="37"/>
        <v>0</v>
      </c>
      <c r="Z107" s="323">
        <f t="shared" si="37"/>
        <v>0</v>
      </c>
    </row>
    <row r="108" spans="1:26" ht="15" customHeight="1">
      <c r="A108" s="351" t="s">
        <v>152</v>
      </c>
      <c r="B108" s="352"/>
      <c r="C108" s="352"/>
      <c r="D108" s="348"/>
      <c r="E108" s="349"/>
      <c r="F108" s="350"/>
      <c r="G108" s="253">
        <f t="shared" si="35"/>
        <v>0</v>
      </c>
      <c r="H108" s="322">
        <f>H109-H111</f>
        <v>0</v>
      </c>
      <c r="I108" s="323">
        <f t="shared" ref="I108:Z108" si="38">I109-I111</f>
        <v>0</v>
      </c>
      <c r="J108" s="323">
        <f t="shared" si="38"/>
        <v>0</v>
      </c>
      <c r="K108" s="323">
        <f t="shared" si="38"/>
        <v>0</v>
      </c>
      <c r="L108" s="323">
        <f t="shared" si="38"/>
        <v>0</v>
      </c>
      <c r="M108" s="323">
        <f t="shared" si="38"/>
        <v>0</v>
      </c>
      <c r="N108" s="323">
        <f t="shared" si="38"/>
        <v>0</v>
      </c>
      <c r="O108" s="323">
        <f t="shared" si="38"/>
        <v>0</v>
      </c>
      <c r="P108" s="323">
        <f t="shared" si="38"/>
        <v>0</v>
      </c>
      <c r="Q108" s="323">
        <f t="shared" si="38"/>
        <v>0</v>
      </c>
      <c r="R108" s="323">
        <f t="shared" si="38"/>
        <v>0</v>
      </c>
      <c r="S108" s="323">
        <f t="shared" si="38"/>
        <v>0</v>
      </c>
      <c r="T108" s="323">
        <f t="shared" si="38"/>
        <v>0</v>
      </c>
      <c r="U108" s="323">
        <f t="shared" si="38"/>
        <v>0</v>
      </c>
      <c r="V108" s="323">
        <f t="shared" si="38"/>
        <v>0</v>
      </c>
      <c r="W108" s="323">
        <f t="shared" si="38"/>
        <v>0</v>
      </c>
      <c r="X108" s="323">
        <f t="shared" si="38"/>
        <v>0</v>
      </c>
      <c r="Y108" s="323">
        <f t="shared" si="38"/>
        <v>0</v>
      </c>
      <c r="Z108" s="323">
        <f t="shared" si="38"/>
        <v>0</v>
      </c>
    </row>
    <row r="109" spans="1:26" ht="15" customHeight="1">
      <c r="A109" s="285"/>
      <c r="B109" s="307" t="s">
        <v>153</v>
      </c>
      <c r="C109" s="286"/>
      <c r="D109" s="286"/>
      <c r="E109" s="286"/>
      <c r="F109" s="287"/>
      <c r="G109" s="311">
        <f t="shared" si="35"/>
        <v>0</v>
      </c>
      <c r="H109" s="334">
        <f>SUM(H110)</f>
        <v>0</v>
      </c>
      <c r="I109" s="335">
        <f t="shared" ref="I109:Z109" si="39">SUM(I110)</f>
        <v>0</v>
      </c>
      <c r="J109" s="335">
        <f t="shared" si="39"/>
        <v>0</v>
      </c>
      <c r="K109" s="335">
        <f t="shared" si="39"/>
        <v>0</v>
      </c>
      <c r="L109" s="335">
        <f t="shared" si="39"/>
        <v>0</v>
      </c>
      <c r="M109" s="335">
        <f t="shared" si="39"/>
        <v>0</v>
      </c>
      <c r="N109" s="335">
        <f t="shared" si="39"/>
        <v>0</v>
      </c>
      <c r="O109" s="335">
        <f t="shared" si="39"/>
        <v>0</v>
      </c>
      <c r="P109" s="335">
        <f t="shared" si="39"/>
        <v>0</v>
      </c>
      <c r="Q109" s="335">
        <f t="shared" si="39"/>
        <v>0</v>
      </c>
      <c r="R109" s="335">
        <f t="shared" si="39"/>
        <v>0</v>
      </c>
      <c r="S109" s="335">
        <f t="shared" si="39"/>
        <v>0</v>
      </c>
      <c r="T109" s="335">
        <f t="shared" si="39"/>
        <v>0</v>
      </c>
      <c r="U109" s="335">
        <f t="shared" si="39"/>
        <v>0</v>
      </c>
      <c r="V109" s="335">
        <f t="shared" si="39"/>
        <v>0</v>
      </c>
      <c r="W109" s="335">
        <f t="shared" si="39"/>
        <v>0</v>
      </c>
      <c r="X109" s="335">
        <f t="shared" si="39"/>
        <v>0</v>
      </c>
      <c r="Y109" s="335">
        <f t="shared" si="39"/>
        <v>0</v>
      </c>
      <c r="Z109" s="335">
        <f t="shared" si="39"/>
        <v>0</v>
      </c>
    </row>
    <row r="110" spans="1:26" ht="15" customHeight="1">
      <c r="A110" s="285"/>
      <c r="B110" s="325"/>
      <c r="C110" s="326"/>
      <c r="D110" s="340"/>
      <c r="E110" s="340"/>
      <c r="F110" s="353"/>
      <c r="G110" s="343">
        <f t="shared" si="35"/>
        <v>0</v>
      </c>
      <c r="H110" s="267"/>
      <c r="I110" s="268"/>
      <c r="J110" s="268"/>
      <c r="K110" s="268"/>
      <c r="L110" s="268"/>
      <c r="M110" s="268"/>
      <c r="N110" s="268"/>
      <c r="O110" s="268"/>
      <c r="P110" s="268"/>
      <c r="Q110" s="268"/>
      <c r="R110" s="268"/>
      <c r="S110" s="268"/>
      <c r="T110" s="268"/>
      <c r="U110" s="268"/>
      <c r="V110" s="268"/>
      <c r="W110" s="268"/>
      <c r="X110" s="268"/>
      <c r="Y110" s="268"/>
      <c r="Z110" s="268"/>
    </row>
    <row r="111" spans="1:26" ht="15" customHeight="1">
      <c r="A111" s="285"/>
      <c r="B111" s="307" t="s">
        <v>154</v>
      </c>
      <c r="C111" s="286"/>
      <c r="D111" s="286"/>
      <c r="E111" s="286"/>
      <c r="F111" s="287"/>
      <c r="G111" s="354">
        <f t="shared" si="35"/>
        <v>0</v>
      </c>
      <c r="H111" s="334">
        <f>SUM(H112:H113)</f>
        <v>0</v>
      </c>
      <c r="I111" s="335">
        <f t="shared" ref="I111:Z111" si="40">SUM(I112:I113)</f>
        <v>0</v>
      </c>
      <c r="J111" s="335">
        <f t="shared" si="40"/>
        <v>0</v>
      </c>
      <c r="K111" s="335">
        <f t="shared" si="40"/>
        <v>0</v>
      </c>
      <c r="L111" s="335">
        <f t="shared" si="40"/>
        <v>0</v>
      </c>
      <c r="M111" s="335">
        <f t="shared" si="40"/>
        <v>0</v>
      </c>
      <c r="N111" s="335">
        <f t="shared" si="40"/>
        <v>0</v>
      </c>
      <c r="O111" s="335">
        <f t="shared" si="40"/>
        <v>0</v>
      </c>
      <c r="P111" s="335">
        <f t="shared" si="40"/>
        <v>0</v>
      </c>
      <c r="Q111" s="335">
        <f t="shared" si="40"/>
        <v>0</v>
      </c>
      <c r="R111" s="335">
        <f t="shared" si="40"/>
        <v>0</v>
      </c>
      <c r="S111" s="335">
        <f t="shared" si="40"/>
        <v>0</v>
      </c>
      <c r="T111" s="335">
        <f t="shared" si="40"/>
        <v>0</v>
      </c>
      <c r="U111" s="335">
        <f t="shared" si="40"/>
        <v>0</v>
      </c>
      <c r="V111" s="335">
        <f t="shared" si="40"/>
        <v>0</v>
      </c>
      <c r="W111" s="335">
        <f t="shared" si="40"/>
        <v>0</v>
      </c>
      <c r="X111" s="335">
        <f t="shared" si="40"/>
        <v>0</v>
      </c>
      <c r="Y111" s="335">
        <f t="shared" si="40"/>
        <v>0</v>
      </c>
      <c r="Z111" s="335">
        <f t="shared" si="40"/>
        <v>0</v>
      </c>
    </row>
    <row r="112" spans="1:26" ht="15" customHeight="1">
      <c r="A112" s="285"/>
      <c r="B112" s="314"/>
      <c r="C112" s="318" t="s">
        <v>155</v>
      </c>
      <c r="D112" s="289"/>
      <c r="E112" s="289"/>
      <c r="F112" s="290"/>
      <c r="G112" s="256">
        <f t="shared" si="35"/>
        <v>0</v>
      </c>
      <c r="H112" s="264"/>
      <c r="I112" s="263"/>
      <c r="J112" s="263"/>
      <c r="K112" s="263"/>
      <c r="L112" s="263"/>
      <c r="M112" s="263"/>
      <c r="N112" s="263"/>
      <c r="O112" s="263"/>
      <c r="P112" s="263"/>
      <c r="Q112" s="263"/>
      <c r="R112" s="263"/>
      <c r="S112" s="263"/>
      <c r="T112" s="263"/>
      <c r="U112" s="263"/>
      <c r="V112" s="263"/>
      <c r="W112" s="263"/>
      <c r="X112" s="263"/>
      <c r="Y112" s="263"/>
      <c r="Z112" s="263"/>
    </row>
    <row r="113" spans="1:26" ht="15" customHeight="1">
      <c r="A113" s="355"/>
      <c r="B113" s="325"/>
      <c r="C113" s="304"/>
      <c r="D113" s="356"/>
      <c r="E113" s="356"/>
      <c r="F113" s="357"/>
      <c r="G113" s="343">
        <f t="shared" si="35"/>
        <v>0</v>
      </c>
      <c r="H113" s="267"/>
      <c r="I113" s="268"/>
      <c r="J113" s="268"/>
      <c r="K113" s="268"/>
      <c r="L113" s="268"/>
      <c r="M113" s="268"/>
      <c r="N113" s="268"/>
      <c r="O113" s="268"/>
      <c r="P113" s="268"/>
      <c r="Q113" s="268"/>
      <c r="R113" s="268"/>
      <c r="S113" s="268"/>
      <c r="T113" s="268"/>
      <c r="U113" s="268"/>
      <c r="V113" s="268"/>
      <c r="W113" s="268"/>
      <c r="X113" s="268"/>
      <c r="Y113" s="268"/>
      <c r="Z113" s="268"/>
    </row>
    <row r="114" spans="1:26" ht="15" customHeight="1">
      <c r="A114" s="348" t="s">
        <v>33</v>
      </c>
      <c r="B114" s="349"/>
      <c r="C114" s="349"/>
      <c r="D114" s="349"/>
      <c r="E114" s="349"/>
      <c r="F114" s="350"/>
      <c r="G114" s="253">
        <f t="shared" si="35"/>
        <v>0</v>
      </c>
      <c r="H114" s="322">
        <f>SUM(H107:H108)</f>
        <v>0</v>
      </c>
      <c r="I114" s="323">
        <f t="shared" ref="I114:Z114" si="41">SUM(I107:I108)</f>
        <v>0</v>
      </c>
      <c r="J114" s="323">
        <f t="shared" si="41"/>
        <v>0</v>
      </c>
      <c r="K114" s="323">
        <f t="shared" si="41"/>
        <v>0</v>
      </c>
      <c r="L114" s="323">
        <f t="shared" si="41"/>
        <v>0</v>
      </c>
      <c r="M114" s="323">
        <f t="shared" si="41"/>
        <v>0</v>
      </c>
      <c r="N114" s="323">
        <f t="shared" si="41"/>
        <v>0</v>
      </c>
      <c r="O114" s="323">
        <f t="shared" si="41"/>
        <v>0</v>
      </c>
      <c r="P114" s="323">
        <f t="shared" si="41"/>
        <v>0</v>
      </c>
      <c r="Q114" s="323">
        <f t="shared" si="41"/>
        <v>0</v>
      </c>
      <c r="R114" s="323">
        <f t="shared" si="41"/>
        <v>0</v>
      </c>
      <c r="S114" s="323">
        <f t="shared" si="41"/>
        <v>0</v>
      </c>
      <c r="T114" s="323">
        <f t="shared" si="41"/>
        <v>0</v>
      </c>
      <c r="U114" s="323">
        <f t="shared" si="41"/>
        <v>0</v>
      </c>
      <c r="V114" s="323">
        <f t="shared" si="41"/>
        <v>0</v>
      </c>
      <c r="W114" s="323">
        <f t="shared" si="41"/>
        <v>0</v>
      </c>
      <c r="X114" s="323">
        <f t="shared" si="41"/>
        <v>0</v>
      </c>
      <c r="Y114" s="323">
        <f t="shared" si="41"/>
        <v>0</v>
      </c>
      <c r="Z114" s="323">
        <f t="shared" si="41"/>
        <v>0</v>
      </c>
    </row>
    <row r="115" spans="1:26" ht="15" customHeight="1">
      <c r="A115" s="344" t="s">
        <v>156</v>
      </c>
      <c r="B115" s="345"/>
      <c r="C115" s="345"/>
      <c r="D115" s="345"/>
      <c r="E115" s="345"/>
      <c r="F115" s="358"/>
      <c r="G115" s="343">
        <f t="shared" si="35"/>
        <v>0</v>
      </c>
      <c r="H115" s="264"/>
      <c r="I115" s="263"/>
      <c r="J115" s="263"/>
      <c r="K115" s="263"/>
      <c r="L115" s="263"/>
      <c r="M115" s="263"/>
      <c r="N115" s="263"/>
      <c r="O115" s="263"/>
      <c r="P115" s="263"/>
      <c r="Q115" s="263"/>
      <c r="R115" s="263"/>
      <c r="S115" s="263"/>
      <c r="T115" s="263"/>
      <c r="U115" s="263"/>
      <c r="V115" s="263"/>
      <c r="W115" s="263"/>
      <c r="X115" s="263"/>
      <c r="Y115" s="263"/>
      <c r="Z115" s="263"/>
    </row>
    <row r="116" spans="1:26" ht="15" customHeight="1" thickBot="1">
      <c r="A116" s="348" t="s">
        <v>34</v>
      </c>
      <c r="B116" s="349"/>
      <c r="C116" s="349"/>
      <c r="D116" s="349"/>
      <c r="E116" s="349"/>
      <c r="F116" s="350"/>
      <c r="G116" s="359">
        <f t="shared" si="35"/>
        <v>0</v>
      </c>
      <c r="H116" s="322">
        <f>H114-H115</f>
        <v>0</v>
      </c>
      <c r="I116" s="323">
        <f t="shared" ref="I116:Z116" si="42">I114-I115</f>
        <v>0</v>
      </c>
      <c r="J116" s="323">
        <f t="shared" si="42"/>
        <v>0</v>
      </c>
      <c r="K116" s="323">
        <f t="shared" si="42"/>
        <v>0</v>
      </c>
      <c r="L116" s="323">
        <f t="shared" si="42"/>
        <v>0</v>
      </c>
      <c r="M116" s="323">
        <f t="shared" si="42"/>
        <v>0</v>
      </c>
      <c r="N116" s="323">
        <f t="shared" si="42"/>
        <v>0</v>
      </c>
      <c r="O116" s="323">
        <f t="shared" si="42"/>
        <v>0</v>
      </c>
      <c r="P116" s="323">
        <f t="shared" si="42"/>
        <v>0</v>
      </c>
      <c r="Q116" s="323">
        <f t="shared" si="42"/>
        <v>0</v>
      </c>
      <c r="R116" s="323">
        <f t="shared" si="42"/>
        <v>0</v>
      </c>
      <c r="S116" s="323">
        <f t="shared" si="42"/>
        <v>0</v>
      </c>
      <c r="T116" s="323">
        <f t="shared" si="42"/>
        <v>0</v>
      </c>
      <c r="U116" s="323">
        <f t="shared" si="42"/>
        <v>0</v>
      </c>
      <c r="V116" s="323">
        <f t="shared" si="42"/>
        <v>0</v>
      </c>
      <c r="W116" s="323">
        <f t="shared" si="42"/>
        <v>0</v>
      </c>
      <c r="X116" s="323">
        <f t="shared" si="42"/>
        <v>0</v>
      </c>
      <c r="Y116" s="323">
        <f t="shared" si="42"/>
        <v>0</v>
      </c>
      <c r="Z116" s="323">
        <f t="shared" si="42"/>
        <v>0</v>
      </c>
    </row>
    <row r="117" spans="1:26" ht="15" customHeight="1">
      <c r="F117" s="360"/>
    </row>
    <row r="118" spans="1:26" ht="15" customHeight="1" thickBot="1">
      <c r="A118" s="275" t="s">
        <v>35</v>
      </c>
      <c r="F118" s="360"/>
    </row>
    <row r="119" spans="1:26" ht="15" customHeight="1">
      <c r="A119" s="278" t="s">
        <v>4</v>
      </c>
      <c r="B119" s="279"/>
      <c r="C119" s="279"/>
      <c r="D119" s="279"/>
      <c r="E119" s="279"/>
      <c r="F119" s="361"/>
      <c r="G119" s="362" t="s">
        <v>150</v>
      </c>
      <c r="H119" s="282" t="s">
        <v>146</v>
      </c>
      <c r="I119" s="282" t="s">
        <v>5</v>
      </c>
      <c r="J119" s="282" t="s">
        <v>6</v>
      </c>
      <c r="K119" s="282" t="s">
        <v>7</v>
      </c>
      <c r="L119" s="282" t="s">
        <v>8</v>
      </c>
      <c r="M119" s="282" t="s">
        <v>9</v>
      </c>
      <c r="N119" s="282" t="s">
        <v>10</v>
      </c>
      <c r="O119" s="282" t="s">
        <v>11</v>
      </c>
      <c r="P119" s="282" t="s">
        <v>12</v>
      </c>
      <c r="Q119" s="282" t="s">
        <v>13</v>
      </c>
      <c r="R119" s="282" t="s">
        <v>14</v>
      </c>
      <c r="S119" s="282" t="s">
        <v>15</v>
      </c>
      <c r="T119" s="282" t="s">
        <v>16</v>
      </c>
      <c r="U119" s="282" t="s">
        <v>17</v>
      </c>
      <c r="V119" s="282" t="s">
        <v>18</v>
      </c>
      <c r="W119" s="282" t="s">
        <v>19</v>
      </c>
      <c r="X119" s="282" t="s">
        <v>20</v>
      </c>
      <c r="Y119" s="282" t="s">
        <v>21</v>
      </c>
      <c r="Z119" s="282" t="s">
        <v>147</v>
      </c>
    </row>
    <row r="120" spans="1:26" ht="15" customHeight="1">
      <c r="A120" s="283" t="s">
        <v>36</v>
      </c>
      <c r="B120" s="284"/>
      <c r="C120" s="284"/>
      <c r="D120" s="284"/>
      <c r="E120" s="284"/>
      <c r="F120" s="363"/>
      <c r="G120" s="253">
        <f t="shared" ref="G120:G145" si="43">SUM(H120:Z120)</f>
        <v>0</v>
      </c>
      <c r="H120" s="322">
        <f>SUM(H121:H126)</f>
        <v>0</v>
      </c>
      <c r="I120" s="323">
        <f>SUM(I121:I126)</f>
        <v>0</v>
      </c>
      <c r="J120" s="323">
        <f t="shared" ref="J120:Z120" si="44">SUM(J121:J126)</f>
        <v>0</v>
      </c>
      <c r="K120" s="323">
        <f t="shared" si="44"/>
        <v>0</v>
      </c>
      <c r="L120" s="323">
        <f t="shared" si="44"/>
        <v>0</v>
      </c>
      <c r="M120" s="323">
        <f t="shared" si="44"/>
        <v>0</v>
      </c>
      <c r="N120" s="323">
        <f t="shared" si="44"/>
        <v>0</v>
      </c>
      <c r="O120" s="323">
        <f t="shared" si="44"/>
        <v>0</v>
      </c>
      <c r="P120" s="323">
        <f t="shared" si="44"/>
        <v>0</v>
      </c>
      <c r="Q120" s="323">
        <f t="shared" si="44"/>
        <v>0</v>
      </c>
      <c r="R120" s="323">
        <f t="shared" si="44"/>
        <v>0</v>
      </c>
      <c r="S120" s="323">
        <f t="shared" si="44"/>
        <v>0</v>
      </c>
      <c r="T120" s="323">
        <f t="shared" si="44"/>
        <v>0</v>
      </c>
      <c r="U120" s="323">
        <f t="shared" si="44"/>
        <v>0</v>
      </c>
      <c r="V120" s="323">
        <f t="shared" si="44"/>
        <v>0</v>
      </c>
      <c r="W120" s="323">
        <f t="shared" si="44"/>
        <v>0</v>
      </c>
      <c r="X120" s="323">
        <f t="shared" si="44"/>
        <v>0</v>
      </c>
      <c r="Y120" s="323">
        <f t="shared" si="44"/>
        <v>0</v>
      </c>
      <c r="Z120" s="323">
        <f t="shared" si="44"/>
        <v>0</v>
      </c>
    </row>
    <row r="121" spans="1:26" ht="15" customHeight="1">
      <c r="A121" s="314"/>
      <c r="B121" s="344" t="s">
        <v>37</v>
      </c>
      <c r="C121" s="345"/>
      <c r="D121" s="345"/>
      <c r="E121" s="345"/>
      <c r="F121" s="364"/>
      <c r="G121" s="347">
        <f t="shared" si="43"/>
        <v>0</v>
      </c>
      <c r="H121" s="269"/>
      <c r="I121" s="270"/>
      <c r="J121" s="270"/>
      <c r="K121" s="270"/>
      <c r="L121" s="270"/>
      <c r="M121" s="270"/>
      <c r="N121" s="270"/>
      <c r="O121" s="270"/>
      <c r="P121" s="270"/>
      <c r="Q121" s="270"/>
      <c r="R121" s="270"/>
      <c r="S121" s="270"/>
      <c r="T121" s="270"/>
      <c r="U121" s="270"/>
      <c r="V121" s="270"/>
      <c r="W121" s="270"/>
      <c r="X121" s="270"/>
      <c r="Y121" s="270"/>
      <c r="Z121" s="270"/>
    </row>
    <row r="122" spans="1:26" ht="15" customHeight="1">
      <c r="A122" s="314"/>
      <c r="B122" s="344" t="s">
        <v>38</v>
      </c>
      <c r="C122" s="345"/>
      <c r="D122" s="345"/>
      <c r="E122" s="345"/>
      <c r="F122" s="364"/>
      <c r="G122" s="347">
        <f t="shared" si="43"/>
        <v>0</v>
      </c>
      <c r="H122" s="269"/>
      <c r="I122" s="270"/>
      <c r="J122" s="270"/>
      <c r="K122" s="270"/>
      <c r="L122" s="270"/>
      <c r="M122" s="270"/>
      <c r="N122" s="270"/>
      <c r="O122" s="270"/>
      <c r="P122" s="270"/>
      <c r="Q122" s="270"/>
      <c r="R122" s="270"/>
      <c r="S122" s="270"/>
      <c r="T122" s="270"/>
      <c r="U122" s="270"/>
      <c r="V122" s="270"/>
      <c r="W122" s="270"/>
      <c r="X122" s="270"/>
      <c r="Y122" s="270"/>
      <c r="Z122" s="270"/>
    </row>
    <row r="123" spans="1:26" ht="15" customHeight="1">
      <c r="A123" s="314"/>
      <c r="B123" s="344" t="s">
        <v>39</v>
      </c>
      <c r="C123" s="345"/>
      <c r="D123" s="345"/>
      <c r="E123" s="345"/>
      <c r="F123" s="364"/>
      <c r="G123" s="347">
        <f t="shared" si="43"/>
        <v>0</v>
      </c>
      <c r="H123" s="269"/>
      <c r="I123" s="270"/>
      <c r="J123" s="270"/>
      <c r="K123" s="270"/>
      <c r="L123" s="270"/>
      <c r="M123" s="270"/>
      <c r="N123" s="270"/>
      <c r="O123" s="270"/>
      <c r="P123" s="270"/>
      <c r="Q123" s="270"/>
      <c r="R123" s="270"/>
      <c r="S123" s="270"/>
      <c r="T123" s="270"/>
      <c r="U123" s="270"/>
      <c r="V123" s="270"/>
      <c r="W123" s="270"/>
      <c r="X123" s="270"/>
      <c r="Y123" s="270"/>
      <c r="Z123" s="270"/>
    </row>
    <row r="124" spans="1:26" ht="15" customHeight="1">
      <c r="A124" s="314"/>
      <c r="B124" s="344" t="s">
        <v>34</v>
      </c>
      <c r="C124" s="345"/>
      <c r="D124" s="345"/>
      <c r="E124" s="345"/>
      <c r="F124" s="364"/>
      <c r="G124" s="347">
        <f t="shared" si="43"/>
        <v>0</v>
      </c>
      <c r="H124" s="269"/>
      <c r="I124" s="270"/>
      <c r="J124" s="270"/>
      <c r="K124" s="270"/>
      <c r="L124" s="270"/>
      <c r="M124" s="270"/>
      <c r="N124" s="270"/>
      <c r="O124" s="270"/>
      <c r="P124" s="270"/>
      <c r="Q124" s="270"/>
      <c r="R124" s="270"/>
      <c r="S124" s="270"/>
      <c r="T124" s="270"/>
      <c r="U124" s="270"/>
      <c r="V124" s="270"/>
      <c r="W124" s="270"/>
      <c r="X124" s="270"/>
      <c r="Y124" s="270"/>
      <c r="Z124" s="270"/>
    </row>
    <row r="125" spans="1:26" ht="15" customHeight="1">
      <c r="A125" s="314"/>
      <c r="B125" s="344" t="s">
        <v>40</v>
      </c>
      <c r="C125" s="345"/>
      <c r="D125" s="345"/>
      <c r="E125" s="345"/>
      <c r="F125" s="364"/>
      <c r="G125" s="347">
        <f t="shared" si="43"/>
        <v>0</v>
      </c>
      <c r="H125" s="269"/>
      <c r="I125" s="270"/>
      <c r="J125" s="270"/>
      <c r="K125" s="270"/>
      <c r="L125" s="270"/>
      <c r="M125" s="270"/>
      <c r="N125" s="270"/>
      <c r="O125" s="270"/>
      <c r="P125" s="270"/>
      <c r="Q125" s="270"/>
      <c r="R125" s="270"/>
      <c r="S125" s="270"/>
      <c r="T125" s="270"/>
      <c r="U125" s="270"/>
      <c r="V125" s="270"/>
      <c r="W125" s="270"/>
      <c r="X125" s="270"/>
      <c r="Y125" s="270"/>
      <c r="Z125" s="270"/>
    </row>
    <row r="126" spans="1:26" ht="15" customHeight="1">
      <c r="A126" s="314"/>
      <c r="B126" s="344" t="s">
        <v>41</v>
      </c>
      <c r="C126" s="345"/>
      <c r="D126" s="345"/>
      <c r="E126" s="345"/>
      <c r="F126" s="364"/>
      <c r="G126" s="347">
        <f t="shared" si="43"/>
        <v>0</v>
      </c>
      <c r="H126" s="269"/>
      <c r="I126" s="270"/>
      <c r="J126" s="270"/>
      <c r="K126" s="270"/>
      <c r="L126" s="270"/>
      <c r="M126" s="270"/>
      <c r="N126" s="270"/>
      <c r="O126" s="270"/>
      <c r="P126" s="270"/>
      <c r="Q126" s="270"/>
      <c r="R126" s="270"/>
      <c r="S126" s="270"/>
      <c r="T126" s="270"/>
      <c r="U126" s="270"/>
      <c r="V126" s="270"/>
      <c r="W126" s="270"/>
      <c r="X126" s="270"/>
      <c r="Y126" s="270"/>
      <c r="Z126" s="270"/>
    </row>
    <row r="127" spans="1:26" ht="15" customHeight="1">
      <c r="A127" s="283" t="s">
        <v>42</v>
      </c>
      <c r="B127" s="284"/>
      <c r="C127" s="284"/>
      <c r="D127" s="284"/>
      <c r="E127" s="284"/>
      <c r="F127" s="363"/>
      <c r="G127" s="253">
        <f t="shared" si="43"/>
        <v>0</v>
      </c>
      <c r="H127" s="322">
        <f>SUM(H128,H133:H139)</f>
        <v>0</v>
      </c>
      <c r="I127" s="323">
        <f t="shared" ref="I127:Z127" si="45">SUM(I128,I133:I139)</f>
        <v>0</v>
      </c>
      <c r="J127" s="323">
        <f t="shared" si="45"/>
        <v>0</v>
      </c>
      <c r="K127" s="323">
        <f t="shared" si="45"/>
        <v>0</v>
      </c>
      <c r="L127" s="323">
        <f t="shared" si="45"/>
        <v>0</v>
      </c>
      <c r="M127" s="323">
        <f t="shared" si="45"/>
        <v>0</v>
      </c>
      <c r="N127" s="323">
        <f t="shared" si="45"/>
        <v>0</v>
      </c>
      <c r="O127" s="323">
        <f t="shared" si="45"/>
        <v>0</v>
      </c>
      <c r="P127" s="323">
        <f t="shared" si="45"/>
        <v>0</v>
      </c>
      <c r="Q127" s="323">
        <f t="shared" si="45"/>
        <v>0</v>
      </c>
      <c r="R127" s="323">
        <f t="shared" si="45"/>
        <v>0</v>
      </c>
      <c r="S127" s="323">
        <f t="shared" si="45"/>
        <v>0</v>
      </c>
      <c r="T127" s="323">
        <f t="shared" si="45"/>
        <v>0</v>
      </c>
      <c r="U127" s="323">
        <f t="shared" si="45"/>
        <v>0</v>
      </c>
      <c r="V127" s="323">
        <f t="shared" si="45"/>
        <v>0</v>
      </c>
      <c r="W127" s="323">
        <f t="shared" si="45"/>
        <v>0</v>
      </c>
      <c r="X127" s="323">
        <f t="shared" si="45"/>
        <v>0</v>
      </c>
      <c r="Y127" s="323">
        <f t="shared" si="45"/>
        <v>0</v>
      </c>
      <c r="Z127" s="323">
        <f t="shared" si="45"/>
        <v>0</v>
      </c>
    </row>
    <row r="128" spans="1:26" ht="15" customHeight="1">
      <c r="A128" s="314"/>
      <c r="B128" s="307" t="s">
        <v>43</v>
      </c>
      <c r="C128" s="286"/>
      <c r="D128" s="286"/>
      <c r="E128" s="286"/>
      <c r="F128" s="365"/>
      <c r="G128" s="311">
        <f t="shared" si="43"/>
        <v>0</v>
      </c>
      <c r="H128" s="386">
        <f>SUM(H129:H132)</f>
        <v>0</v>
      </c>
      <c r="I128" s="387">
        <f t="shared" ref="I128:Z128" si="46">SUM(I129:I132)</f>
        <v>0</v>
      </c>
      <c r="J128" s="387">
        <f t="shared" si="46"/>
        <v>0</v>
      </c>
      <c r="K128" s="387">
        <f t="shared" si="46"/>
        <v>0</v>
      </c>
      <c r="L128" s="387">
        <f t="shared" si="46"/>
        <v>0</v>
      </c>
      <c r="M128" s="387">
        <f t="shared" si="46"/>
        <v>0</v>
      </c>
      <c r="N128" s="387">
        <f t="shared" si="46"/>
        <v>0</v>
      </c>
      <c r="O128" s="387">
        <f t="shared" si="46"/>
        <v>0</v>
      </c>
      <c r="P128" s="387">
        <f t="shared" si="46"/>
        <v>0</v>
      </c>
      <c r="Q128" s="387">
        <f t="shared" si="46"/>
        <v>0</v>
      </c>
      <c r="R128" s="387">
        <f t="shared" si="46"/>
        <v>0</v>
      </c>
      <c r="S128" s="387">
        <f t="shared" si="46"/>
        <v>0</v>
      </c>
      <c r="T128" s="387">
        <f t="shared" si="46"/>
        <v>0</v>
      </c>
      <c r="U128" s="387">
        <f t="shared" si="46"/>
        <v>0</v>
      </c>
      <c r="V128" s="387">
        <f t="shared" si="46"/>
        <v>0</v>
      </c>
      <c r="W128" s="387">
        <f t="shared" si="46"/>
        <v>0</v>
      </c>
      <c r="X128" s="387">
        <f t="shared" si="46"/>
        <v>0</v>
      </c>
      <c r="Y128" s="387">
        <f t="shared" si="46"/>
        <v>0</v>
      </c>
      <c r="Z128" s="387">
        <f t="shared" si="46"/>
        <v>0</v>
      </c>
    </row>
    <row r="129" spans="1:26" ht="15" customHeight="1">
      <c r="A129" s="314"/>
      <c r="B129" s="332"/>
      <c r="C129" s="318" t="s">
        <v>1886</v>
      </c>
      <c r="D129" s="289"/>
      <c r="E129" s="289"/>
      <c r="F129" s="366"/>
      <c r="G129" s="256">
        <f t="shared" si="43"/>
        <v>0</v>
      </c>
      <c r="H129" s="264"/>
      <c r="I129" s="263"/>
      <c r="J129" s="263"/>
      <c r="K129" s="263"/>
      <c r="L129" s="263"/>
      <c r="M129" s="263"/>
      <c r="N129" s="263"/>
      <c r="O129" s="263"/>
      <c r="P129" s="263"/>
      <c r="Q129" s="263"/>
      <c r="R129" s="263"/>
      <c r="S129" s="263"/>
      <c r="T129" s="263"/>
      <c r="U129" s="263"/>
      <c r="V129" s="263"/>
      <c r="W129" s="263"/>
      <c r="X129" s="263"/>
      <c r="Y129" s="263"/>
      <c r="Z129" s="263"/>
    </row>
    <row r="130" spans="1:26" ht="15" customHeight="1">
      <c r="A130" s="314"/>
      <c r="B130" s="332"/>
      <c r="C130" s="318" t="s">
        <v>1887</v>
      </c>
      <c r="D130" s="289"/>
      <c r="E130" s="289"/>
      <c r="F130" s="366"/>
      <c r="G130" s="343">
        <f t="shared" si="43"/>
        <v>0</v>
      </c>
      <c r="H130" s="264"/>
      <c r="I130" s="263"/>
      <c r="J130" s="263"/>
      <c r="K130" s="263"/>
      <c r="L130" s="263"/>
      <c r="M130" s="263"/>
      <c r="N130" s="263"/>
      <c r="O130" s="263"/>
      <c r="P130" s="263"/>
      <c r="Q130" s="263"/>
      <c r="R130" s="263"/>
      <c r="S130" s="263"/>
      <c r="T130" s="263"/>
      <c r="U130" s="263"/>
      <c r="V130" s="263"/>
      <c r="W130" s="263"/>
      <c r="X130" s="263"/>
      <c r="Y130" s="263"/>
      <c r="Z130" s="263"/>
    </row>
    <row r="131" spans="1:26" ht="15" customHeight="1">
      <c r="A131" s="314"/>
      <c r="B131" s="332"/>
      <c r="C131" s="318" t="s">
        <v>812</v>
      </c>
      <c r="D131" s="289"/>
      <c r="E131" s="289"/>
      <c r="F131" s="366"/>
      <c r="G131" s="343">
        <f t="shared" si="43"/>
        <v>0</v>
      </c>
      <c r="H131" s="264"/>
      <c r="I131" s="263"/>
      <c r="J131" s="263"/>
      <c r="K131" s="263"/>
      <c r="L131" s="263"/>
      <c r="M131" s="263"/>
      <c r="N131" s="263"/>
      <c r="O131" s="263"/>
      <c r="P131" s="263"/>
      <c r="Q131" s="263"/>
      <c r="R131" s="263"/>
      <c r="S131" s="263"/>
      <c r="T131" s="263"/>
      <c r="U131" s="263"/>
      <c r="V131" s="263"/>
      <c r="W131" s="263"/>
      <c r="X131" s="263"/>
      <c r="Y131" s="263"/>
      <c r="Z131" s="263"/>
    </row>
    <row r="132" spans="1:26" ht="15" customHeight="1">
      <c r="A132" s="314"/>
      <c r="B132" s="339"/>
      <c r="C132" s="326" t="s">
        <v>811</v>
      </c>
      <c r="D132" s="340"/>
      <c r="E132" s="340"/>
      <c r="F132" s="367"/>
      <c r="G132" s="343">
        <f t="shared" si="43"/>
        <v>0</v>
      </c>
      <c r="H132" s="264"/>
      <c r="I132" s="263"/>
      <c r="J132" s="263"/>
      <c r="K132" s="263"/>
      <c r="L132" s="263"/>
      <c r="M132" s="263"/>
      <c r="N132" s="263"/>
      <c r="O132" s="263"/>
      <c r="P132" s="263"/>
      <c r="Q132" s="263"/>
      <c r="R132" s="263"/>
      <c r="S132" s="263"/>
      <c r="T132" s="263"/>
      <c r="U132" s="263"/>
      <c r="V132" s="263"/>
      <c r="W132" s="263"/>
      <c r="X132" s="263"/>
      <c r="Y132" s="263"/>
      <c r="Z132" s="263"/>
    </row>
    <row r="133" spans="1:26" ht="15" customHeight="1">
      <c r="A133" s="314"/>
      <c r="B133" s="325" t="s">
        <v>813</v>
      </c>
      <c r="C133" s="356"/>
      <c r="D133" s="356"/>
      <c r="E133" s="356"/>
      <c r="F133" s="368"/>
      <c r="G133" s="347">
        <f t="shared" si="43"/>
        <v>0</v>
      </c>
      <c r="H133" s="269"/>
      <c r="I133" s="270"/>
      <c r="J133" s="270"/>
      <c r="K133" s="270"/>
      <c r="L133" s="270"/>
      <c r="M133" s="270"/>
      <c r="N133" s="270"/>
      <c r="O133" s="270"/>
      <c r="P133" s="270"/>
      <c r="Q133" s="270"/>
      <c r="R133" s="270"/>
      <c r="S133" s="270"/>
      <c r="T133" s="270"/>
      <c r="U133" s="270"/>
      <c r="V133" s="270"/>
      <c r="W133" s="270"/>
      <c r="X133" s="270"/>
      <c r="Y133" s="270"/>
      <c r="Z133" s="270"/>
    </row>
    <row r="134" spans="1:26" ht="15" customHeight="1">
      <c r="A134" s="314"/>
      <c r="B134" s="344" t="s">
        <v>44</v>
      </c>
      <c r="C134" s="345"/>
      <c r="D134" s="345"/>
      <c r="E134" s="345"/>
      <c r="F134" s="364"/>
      <c r="G134" s="347">
        <f t="shared" si="43"/>
        <v>0</v>
      </c>
      <c r="H134" s="269"/>
      <c r="I134" s="270"/>
      <c r="J134" s="270"/>
      <c r="K134" s="270"/>
      <c r="L134" s="270"/>
      <c r="M134" s="270"/>
      <c r="N134" s="270"/>
      <c r="O134" s="270"/>
      <c r="P134" s="270"/>
      <c r="Q134" s="270"/>
      <c r="R134" s="270"/>
      <c r="S134" s="270"/>
      <c r="T134" s="270"/>
      <c r="U134" s="270"/>
      <c r="V134" s="270"/>
      <c r="W134" s="270"/>
      <c r="X134" s="270"/>
      <c r="Y134" s="270"/>
      <c r="Z134" s="270"/>
    </row>
    <row r="135" spans="1:26" ht="15" customHeight="1">
      <c r="A135" s="314"/>
      <c r="B135" s="344" t="s">
        <v>145</v>
      </c>
      <c r="C135" s="345"/>
      <c r="D135" s="345"/>
      <c r="E135" s="345"/>
      <c r="F135" s="364"/>
      <c r="G135" s="347">
        <f t="shared" si="43"/>
        <v>0</v>
      </c>
      <c r="H135" s="269"/>
      <c r="I135" s="270"/>
      <c r="J135" s="270"/>
      <c r="K135" s="270"/>
      <c r="L135" s="270"/>
      <c r="M135" s="270"/>
      <c r="N135" s="270"/>
      <c r="O135" s="270"/>
      <c r="P135" s="270"/>
      <c r="Q135" s="270"/>
      <c r="R135" s="270"/>
      <c r="S135" s="270"/>
      <c r="T135" s="270"/>
      <c r="U135" s="270"/>
      <c r="V135" s="270"/>
      <c r="W135" s="270"/>
      <c r="X135" s="270"/>
      <c r="Y135" s="270"/>
      <c r="Z135" s="270"/>
    </row>
    <row r="136" spans="1:26" ht="15" customHeight="1">
      <c r="A136" s="314"/>
      <c r="B136" s="344" t="s">
        <v>45</v>
      </c>
      <c r="C136" s="345"/>
      <c r="D136" s="345"/>
      <c r="E136" s="345"/>
      <c r="F136" s="364"/>
      <c r="G136" s="347">
        <f t="shared" si="43"/>
        <v>0</v>
      </c>
      <c r="H136" s="269"/>
      <c r="I136" s="270"/>
      <c r="J136" s="270"/>
      <c r="K136" s="270"/>
      <c r="L136" s="270"/>
      <c r="M136" s="270"/>
      <c r="N136" s="270"/>
      <c r="O136" s="270"/>
      <c r="P136" s="270"/>
      <c r="Q136" s="270"/>
      <c r="R136" s="270"/>
      <c r="S136" s="270"/>
      <c r="T136" s="270"/>
      <c r="U136" s="270"/>
      <c r="V136" s="270"/>
      <c r="W136" s="270"/>
      <c r="X136" s="270"/>
      <c r="Y136" s="270"/>
      <c r="Z136" s="270"/>
    </row>
    <row r="137" spans="1:26" ht="15" customHeight="1">
      <c r="A137" s="314"/>
      <c r="B137" s="344" t="s">
        <v>46</v>
      </c>
      <c r="C137" s="345"/>
      <c r="D137" s="345"/>
      <c r="E137" s="345"/>
      <c r="F137" s="364"/>
      <c r="G137" s="347">
        <f t="shared" si="43"/>
        <v>0</v>
      </c>
      <c r="H137" s="269"/>
      <c r="I137" s="270"/>
      <c r="J137" s="270"/>
      <c r="K137" s="270"/>
      <c r="L137" s="270"/>
      <c r="M137" s="270"/>
      <c r="N137" s="270"/>
      <c r="O137" s="270"/>
      <c r="P137" s="270"/>
      <c r="Q137" s="270"/>
      <c r="R137" s="270"/>
      <c r="S137" s="270"/>
      <c r="T137" s="270"/>
      <c r="U137" s="270"/>
      <c r="V137" s="270"/>
      <c r="W137" s="270"/>
      <c r="X137" s="270"/>
      <c r="Y137" s="270"/>
      <c r="Z137" s="270"/>
    </row>
    <row r="138" spans="1:26" ht="15" customHeight="1">
      <c r="A138" s="314"/>
      <c r="B138" s="344" t="s">
        <v>47</v>
      </c>
      <c r="C138" s="345"/>
      <c r="D138" s="345"/>
      <c r="E138" s="345"/>
      <c r="F138" s="364"/>
      <c r="G138" s="347">
        <f t="shared" si="43"/>
        <v>0</v>
      </c>
      <c r="H138" s="269"/>
      <c r="I138" s="270"/>
      <c r="J138" s="270"/>
      <c r="K138" s="270"/>
      <c r="L138" s="270"/>
      <c r="M138" s="270"/>
      <c r="N138" s="270"/>
      <c r="O138" s="270"/>
      <c r="P138" s="270"/>
      <c r="Q138" s="270"/>
      <c r="R138" s="270"/>
      <c r="S138" s="270"/>
      <c r="T138" s="270"/>
      <c r="U138" s="270"/>
      <c r="V138" s="270"/>
      <c r="W138" s="270"/>
      <c r="X138" s="270"/>
      <c r="Y138" s="270"/>
      <c r="Z138" s="270"/>
    </row>
    <row r="139" spans="1:26" ht="15" customHeight="1">
      <c r="A139" s="314"/>
      <c r="B139" s="394" t="s">
        <v>828</v>
      </c>
      <c r="C139" s="395"/>
      <c r="D139" s="395"/>
      <c r="E139" s="395"/>
      <c r="F139" s="364"/>
      <c r="G139" s="347">
        <f t="shared" si="43"/>
        <v>0</v>
      </c>
      <c r="H139" s="269"/>
      <c r="I139" s="270"/>
      <c r="J139" s="270"/>
      <c r="K139" s="270"/>
      <c r="L139" s="270"/>
      <c r="M139" s="270"/>
      <c r="N139" s="270"/>
      <c r="O139" s="270"/>
      <c r="P139" s="270"/>
      <c r="Q139" s="270"/>
      <c r="R139" s="270"/>
      <c r="S139" s="270"/>
      <c r="T139" s="270"/>
      <c r="U139" s="270"/>
      <c r="V139" s="270"/>
      <c r="W139" s="270"/>
      <c r="X139" s="270"/>
      <c r="Y139" s="270"/>
      <c r="Z139" s="270"/>
    </row>
    <row r="140" spans="1:26" ht="15" customHeight="1">
      <c r="A140" s="283" t="s">
        <v>48</v>
      </c>
      <c r="B140" s="284"/>
      <c r="C140" s="284"/>
      <c r="D140" s="284"/>
      <c r="E140" s="284"/>
      <c r="F140" s="363"/>
      <c r="G140" s="369">
        <f t="shared" si="43"/>
        <v>0</v>
      </c>
      <c r="H140" s="370">
        <f>H120-H127</f>
        <v>0</v>
      </c>
      <c r="I140" s="371">
        <f t="shared" ref="I140:Z140" si="47">I120-I127</f>
        <v>0</v>
      </c>
      <c r="J140" s="371">
        <f t="shared" si="47"/>
        <v>0</v>
      </c>
      <c r="K140" s="371">
        <f t="shared" si="47"/>
        <v>0</v>
      </c>
      <c r="L140" s="371">
        <f t="shared" si="47"/>
        <v>0</v>
      </c>
      <c r="M140" s="371">
        <f t="shared" si="47"/>
        <v>0</v>
      </c>
      <c r="N140" s="371">
        <f t="shared" si="47"/>
        <v>0</v>
      </c>
      <c r="O140" s="371">
        <f t="shared" si="47"/>
        <v>0</v>
      </c>
      <c r="P140" s="323">
        <f t="shared" si="47"/>
        <v>0</v>
      </c>
      <c r="Q140" s="323">
        <f t="shared" si="47"/>
        <v>0</v>
      </c>
      <c r="R140" s="323">
        <f t="shared" si="47"/>
        <v>0</v>
      </c>
      <c r="S140" s="323">
        <f t="shared" si="47"/>
        <v>0</v>
      </c>
      <c r="T140" s="323">
        <f t="shared" si="47"/>
        <v>0</v>
      </c>
      <c r="U140" s="323">
        <f t="shared" si="47"/>
        <v>0</v>
      </c>
      <c r="V140" s="323">
        <f t="shared" si="47"/>
        <v>0</v>
      </c>
      <c r="W140" s="323">
        <f t="shared" si="47"/>
        <v>0</v>
      </c>
      <c r="X140" s="323">
        <f t="shared" si="47"/>
        <v>0</v>
      </c>
      <c r="Y140" s="323">
        <f t="shared" si="47"/>
        <v>0</v>
      </c>
      <c r="Z140" s="323">
        <f t="shared" si="47"/>
        <v>0</v>
      </c>
    </row>
    <row r="141" spans="1:26" ht="15" customHeight="1">
      <c r="A141" s="372" t="s">
        <v>49</v>
      </c>
      <c r="B141" s="373"/>
      <c r="C141" s="341"/>
      <c r="D141" s="341"/>
      <c r="E141" s="341"/>
      <c r="F141" s="310"/>
      <c r="G141" s="311">
        <f t="shared" si="43"/>
        <v>0</v>
      </c>
      <c r="H141" s="271"/>
      <c r="I141" s="272"/>
      <c r="J141" s="272"/>
      <c r="K141" s="272"/>
      <c r="L141" s="272"/>
      <c r="M141" s="272"/>
      <c r="N141" s="272"/>
      <c r="O141" s="272"/>
      <c r="P141" s="263"/>
      <c r="Q141" s="263"/>
      <c r="R141" s="263"/>
      <c r="S141" s="263"/>
      <c r="T141" s="263"/>
      <c r="U141" s="263"/>
      <c r="V141" s="263"/>
      <c r="W141" s="263"/>
      <c r="X141" s="263"/>
      <c r="Y141" s="263"/>
      <c r="Z141" s="263"/>
    </row>
    <row r="142" spans="1:26" ht="15" customHeight="1">
      <c r="A142" s="314" t="s">
        <v>50</v>
      </c>
      <c r="B142" s="374"/>
      <c r="C142" s="375"/>
      <c r="D142" s="375"/>
      <c r="E142" s="375"/>
      <c r="F142" s="376"/>
      <c r="G142" s="343">
        <f t="shared" si="43"/>
        <v>0</v>
      </c>
      <c r="H142" s="265"/>
      <c r="I142" s="266"/>
      <c r="J142" s="266"/>
      <c r="K142" s="266"/>
      <c r="L142" s="266"/>
      <c r="M142" s="266"/>
      <c r="N142" s="266"/>
      <c r="O142" s="266"/>
      <c r="P142" s="263"/>
      <c r="Q142" s="263"/>
      <c r="R142" s="263"/>
      <c r="S142" s="263"/>
      <c r="T142" s="263"/>
      <c r="U142" s="263"/>
      <c r="V142" s="263"/>
      <c r="W142" s="263"/>
      <c r="X142" s="263"/>
      <c r="Y142" s="263"/>
      <c r="Z142" s="263"/>
    </row>
    <row r="143" spans="1:26" ht="15" customHeight="1">
      <c r="A143" s="348" t="s">
        <v>51</v>
      </c>
      <c r="B143" s="349"/>
      <c r="C143" s="349"/>
      <c r="D143" s="349"/>
      <c r="E143" s="349"/>
      <c r="F143" s="350"/>
      <c r="G143" s="369">
        <f t="shared" si="43"/>
        <v>0</v>
      </c>
      <c r="H143" s="370">
        <f>H140-H141-H142</f>
        <v>0</v>
      </c>
      <c r="I143" s="371">
        <f t="shared" ref="I143:Z143" si="48">I140-I141-I142</f>
        <v>0</v>
      </c>
      <c r="J143" s="371">
        <f t="shared" si="48"/>
        <v>0</v>
      </c>
      <c r="K143" s="371">
        <f t="shared" si="48"/>
        <v>0</v>
      </c>
      <c r="L143" s="371">
        <f t="shared" si="48"/>
        <v>0</v>
      </c>
      <c r="M143" s="371">
        <f t="shared" si="48"/>
        <v>0</v>
      </c>
      <c r="N143" s="323">
        <f t="shared" si="48"/>
        <v>0</v>
      </c>
      <c r="O143" s="323">
        <f t="shared" si="48"/>
        <v>0</v>
      </c>
      <c r="P143" s="323">
        <f t="shared" si="48"/>
        <v>0</v>
      </c>
      <c r="Q143" s="323">
        <f t="shared" si="48"/>
        <v>0</v>
      </c>
      <c r="R143" s="323">
        <f t="shared" si="48"/>
        <v>0</v>
      </c>
      <c r="S143" s="323">
        <f t="shared" si="48"/>
        <v>0</v>
      </c>
      <c r="T143" s="323">
        <f t="shared" si="48"/>
        <v>0</v>
      </c>
      <c r="U143" s="323">
        <f t="shared" si="48"/>
        <v>0</v>
      </c>
      <c r="V143" s="323">
        <f t="shared" si="48"/>
        <v>0</v>
      </c>
      <c r="W143" s="323">
        <f t="shared" si="48"/>
        <v>0</v>
      </c>
      <c r="X143" s="323">
        <f t="shared" si="48"/>
        <v>0</v>
      </c>
      <c r="Y143" s="323">
        <f t="shared" si="48"/>
        <v>0</v>
      </c>
      <c r="Z143" s="323">
        <f t="shared" si="48"/>
        <v>0</v>
      </c>
    </row>
    <row r="144" spans="1:26" ht="15" customHeight="1">
      <c r="A144" s="348" t="s">
        <v>52</v>
      </c>
      <c r="B144" s="349"/>
      <c r="C144" s="349"/>
      <c r="D144" s="349"/>
      <c r="E144" s="349"/>
      <c r="F144" s="350"/>
      <c r="G144" s="261" t="s">
        <v>1925</v>
      </c>
      <c r="H144" s="370">
        <f>H143</f>
        <v>0</v>
      </c>
      <c r="I144" s="371">
        <f>H144+I143</f>
        <v>0</v>
      </c>
      <c r="J144" s="371">
        <f t="shared" ref="J144:Z144" si="49">I144+J143</f>
        <v>0</v>
      </c>
      <c r="K144" s="371">
        <f t="shared" si="49"/>
        <v>0</v>
      </c>
      <c r="L144" s="371">
        <f t="shared" si="49"/>
        <v>0</v>
      </c>
      <c r="M144" s="371">
        <f t="shared" si="49"/>
        <v>0</v>
      </c>
      <c r="N144" s="323">
        <f t="shared" si="49"/>
        <v>0</v>
      </c>
      <c r="O144" s="323">
        <f t="shared" si="49"/>
        <v>0</v>
      </c>
      <c r="P144" s="323">
        <f t="shared" si="49"/>
        <v>0</v>
      </c>
      <c r="Q144" s="323">
        <f t="shared" si="49"/>
        <v>0</v>
      </c>
      <c r="R144" s="323">
        <f t="shared" si="49"/>
        <v>0</v>
      </c>
      <c r="S144" s="323">
        <f t="shared" si="49"/>
        <v>0</v>
      </c>
      <c r="T144" s="323">
        <f t="shared" si="49"/>
        <v>0</v>
      </c>
      <c r="U144" s="323">
        <f t="shared" si="49"/>
        <v>0</v>
      </c>
      <c r="V144" s="323">
        <f t="shared" si="49"/>
        <v>0</v>
      </c>
      <c r="W144" s="323">
        <f t="shared" si="49"/>
        <v>0</v>
      </c>
      <c r="X144" s="323">
        <f t="shared" si="49"/>
        <v>0</v>
      </c>
      <c r="Y144" s="323">
        <f t="shared" si="49"/>
        <v>0</v>
      </c>
      <c r="Z144" s="323">
        <f t="shared" si="49"/>
        <v>0</v>
      </c>
    </row>
    <row r="145" spans="1:26" ht="15" customHeight="1" thickBot="1">
      <c r="A145" s="348" t="s">
        <v>1947</v>
      </c>
      <c r="B145" s="349"/>
      <c r="C145" s="349"/>
      <c r="D145" s="349"/>
      <c r="E145" s="349"/>
      <c r="F145" s="350" t="s">
        <v>1942</v>
      </c>
      <c r="G145" s="359">
        <f t="shared" si="43"/>
        <v>0</v>
      </c>
      <c r="H145" s="269"/>
      <c r="I145" s="270"/>
      <c r="J145" s="270"/>
      <c r="K145" s="270"/>
      <c r="L145" s="270"/>
      <c r="M145" s="270"/>
      <c r="N145" s="270"/>
      <c r="O145" s="270"/>
      <c r="P145" s="270"/>
      <c r="Q145" s="270"/>
      <c r="R145" s="270"/>
      <c r="S145" s="270"/>
      <c r="T145" s="270"/>
      <c r="U145" s="270"/>
      <c r="V145" s="270"/>
      <c r="W145" s="270"/>
      <c r="X145" s="270"/>
      <c r="Y145" s="270"/>
      <c r="Z145" s="270"/>
    </row>
    <row r="146" spans="1:26" ht="15" customHeight="1">
      <c r="F146" s="360"/>
      <c r="G146" s="275" t="b">
        <f>AND(H146:Z146)</f>
        <v>1</v>
      </c>
      <c r="H146" s="275" t="b">
        <f>H144&gt;0-0.01</f>
        <v>1</v>
      </c>
      <c r="I146" s="275" t="b">
        <f t="shared" ref="I146:Z146" si="50">I144&gt;0-0.01</f>
        <v>1</v>
      </c>
      <c r="J146" s="275" t="b">
        <f t="shared" si="50"/>
        <v>1</v>
      </c>
      <c r="K146" s="275" t="b">
        <f t="shared" si="50"/>
        <v>1</v>
      </c>
      <c r="L146" s="275" t="b">
        <f t="shared" si="50"/>
        <v>1</v>
      </c>
      <c r="M146" s="275" t="b">
        <f t="shared" si="50"/>
        <v>1</v>
      </c>
      <c r="N146" s="275" t="b">
        <f t="shared" si="50"/>
        <v>1</v>
      </c>
      <c r="O146" s="275" t="b">
        <f t="shared" si="50"/>
        <v>1</v>
      </c>
      <c r="P146" s="275" t="b">
        <f t="shared" si="50"/>
        <v>1</v>
      </c>
      <c r="Q146" s="275" t="b">
        <f t="shared" si="50"/>
        <v>1</v>
      </c>
      <c r="R146" s="275" t="b">
        <f t="shared" si="50"/>
        <v>1</v>
      </c>
      <c r="S146" s="275" t="b">
        <f t="shared" si="50"/>
        <v>1</v>
      </c>
      <c r="T146" s="275" t="b">
        <f t="shared" si="50"/>
        <v>1</v>
      </c>
      <c r="U146" s="275" t="b">
        <f t="shared" si="50"/>
        <v>1</v>
      </c>
      <c r="V146" s="275" t="b">
        <f t="shared" si="50"/>
        <v>1</v>
      </c>
      <c r="W146" s="275" t="b">
        <f t="shared" si="50"/>
        <v>1</v>
      </c>
      <c r="X146" s="275" t="b">
        <f t="shared" si="50"/>
        <v>1</v>
      </c>
      <c r="Y146" s="275" t="b">
        <f t="shared" si="50"/>
        <v>1</v>
      </c>
      <c r="Z146" s="275" t="b">
        <f t="shared" si="50"/>
        <v>1</v>
      </c>
    </row>
    <row r="147" spans="1:26" ht="15" customHeight="1">
      <c r="A147" s="275" t="s">
        <v>53</v>
      </c>
      <c r="F147" s="360"/>
    </row>
    <row r="148" spans="1:26" ht="15" customHeight="1">
      <c r="A148" s="278" t="s">
        <v>4</v>
      </c>
      <c r="B148" s="377"/>
      <c r="C148" s="377"/>
      <c r="D148" s="377"/>
      <c r="E148" s="377"/>
      <c r="F148" s="378"/>
      <c r="G148" s="379"/>
      <c r="H148" s="282" t="s">
        <v>146</v>
      </c>
      <c r="I148" s="282" t="s">
        <v>5</v>
      </c>
      <c r="J148" s="282" t="s">
        <v>6</v>
      </c>
      <c r="K148" s="282" t="s">
        <v>7</v>
      </c>
      <c r="L148" s="282" t="s">
        <v>8</v>
      </c>
      <c r="M148" s="282" t="s">
        <v>9</v>
      </c>
      <c r="N148" s="282" t="s">
        <v>10</v>
      </c>
      <c r="O148" s="282" t="s">
        <v>11</v>
      </c>
      <c r="P148" s="282" t="s">
        <v>12</v>
      </c>
      <c r="Q148" s="282" t="s">
        <v>13</v>
      </c>
      <c r="R148" s="282" t="s">
        <v>14</v>
      </c>
      <c r="S148" s="282" t="s">
        <v>15</v>
      </c>
      <c r="T148" s="282" t="s">
        <v>16</v>
      </c>
      <c r="U148" s="282" t="s">
        <v>17</v>
      </c>
      <c r="V148" s="282" t="s">
        <v>18</v>
      </c>
      <c r="W148" s="282" t="s">
        <v>19</v>
      </c>
      <c r="X148" s="282" t="s">
        <v>20</v>
      </c>
      <c r="Y148" s="282" t="s">
        <v>21</v>
      </c>
      <c r="Z148" s="282" t="s">
        <v>147</v>
      </c>
    </row>
    <row r="149" spans="1:26" ht="15" customHeight="1">
      <c r="A149" s="283" t="s">
        <v>54</v>
      </c>
      <c r="B149" s="284"/>
      <c r="C149" s="284"/>
      <c r="D149" s="284"/>
      <c r="E149" s="284"/>
      <c r="F149" s="363"/>
      <c r="G149" s="284"/>
      <c r="H149" s="380">
        <f>SUM(H150,H154)</f>
        <v>0</v>
      </c>
      <c r="I149" s="323">
        <f t="shared" ref="I149:Z149" si="51">SUM(I150,I154)</f>
        <v>0</v>
      </c>
      <c r="J149" s="323">
        <f t="shared" si="51"/>
        <v>0</v>
      </c>
      <c r="K149" s="323">
        <f t="shared" si="51"/>
        <v>0</v>
      </c>
      <c r="L149" s="323">
        <f t="shared" si="51"/>
        <v>0</v>
      </c>
      <c r="M149" s="323">
        <f t="shared" si="51"/>
        <v>0</v>
      </c>
      <c r="N149" s="323">
        <f t="shared" si="51"/>
        <v>0</v>
      </c>
      <c r="O149" s="323">
        <f t="shared" si="51"/>
        <v>0</v>
      </c>
      <c r="P149" s="323">
        <f t="shared" si="51"/>
        <v>0</v>
      </c>
      <c r="Q149" s="323">
        <f t="shared" si="51"/>
        <v>0</v>
      </c>
      <c r="R149" s="323">
        <f t="shared" si="51"/>
        <v>0</v>
      </c>
      <c r="S149" s="323">
        <f t="shared" si="51"/>
        <v>0</v>
      </c>
      <c r="T149" s="323">
        <f t="shared" si="51"/>
        <v>0</v>
      </c>
      <c r="U149" s="323">
        <f t="shared" si="51"/>
        <v>0</v>
      </c>
      <c r="V149" s="323">
        <f t="shared" si="51"/>
        <v>0</v>
      </c>
      <c r="W149" s="323">
        <f t="shared" si="51"/>
        <v>0</v>
      </c>
      <c r="X149" s="323">
        <f t="shared" si="51"/>
        <v>0</v>
      </c>
      <c r="Y149" s="323">
        <f t="shared" si="51"/>
        <v>0</v>
      </c>
      <c r="Z149" s="323">
        <f t="shared" si="51"/>
        <v>0</v>
      </c>
    </row>
    <row r="150" spans="1:26" ht="15" customHeight="1">
      <c r="A150" s="314"/>
      <c r="B150" s="307" t="s">
        <v>55</v>
      </c>
      <c r="C150" s="286"/>
      <c r="D150" s="286"/>
      <c r="E150" s="286"/>
      <c r="F150" s="287"/>
      <c r="G150" s="286"/>
      <c r="H150" s="260">
        <f>SUM(H151:H153)</f>
        <v>0</v>
      </c>
      <c r="I150" s="260">
        <f t="shared" ref="I150:Z150" si="52">SUM(I151:I153)</f>
        <v>0</v>
      </c>
      <c r="J150" s="260">
        <f t="shared" si="52"/>
        <v>0</v>
      </c>
      <c r="K150" s="260">
        <f t="shared" si="52"/>
        <v>0</v>
      </c>
      <c r="L150" s="260">
        <f t="shared" si="52"/>
        <v>0</v>
      </c>
      <c r="M150" s="260">
        <f t="shared" si="52"/>
        <v>0</v>
      </c>
      <c r="N150" s="260">
        <f t="shared" si="52"/>
        <v>0</v>
      </c>
      <c r="O150" s="260">
        <f t="shared" si="52"/>
        <v>0</v>
      </c>
      <c r="P150" s="260">
        <f t="shared" si="52"/>
        <v>0</v>
      </c>
      <c r="Q150" s="260">
        <f t="shared" si="52"/>
        <v>0</v>
      </c>
      <c r="R150" s="260">
        <f t="shared" si="52"/>
        <v>0</v>
      </c>
      <c r="S150" s="260">
        <f t="shared" si="52"/>
        <v>0</v>
      </c>
      <c r="T150" s="260">
        <f t="shared" si="52"/>
        <v>0</v>
      </c>
      <c r="U150" s="260">
        <f t="shared" si="52"/>
        <v>0</v>
      </c>
      <c r="V150" s="260">
        <f t="shared" si="52"/>
        <v>0</v>
      </c>
      <c r="W150" s="260">
        <f t="shared" si="52"/>
        <v>0</v>
      </c>
      <c r="X150" s="260">
        <f t="shared" si="52"/>
        <v>0</v>
      </c>
      <c r="Y150" s="260">
        <f t="shared" si="52"/>
        <v>0</v>
      </c>
      <c r="Z150" s="260">
        <f t="shared" si="52"/>
        <v>0</v>
      </c>
    </row>
    <row r="151" spans="1:26" ht="15" customHeight="1">
      <c r="A151" s="314"/>
      <c r="B151" s="332"/>
      <c r="C151" s="318" t="s">
        <v>56</v>
      </c>
      <c r="D151" s="289"/>
      <c r="E151" s="289"/>
      <c r="F151" s="290"/>
      <c r="G151" s="289"/>
      <c r="H151" s="260">
        <f>H144-H145</f>
        <v>0</v>
      </c>
      <c r="I151" s="260">
        <f t="shared" ref="I151:Z151" si="53">I144-I145</f>
        <v>0</v>
      </c>
      <c r="J151" s="260">
        <f t="shared" si="53"/>
        <v>0</v>
      </c>
      <c r="K151" s="260">
        <f t="shared" si="53"/>
        <v>0</v>
      </c>
      <c r="L151" s="260">
        <f t="shared" si="53"/>
        <v>0</v>
      </c>
      <c r="M151" s="260">
        <f t="shared" si="53"/>
        <v>0</v>
      </c>
      <c r="N151" s="260">
        <f t="shared" si="53"/>
        <v>0</v>
      </c>
      <c r="O151" s="260">
        <f t="shared" si="53"/>
        <v>0</v>
      </c>
      <c r="P151" s="260">
        <f t="shared" si="53"/>
        <v>0</v>
      </c>
      <c r="Q151" s="260">
        <f t="shared" si="53"/>
        <v>0</v>
      </c>
      <c r="R151" s="260">
        <f t="shared" si="53"/>
        <v>0</v>
      </c>
      <c r="S151" s="260">
        <f t="shared" si="53"/>
        <v>0</v>
      </c>
      <c r="T151" s="260">
        <f t="shared" si="53"/>
        <v>0</v>
      </c>
      <c r="U151" s="260">
        <f t="shared" si="53"/>
        <v>0</v>
      </c>
      <c r="V151" s="260">
        <f t="shared" si="53"/>
        <v>0</v>
      </c>
      <c r="W151" s="260">
        <f t="shared" si="53"/>
        <v>0</v>
      </c>
      <c r="X151" s="260">
        <f t="shared" si="53"/>
        <v>0</v>
      </c>
      <c r="Y151" s="260">
        <f t="shared" si="53"/>
        <v>0</v>
      </c>
      <c r="Z151" s="260">
        <f t="shared" si="53"/>
        <v>0</v>
      </c>
    </row>
    <row r="152" spans="1:26" ht="15" customHeight="1">
      <c r="A152" s="314"/>
      <c r="B152" s="332"/>
      <c r="C152" s="396"/>
      <c r="D152" s="388"/>
      <c r="E152" s="388"/>
      <c r="F152" s="290"/>
      <c r="G152" s="289"/>
      <c r="H152" s="273"/>
      <c r="I152" s="263"/>
      <c r="J152" s="263"/>
      <c r="K152" s="263"/>
      <c r="L152" s="263"/>
      <c r="M152" s="263"/>
      <c r="N152" s="263"/>
      <c r="O152" s="263"/>
      <c r="P152" s="263"/>
      <c r="Q152" s="263"/>
      <c r="R152" s="263"/>
      <c r="S152" s="263"/>
      <c r="T152" s="263"/>
      <c r="U152" s="263"/>
      <c r="V152" s="263"/>
      <c r="W152" s="263"/>
      <c r="X152" s="263"/>
      <c r="Y152" s="263"/>
      <c r="Z152" s="263"/>
    </row>
    <row r="153" spans="1:26" ht="15" customHeight="1">
      <c r="A153" s="314"/>
      <c r="B153" s="339"/>
      <c r="C153" s="391"/>
      <c r="D153" s="393"/>
      <c r="E153" s="393"/>
      <c r="F153" s="353"/>
      <c r="G153" s="340"/>
      <c r="H153" s="274"/>
      <c r="I153" s="266"/>
      <c r="J153" s="266"/>
      <c r="K153" s="266"/>
      <c r="L153" s="266"/>
      <c r="M153" s="266"/>
      <c r="N153" s="266"/>
      <c r="O153" s="266"/>
      <c r="P153" s="266"/>
      <c r="Q153" s="266"/>
      <c r="R153" s="266"/>
      <c r="S153" s="266"/>
      <c r="T153" s="266"/>
      <c r="U153" s="266"/>
      <c r="V153" s="266"/>
      <c r="W153" s="266"/>
      <c r="X153" s="266"/>
      <c r="Y153" s="266"/>
      <c r="Z153" s="266"/>
    </row>
    <row r="154" spans="1:26" ht="15" customHeight="1">
      <c r="A154" s="314"/>
      <c r="B154" s="307" t="s">
        <v>57</v>
      </c>
      <c r="C154" s="286"/>
      <c r="D154" s="286"/>
      <c r="E154" s="286"/>
      <c r="F154" s="287"/>
      <c r="G154" s="286"/>
      <c r="H154" s="260">
        <f>SUM(H155,H158)</f>
        <v>0</v>
      </c>
      <c r="I154" s="260">
        <f t="shared" ref="I154:Z154" si="54">SUM(I155,I158)</f>
        <v>0</v>
      </c>
      <c r="J154" s="260">
        <f t="shared" si="54"/>
        <v>0</v>
      </c>
      <c r="K154" s="260">
        <f t="shared" si="54"/>
        <v>0</v>
      </c>
      <c r="L154" s="260">
        <f t="shared" si="54"/>
        <v>0</v>
      </c>
      <c r="M154" s="260">
        <f t="shared" si="54"/>
        <v>0</v>
      </c>
      <c r="N154" s="260">
        <f t="shared" si="54"/>
        <v>0</v>
      </c>
      <c r="O154" s="260">
        <f t="shared" si="54"/>
        <v>0</v>
      </c>
      <c r="P154" s="260">
        <f t="shared" si="54"/>
        <v>0</v>
      </c>
      <c r="Q154" s="260">
        <f t="shared" si="54"/>
        <v>0</v>
      </c>
      <c r="R154" s="260">
        <f t="shared" si="54"/>
        <v>0</v>
      </c>
      <c r="S154" s="260">
        <f t="shared" si="54"/>
        <v>0</v>
      </c>
      <c r="T154" s="260">
        <f t="shared" si="54"/>
        <v>0</v>
      </c>
      <c r="U154" s="260">
        <f t="shared" si="54"/>
        <v>0</v>
      </c>
      <c r="V154" s="260">
        <f t="shared" si="54"/>
        <v>0</v>
      </c>
      <c r="W154" s="260">
        <f t="shared" si="54"/>
        <v>0</v>
      </c>
      <c r="X154" s="260">
        <f t="shared" si="54"/>
        <v>0</v>
      </c>
      <c r="Y154" s="260">
        <f t="shared" si="54"/>
        <v>0</v>
      </c>
      <c r="Z154" s="260">
        <f t="shared" si="54"/>
        <v>0</v>
      </c>
    </row>
    <row r="155" spans="1:26" ht="15" customHeight="1">
      <c r="A155" s="314"/>
      <c r="B155" s="314"/>
      <c r="C155" s="288" t="s">
        <v>58</v>
      </c>
      <c r="D155" s="319"/>
      <c r="E155" s="289"/>
      <c r="F155" s="290"/>
      <c r="G155" s="289"/>
      <c r="H155" s="260">
        <f>SUM(H156:H157)</f>
        <v>0</v>
      </c>
      <c r="I155" s="260">
        <f t="shared" ref="I155:Z155" si="55">SUM(I156:I157)</f>
        <v>0</v>
      </c>
      <c r="J155" s="260">
        <f t="shared" si="55"/>
        <v>0</v>
      </c>
      <c r="K155" s="260">
        <f t="shared" si="55"/>
        <v>0</v>
      </c>
      <c r="L155" s="260">
        <f t="shared" si="55"/>
        <v>0</v>
      </c>
      <c r="M155" s="260">
        <f t="shared" si="55"/>
        <v>0</v>
      </c>
      <c r="N155" s="260">
        <f t="shared" si="55"/>
        <v>0</v>
      </c>
      <c r="O155" s="260">
        <f t="shared" si="55"/>
        <v>0</v>
      </c>
      <c r="P155" s="260">
        <f t="shared" si="55"/>
        <v>0</v>
      </c>
      <c r="Q155" s="260">
        <f t="shared" si="55"/>
        <v>0</v>
      </c>
      <c r="R155" s="260">
        <f t="shared" si="55"/>
        <v>0</v>
      </c>
      <c r="S155" s="260">
        <f t="shared" si="55"/>
        <v>0</v>
      </c>
      <c r="T155" s="260">
        <f t="shared" si="55"/>
        <v>0</v>
      </c>
      <c r="U155" s="260">
        <f t="shared" si="55"/>
        <v>0</v>
      </c>
      <c r="V155" s="260">
        <f t="shared" si="55"/>
        <v>0</v>
      </c>
      <c r="W155" s="260">
        <f t="shared" si="55"/>
        <v>0</v>
      </c>
      <c r="X155" s="260">
        <f t="shared" si="55"/>
        <v>0</v>
      </c>
      <c r="Y155" s="260">
        <f t="shared" si="55"/>
        <v>0</v>
      </c>
      <c r="Z155" s="260">
        <f t="shared" si="55"/>
        <v>0</v>
      </c>
    </row>
    <row r="156" spans="1:26" ht="15" customHeight="1">
      <c r="A156" s="314"/>
      <c r="B156" s="314"/>
      <c r="C156" s="296"/>
      <c r="D156" s="396"/>
      <c r="E156" s="388"/>
      <c r="F156" s="290"/>
      <c r="G156" s="289"/>
      <c r="H156" s="273"/>
      <c r="I156" s="263"/>
      <c r="J156" s="263"/>
      <c r="K156" s="263"/>
      <c r="L156" s="263"/>
      <c r="M156" s="263"/>
      <c r="N156" s="263"/>
      <c r="O156" s="263"/>
      <c r="P156" s="263"/>
      <c r="Q156" s="263"/>
      <c r="R156" s="263"/>
      <c r="S156" s="263"/>
      <c r="T156" s="263"/>
      <c r="U156" s="263"/>
      <c r="V156" s="263"/>
      <c r="W156" s="263"/>
      <c r="X156" s="263"/>
      <c r="Y156" s="263"/>
      <c r="Z156" s="263"/>
    </row>
    <row r="157" spans="1:26" ht="15" customHeight="1">
      <c r="A157" s="314"/>
      <c r="B157" s="314"/>
      <c r="C157" s="333"/>
      <c r="D157" s="396"/>
      <c r="E157" s="388"/>
      <c r="F157" s="290"/>
      <c r="G157" s="289"/>
      <c r="H157" s="274"/>
      <c r="I157" s="266"/>
      <c r="J157" s="266"/>
      <c r="K157" s="266"/>
      <c r="L157" s="266"/>
      <c r="M157" s="266"/>
      <c r="N157" s="266"/>
      <c r="O157" s="266"/>
      <c r="P157" s="266"/>
      <c r="Q157" s="266"/>
      <c r="R157" s="266"/>
      <c r="S157" s="266"/>
      <c r="T157" s="266"/>
      <c r="U157" s="266"/>
      <c r="V157" s="266"/>
      <c r="W157" s="266"/>
      <c r="X157" s="266"/>
      <c r="Y157" s="266"/>
      <c r="Z157" s="266"/>
    </row>
    <row r="158" spans="1:26" ht="15" customHeight="1">
      <c r="A158" s="314"/>
      <c r="B158" s="314"/>
      <c r="C158" s="288" t="s">
        <v>59</v>
      </c>
      <c r="D158" s="319"/>
      <c r="E158" s="289"/>
      <c r="F158" s="290"/>
      <c r="G158" s="289"/>
      <c r="H158" s="260">
        <f>SUM(H159:H160)</f>
        <v>0</v>
      </c>
      <c r="I158" s="260">
        <f t="shared" ref="I158:Z158" si="56">SUM(I159:I160)</f>
        <v>0</v>
      </c>
      <c r="J158" s="260">
        <f t="shared" si="56"/>
        <v>0</v>
      </c>
      <c r="K158" s="260">
        <f t="shared" si="56"/>
        <v>0</v>
      </c>
      <c r="L158" s="260">
        <f t="shared" si="56"/>
        <v>0</v>
      </c>
      <c r="M158" s="260">
        <f t="shared" si="56"/>
        <v>0</v>
      </c>
      <c r="N158" s="260">
        <f t="shared" si="56"/>
        <v>0</v>
      </c>
      <c r="O158" s="260">
        <f t="shared" si="56"/>
        <v>0</v>
      </c>
      <c r="P158" s="260">
        <f t="shared" si="56"/>
        <v>0</v>
      </c>
      <c r="Q158" s="260">
        <f t="shared" si="56"/>
        <v>0</v>
      </c>
      <c r="R158" s="260">
        <f t="shared" si="56"/>
        <v>0</v>
      </c>
      <c r="S158" s="260">
        <f t="shared" si="56"/>
        <v>0</v>
      </c>
      <c r="T158" s="260">
        <f t="shared" si="56"/>
        <v>0</v>
      </c>
      <c r="U158" s="260">
        <f t="shared" si="56"/>
        <v>0</v>
      </c>
      <c r="V158" s="260">
        <f t="shared" si="56"/>
        <v>0</v>
      </c>
      <c r="W158" s="260">
        <f t="shared" si="56"/>
        <v>0</v>
      </c>
      <c r="X158" s="260">
        <f t="shared" si="56"/>
        <v>0</v>
      </c>
      <c r="Y158" s="260">
        <f t="shared" si="56"/>
        <v>0</v>
      </c>
      <c r="Z158" s="260">
        <f t="shared" si="56"/>
        <v>0</v>
      </c>
    </row>
    <row r="159" spans="1:26" ht="15" customHeight="1">
      <c r="A159" s="314"/>
      <c r="B159" s="314"/>
      <c r="C159" s="291"/>
      <c r="D159" s="396"/>
      <c r="E159" s="388"/>
      <c r="F159" s="290"/>
      <c r="G159" s="289"/>
      <c r="H159" s="273"/>
      <c r="I159" s="263"/>
      <c r="J159" s="263"/>
      <c r="K159" s="263"/>
      <c r="L159" s="263"/>
      <c r="M159" s="263"/>
      <c r="N159" s="263"/>
      <c r="O159" s="263"/>
      <c r="P159" s="263"/>
      <c r="Q159" s="263"/>
      <c r="R159" s="263"/>
      <c r="S159" s="263"/>
      <c r="T159" s="263"/>
      <c r="U159" s="263"/>
      <c r="V159" s="263"/>
      <c r="W159" s="263"/>
      <c r="X159" s="263"/>
      <c r="Y159" s="263"/>
      <c r="Z159" s="263"/>
    </row>
    <row r="160" spans="1:26" ht="15" customHeight="1">
      <c r="A160" s="314"/>
      <c r="B160" s="325"/>
      <c r="C160" s="381"/>
      <c r="D160" s="397"/>
      <c r="E160" s="393"/>
      <c r="F160" s="353"/>
      <c r="G160" s="340"/>
      <c r="H160" s="274"/>
      <c r="I160" s="266"/>
      <c r="J160" s="266"/>
      <c r="K160" s="266"/>
      <c r="L160" s="266"/>
      <c r="M160" s="266"/>
      <c r="N160" s="266"/>
      <c r="O160" s="266"/>
      <c r="P160" s="266"/>
      <c r="Q160" s="266"/>
      <c r="R160" s="266"/>
      <c r="S160" s="266"/>
      <c r="T160" s="266"/>
      <c r="U160" s="266"/>
      <c r="V160" s="266"/>
      <c r="W160" s="266"/>
      <c r="X160" s="266"/>
      <c r="Y160" s="266"/>
      <c r="Z160" s="266"/>
    </row>
    <row r="161" spans="1:26" ht="15" customHeight="1">
      <c r="A161" s="283" t="s">
        <v>60</v>
      </c>
      <c r="B161" s="284"/>
      <c r="C161" s="284"/>
      <c r="D161" s="284"/>
      <c r="E161" s="284"/>
      <c r="F161" s="363"/>
      <c r="G161" s="284"/>
      <c r="H161" s="380">
        <f>SUM(H162,H165)</f>
        <v>0</v>
      </c>
      <c r="I161" s="323">
        <f t="shared" ref="I161:Z161" si="57">SUM(I162,I165)</f>
        <v>0</v>
      </c>
      <c r="J161" s="323">
        <f t="shared" si="57"/>
        <v>0</v>
      </c>
      <c r="K161" s="323">
        <f t="shared" si="57"/>
        <v>0</v>
      </c>
      <c r="L161" s="323">
        <f t="shared" si="57"/>
        <v>0</v>
      </c>
      <c r="M161" s="323">
        <f t="shared" si="57"/>
        <v>0</v>
      </c>
      <c r="N161" s="323">
        <f t="shared" si="57"/>
        <v>0</v>
      </c>
      <c r="O161" s="323">
        <f t="shared" si="57"/>
        <v>0</v>
      </c>
      <c r="P161" s="323">
        <f t="shared" si="57"/>
        <v>0</v>
      </c>
      <c r="Q161" s="323">
        <f t="shared" si="57"/>
        <v>0</v>
      </c>
      <c r="R161" s="323">
        <f t="shared" si="57"/>
        <v>0</v>
      </c>
      <c r="S161" s="323">
        <f t="shared" si="57"/>
        <v>0</v>
      </c>
      <c r="T161" s="323">
        <f t="shared" si="57"/>
        <v>0</v>
      </c>
      <c r="U161" s="323">
        <f t="shared" si="57"/>
        <v>0</v>
      </c>
      <c r="V161" s="323">
        <f t="shared" si="57"/>
        <v>0</v>
      </c>
      <c r="W161" s="323">
        <f t="shared" si="57"/>
        <v>0</v>
      </c>
      <c r="X161" s="323">
        <f t="shared" si="57"/>
        <v>0</v>
      </c>
      <c r="Y161" s="323">
        <f t="shared" si="57"/>
        <v>0</v>
      </c>
      <c r="Z161" s="323">
        <f t="shared" si="57"/>
        <v>0</v>
      </c>
    </row>
    <row r="162" spans="1:26" ht="15" customHeight="1">
      <c r="A162" s="314"/>
      <c r="B162" s="307" t="s">
        <v>61</v>
      </c>
      <c r="C162" s="286"/>
      <c r="D162" s="286"/>
      <c r="E162" s="286"/>
      <c r="F162" s="287"/>
      <c r="G162" s="286"/>
      <c r="H162" s="260">
        <f>SUM(H163:H164)</f>
        <v>0</v>
      </c>
      <c r="I162" s="260">
        <f t="shared" ref="I162:Z162" si="58">SUM(I163:I164)</f>
        <v>0</v>
      </c>
      <c r="J162" s="260">
        <f t="shared" si="58"/>
        <v>0</v>
      </c>
      <c r="K162" s="260">
        <f t="shared" si="58"/>
        <v>0</v>
      </c>
      <c r="L162" s="260">
        <f t="shared" si="58"/>
        <v>0</v>
      </c>
      <c r="M162" s="260">
        <f t="shared" si="58"/>
        <v>0</v>
      </c>
      <c r="N162" s="260">
        <f t="shared" si="58"/>
        <v>0</v>
      </c>
      <c r="O162" s="260">
        <f t="shared" si="58"/>
        <v>0</v>
      </c>
      <c r="P162" s="260">
        <f t="shared" si="58"/>
        <v>0</v>
      </c>
      <c r="Q162" s="260">
        <f t="shared" si="58"/>
        <v>0</v>
      </c>
      <c r="R162" s="260">
        <f t="shared" si="58"/>
        <v>0</v>
      </c>
      <c r="S162" s="260">
        <f t="shared" si="58"/>
        <v>0</v>
      </c>
      <c r="T162" s="260">
        <f t="shared" si="58"/>
        <v>0</v>
      </c>
      <c r="U162" s="260">
        <f t="shared" si="58"/>
        <v>0</v>
      </c>
      <c r="V162" s="260">
        <f t="shared" si="58"/>
        <v>0</v>
      </c>
      <c r="W162" s="260">
        <f t="shared" si="58"/>
        <v>0</v>
      </c>
      <c r="X162" s="260">
        <f t="shared" si="58"/>
        <v>0</v>
      </c>
      <c r="Y162" s="260">
        <f t="shared" si="58"/>
        <v>0</v>
      </c>
      <c r="Z162" s="260">
        <f t="shared" si="58"/>
        <v>0</v>
      </c>
    </row>
    <row r="163" spans="1:26" ht="15" customHeight="1">
      <c r="A163" s="314"/>
      <c r="B163" s="314"/>
      <c r="C163" s="396"/>
      <c r="D163" s="388"/>
      <c r="E163" s="388"/>
      <c r="F163" s="290"/>
      <c r="G163" s="289"/>
      <c r="H163" s="273"/>
      <c r="I163" s="263"/>
      <c r="J163" s="263"/>
      <c r="K163" s="263"/>
      <c r="L163" s="263"/>
      <c r="M163" s="263"/>
      <c r="N163" s="263"/>
      <c r="O163" s="263"/>
      <c r="P163" s="263"/>
      <c r="Q163" s="263"/>
      <c r="R163" s="263"/>
      <c r="S163" s="263"/>
      <c r="T163" s="263"/>
      <c r="U163" s="263"/>
      <c r="V163" s="263"/>
      <c r="W163" s="263"/>
      <c r="X163" s="263"/>
      <c r="Y163" s="263"/>
      <c r="Z163" s="263"/>
    </row>
    <row r="164" spans="1:26" ht="15" customHeight="1">
      <c r="A164" s="314"/>
      <c r="B164" s="325"/>
      <c r="C164" s="391"/>
      <c r="D164" s="393"/>
      <c r="E164" s="393"/>
      <c r="F164" s="353"/>
      <c r="G164" s="340"/>
      <c r="H164" s="274"/>
      <c r="I164" s="266"/>
      <c r="J164" s="266"/>
      <c r="K164" s="266"/>
      <c r="L164" s="266"/>
      <c r="M164" s="266"/>
      <c r="N164" s="266"/>
      <c r="O164" s="266"/>
      <c r="P164" s="266"/>
      <c r="Q164" s="266"/>
      <c r="R164" s="266"/>
      <c r="S164" s="266"/>
      <c r="T164" s="266"/>
      <c r="U164" s="266"/>
      <c r="V164" s="266"/>
      <c r="W164" s="266"/>
      <c r="X164" s="266"/>
      <c r="Y164" s="266"/>
      <c r="Z164" s="266"/>
    </row>
    <row r="165" spans="1:26" ht="15" customHeight="1">
      <c r="A165" s="314"/>
      <c r="B165" s="307" t="s">
        <v>62</v>
      </c>
      <c r="C165" s="286"/>
      <c r="D165" s="286"/>
      <c r="E165" s="286"/>
      <c r="F165" s="287"/>
      <c r="G165" s="286"/>
      <c r="H165" s="260">
        <f>SUM(H166:H167)</f>
        <v>0</v>
      </c>
      <c r="I165" s="260">
        <f t="shared" ref="I165:Z165" si="59">SUM(I166:I167)</f>
        <v>0</v>
      </c>
      <c r="J165" s="260">
        <f t="shared" si="59"/>
        <v>0</v>
      </c>
      <c r="K165" s="260">
        <f t="shared" si="59"/>
        <v>0</v>
      </c>
      <c r="L165" s="260">
        <f t="shared" si="59"/>
        <v>0</v>
      </c>
      <c r="M165" s="260">
        <f t="shared" si="59"/>
        <v>0</v>
      </c>
      <c r="N165" s="260">
        <f t="shared" si="59"/>
        <v>0</v>
      </c>
      <c r="O165" s="260">
        <f t="shared" si="59"/>
        <v>0</v>
      </c>
      <c r="P165" s="260">
        <f t="shared" si="59"/>
        <v>0</v>
      </c>
      <c r="Q165" s="260">
        <f t="shared" si="59"/>
        <v>0</v>
      </c>
      <c r="R165" s="260">
        <f t="shared" si="59"/>
        <v>0</v>
      </c>
      <c r="S165" s="260">
        <f t="shared" si="59"/>
        <v>0</v>
      </c>
      <c r="T165" s="260">
        <f t="shared" si="59"/>
        <v>0</v>
      </c>
      <c r="U165" s="260">
        <f t="shared" si="59"/>
        <v>0</v>
      </c>
      <c r="V165" s="260">
        <f t="shared" si="59"/>
        <v>0</v>
      </c>
      <c r="W165" s="260">
        <f t="shared" si="59"/>
        <v>0</v>
      </c>
      <c r="X165" s="260">
        <f t="shared" si="59"/>
        <v>0</v>
      </c>
      <c r="Y165" s="260">
        <f t="shared" si="59"/>
        <v>0</v>
      </c>
      <c r="Z165" s="260">
        <f t="shared" si="59"/>
        <v>0</v>
      </c>
    </row>
    <row r="166" spans="1:26" ht="15" customHeight="1">
      <c r="A166" s="314"/>
      <c r="B166" s="314"/>
      <c r="C166" s="396"/>
      <c r="D166" s="388"/>
      <c r="E166" s="388"/>
      <c r="F166" s="290"/>
      <c r="G166" s="289"/>
      <c r="H166" s="273"/>
      <c r="I166" s="263"/>
      <c r="J166" s="263"/>
      <c r="K166" s="263"/>
      <c r="L166" s="263"/>
      <c r="M166" s="263"/>
      <c r="N166" s="263"/>
      <c r="O166" s="263"/>
      <c r="P166" s="263"/>
      <c r="Q166" s="263"/>
      <c r="R166" s="263"/>
      <c r="S166" s="263"/>
      <c r="T166" s="263"/>
      <c r="U166" s="263"/>
      <c r="V166" s="263"/>
      <c r="W166" s="263"/>
      <c r="X166" s="263"/>
      <c r="Y166" s="263"/>
      <c r="Z166" s="263"/>
    </row>
    <row r="167" spans="1:26" ht="15" customHeight="1">
      <c r="A167" s="314"/>
      <c r="B167" s="325"/>
      <c r="C167" s="391"/>
      <c r="D167" s="393"/>
      <c r="E167" s="393"/>
      <c r="F167" s="353"/>
      <c r="G167" s="340"/>
      <c r="H167" s="274"/>
      <c r="I167" s="266"/>
      <c r="J167" s="266"/>
      <c r="K167" s="266"/>
      <c r="L167" s="266"/>
      <c r="M167" s="266"/>
      <c r="N167" s="266"/>
      <c r="O167" s="266"/>
      <c r="P167" s="266"/>
      <c r="Q167" s="266"/>
      <c r="R167" s="266"/>
      <c r="S167" s="266"/>
      <c r="T167" s="266"/>
      <c r="U167" s="266"/>
      <c r="V167" s="266"/>
      <c r="W167" s="266"/>
      <c r="X167" s="266"/>
      <c r="Y167" s="266"/>
      <c r="Z167" s="266"/>
    </row>
    <row r="168" spans="1:26" ht="15" customHeight="1">
      <c r="A168" s="283" t="s">
        <v>63</v>
      </c>
      <c r="B168" s="284"/>
      <c r="C168" s="284"/>
      <c r="D168" s="284"/>
      <c r="E168" s="284"/>
      <c r="F168" s="363"/>
      <c r="G168" s="284"/>
      <c r="H168" s="380">
        <f>SUM(H169:H171)</f>
        <v>0</v>
      </c>
      <c r="I168" s="380">
        <f t="shared" ref="I168:Q168" si="60">SUM(I169:I171)</f>
        <v>0</v>
      </c>
      <c r="J168" s="380">
        <f t="shared" si="60"/>
        <v>0</v>
      </c>
      <c r="K168" s="380">
        <f t="shared" si="60"/>
        <v>0</v>
      </c>
      <c r="L168" s="380">
        <f t="shared" si="60"/>
        <v>0</v>
      </c>
      <c r="M168" s="380">
        <f t="shared" si="60"/>
        <v>0</v>
      </c>
      <c r="N168" s="380">
        <f t="shared" si="60"/>
        <v>0</v>
      </c>
      <c r="O168" s="380">
        <f t="shared" si="60"/>
        <v>0</v>
      </c>
      <c r="P168" s="380">
        <f t="shared" si="60"/>
        <v>0</v>
      </c>
      <c r="Q168" s="380">
        <f t="shared" si="60"/>
        <v>0</v>
      </c>
      <c r="R168" s="380">
        <f t="shared" ref="R168:Y168" si="61">SUM(R169:R171)</f>
        <v>0</v>
      </c>
      <c r="S168" s="380">
        <f t="shared" si="61"/>
        <v>0</v>
      </c>
      <c r="T168" s="380">
        <f t="shared" si="61"/>
        <v>0</v>
      </c>
      <c r="U168" s="380">
        <f t="shared" si="61"/>
        <v>0</v>
      </c>
      <c r="V168" s="380">
        <f t="shared" si="61"/>
        <v>0</v>
      </c>
      <c r="W168" s="380">
        <f t="shared" si="61"/>
        <v>0</v>
      </c>
      <c r="X168" s="380">
        <f t="shared" si="61"/>
        <v>0</v>
      </c>
      <c r="Y168" s="380">
        <f t="shared" si="61"/>
        <v>0</v>
      </c>
      <c r="Z168" s="380">
        <f>SUM(Z169:Z171)</f>
        <v>0</v>
      </c>
    </row>
    <row r="169" spans="1:26" ht="15" customHeight="1">
      <c r="A169" s="314"/>
      <c r="B169" s="307" t="s">
        <v>37</v>
      </c>
      <c r="C169" s="286"/>
      <c r="D169" s="286"/>
      <c r="E169" s="286"/>
      <c r="F169" s="287"/>
      <c r="G169" s="286"/>
      <c r="H169" s="273"/>
      <c r="I169" s="263"/>
      <c r="J169" s="263"/>
      <c r="K169" s="263"/>
      <c r="L169" s="263"/>
      <c r="M169" s="263"/>
      <c r="N169" s="263"/>
      <c r="O169" s="263"/>
      <c r="P169" s="263"/>
      <c r="Q169" s="263"/>
      <c r="R169" s="263"/>
      <c r="S169" s="263"/>
      <c r="T169" s="263"/>
      <c r="U169" s="263"/>
      <c r="V169" s="263"/>
      <c r="W169" s="263"/>
      <c r="X169" s="263"/>
      <c r="Y169" s="263"/>
      <c r="Z169" s="263"/>
    </row>
    <row r="170" spans="1:26" ht="15" customHeight="1">
      <c r="A170" s="314"/>
      <c r="B170" s="382" t="s">
        <v>1941</v>
      </c>
      <c r="C170" s="289"/>
      <c r="D170" s="289"/>
      <c r="E170" s="289"/>
      <c r="F170" s="290"/>
      <c r="G170" s="289"/>
      <c r="H170" s="260">
        <f>H116-H142</f>
        <v>0</v>
      </c>
      <c r="I170" s="260">
        <f>H170+I116-I142</f>
        <v>0</v>
      </c>
      <c r="J170" s="260">
        <f t="shared" ref="J170:Z170" si="62">I170+J116-J142</f>
        <v>0</v>
      </c>
      <c r="K170" s="260">
        <f t="shared" si="62"/>
        <v>0</v>
      </c>
      <c r="L170" s="260">
        <f t="shared" si="62"/>
        <v>0</v>
      </c>
      <c r="M170" s="260">
        <f t="shared" si="62"/>
        <v>0</v>
      </c>
      <c r="N170" s="260">
        <f t="shared" si="62"/>
        <v>0</v>
      </c>
      <c r="O170" s="260">
        <f t="shared" si="62"/>
        <v>0</v>
      </c>
      <c r="P170" s="260">
        <f t="shared" si="62"/>
        <v>0</v>
      </c>
      <c r="Q170" s="260">
        <f t="shared" si="62"/>
        <v>0</v>
      </c>
      <c r="R170" s="260">
        <f t="shared" si="62"/>
        <v>0</v>
      </c>
      <c r="S170" s="260">
        <f t="shared" si="62"/>
        <v>0</v>
      </c>
      <c r="T170" s="260">
        <f t="shared" si="62"/>
        <v>0</v>
      </c>
      <c r="U170" s="260">
        <f t="shared" si="62"/>
        <v>0</v>
      </c>
      <c r="V170" s="260">
        <f t="shared" si="62"/>
        <v>0</v>
      </c>
      <c r="W170" s="260">
        <f t="shared" si="62"/>
        <v>0</v>
      </c>
      <c r="X170" s="260">
        <f t="shared" si="62"/>
        <v>0</v>
      </c>
      <c r="Y170" s="260">
        <f t="shared" si="62"/>
        <v>0</v>
      </c>
      <c r="Z170" s="260">
        <f t="shared" si="62"/>
        <v>0</v>
      </c>
    </row>
    <row r="171" spans="1:26" ht="15" customHeight="1">
      <c r="A171" s="325"/>
      <c r="B171" s="398" t="s">
        <v>1945</v>
      </c>
      <c r="C171" s="397"/>
      <c r="D171" s="397"/>
      <c r="E171" s="397"/>
      <c r="F171" s="357"/>
      <c r="G171" s="356"/>
      <c r="H171" s="274"/>
      <c r="I171" s="266"/>
      <c r="J171" s="266"/>
      <c r="K171" s="266"/>
      <c r="L171" s="266"/>
      <c r="M171" s="266"/>
      <c r="N171" s="266"/>
      <c r="O171" s="266"/>
      <c r="P171" s="266"/>
      <c r="Q171" s="266"/>
      <c r="R171" s="266"/>
      <c r="S171" s="266"/>
      <c r="T171" s="266"/>
      <c r="U171" s="266"/>
      <c r="V171" s="266"/>
      <c r="W171" s="266"/>
      <c r="X171" s="266"/>
      <c r="Y171" s="266"/>
      <c r="Z171" s="266"/>
    </row>
    <row r="172" spans="1:26" ht="12">
      <c r="G172" s="275" t="b">
        <f>AND(H172:Z172)</f>
        <v>1</v>
      </c>
      <c r="H172" s="275" t="b">
        <f>ABS(H161+H168-H149)&lt;0.01</f>
        <v>1</v>
      </c>
      <c r="I172" s="275" t="b">
        <f t="shared" ref="I172:Z172" si="63">ABS(I161+I168-I149)&lt;0.01</f>
        <v>1</v>
      </c>
      <c r="J172" s="275" t="b">
        <f t="shared" si="63"/>
        <v>1</v>
      </c>
      <c r="K172" s="275" t="b">
        <f t="shared" si="63"/>
        <v>1</v>
      </c>
      <c r="L172" s="275" t="b">
        <f t="shared" si="63"/>
        <v>1</v>
      </c>
      <c r="M172" s="275" t="b">
        <f t="shared" si="63"/>
        <v>1</v>
      </c>
      <c r="N172" s="275" t="b">
        <f t="shared" si="63"/>
        <v>1</v>
      </c>
      <c r="O172" s="275" t="b">
        <f t="shared" si="63"/>
        <v>1</v>
      </c>
      <c r="P172" s="275" t="b">
        <f t="shared" si="63"/>
        <v>1</v>
      </c>
      <c r="Q172" s="275" t="b">
        <f t="shared" si="63"/>
        <v>1</v>
      </c>
      <c r="R172" s="275" t="b">
        <f t="shared" si="63"/>
        <v>1</v>
      </c>
      <c r="S172" s="275" t="b">
        <f t="shared" si="63"/>
        <v>1</v>
      </c>
      <c r="T172" s="275" t="b">
        <f t="shared" si="63"/>
        <v>1</v>
      </c>
      <c r="U172" s="275" t="b">
        <f t="shared" si="63"/>
        <v>1</v>
      </c>
      <c r="V172" s="275" t="b">
        <f t="shared" si="63"/>
        <v>1</v>
      </c>
      <c r="W172" s="275" t="b">
        <f t="shared" si="63"/>
        <v>1</v>
      </c>
      <c r="X172" s="275" t="b">
        <f t="shared" si="63"/>
        <v>1</v>
      </c>
      <c r="Y172" s="275" t="b">
        <f t="shared" si="63"/>
        <v>1</v>
      </c>
      <c r="Z172" s="275" t="b">
        <f t="shared" si="63"/>
        <v>1</v>
      </c>
    </row>
    <row r="173" spans="1:26" ht="12">
      <c r="A173" s="275" t="s">
        <v>107</v>
      </c>
    </row>
    <row r="174" spans="1:26" ht="12">
      <c r="A174" s="275" t="s">
        <v>108</v>
      </c>
    </row>
    <row r="175" spans="1:26" ht="12">
      <c r="A175" s="275" t="s">
        <v>1944</v>
      </c>
    </row>
    <row r="176" spans="1:26" ht="12">
      <c r="A176" s="275" t="s">
        <v>64</v>
      </c>
    </row>
    <row r="177" spans="1:1" ht="12">
      <c r="A177" s="275" t="s">
        <v>65</v>
      </c>
    </row>
    <row r="178" spans="1:1" ht="12">
      <c r="A178" s="275" t="s">
        <v>846</v>
      </c>
    </row>
    <row r="179" spans="1:1" ht="12">
      <c r="A179" s="275" t="s">
        <v>120</v>
      </c>
    </row>
    <row r="180" spans="1:1" ht="12">
      <c r="A180" s="275" t="s">
        <v>1891</v>
      </c>
    </row>
    <row r="181" spans="1:1" ht="12">
      <c r="A181" s="275" t="s">
        <v>1912</v>
      </c>
    </row>
    <row r="182" spans="1:1" ht="12">
      <c r="A182" s="275" t="s">
        <v>119</v>
      </c>
    </row>
    <row r="183" spans="1:1" ht="12">
      <c r="A183" s="275" t="s">
        <v>1946</v>
      </c>
    </row>
  </sheetData>
  <sheetProtection formatCells="0" formatColumns="0" formatRows="0" insertRows="0" deleteRows="0"/>
  <phoneticPr fontId="2"/>
  <conditionalFormatting sqref="G172:Z172">
    <cfRule type="expression" dxfId="5" priority="5">
      <formula>G172=FALSE</formula>
    </cfRule>
    <cfRule type="expression" dxfId="4" priority="6">
      <formula>G172=TRUE</formula>
    </cfRule>
  </conditionalFormatting>
  <conditionalFormatting sqref="G146:Z146">
    <cfRule type="expression" dxfId="3" priority="3">
      <formula>G146=FALSE</formula>
    </cfRule>
    <cfRule type="expression" dxfId="2" priority="4">
      <formula>G146=TRUE</formula>
    </cfRule>
  </conditionalFormatting>
  <conditionalFormatting sqref="G3">
    <cfRule type="expression" dxfId="1" priority="1">
      <formula>$G$3=FALSE</formula>
    </cfRule>
    <cfRule type="expression" dxfId="0" priority="2">
      <formula>$G$3=TRUE</formula>
    </cfRule>
  </conditionalFormatting>
  <pageMargins left="0.511811023622047" right="0.31496062992126" top="0.74803149606299202" bottom="0.55118110236220497" header="0.31496062992126" footer="0.31496062992126"/>
  <ignoredErrors>
    <ignoredError sqref="K8:Z8 H8 H17:K1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E3" sqref="E3"/>
    </sheetView>
  </sheetViews>
  <sheetFormatPr defaultColWidth="8.75" defaultRowHeight="13.5"/>
  <cols>
    <col min="1" max="1" width="8.75" style="239"/>
    <col min="2" max="2" width="2.75" style="239" customWidth="1"/>
    <col min="3" max="3" width="17.875" style="239" customWidth="1"/>
    <col min="4" max="4" width="19.25" style="239" customWidth="1"/>
    <col min="5" max="5" width="11.25" style="239" customWidth="1"/>
    <col min="6" max="16384" width="8.75" style="239"/>
  </cols>
  <sheetData>
    <row r="1" spans="1:7">
      <c r="F1" s="426" t="s">
        <v>2070</v>
      </c>
    </row>
    <row r="2" spans="1:7">
      <c r="F2" s="426"/>
    </row>
    <row r="3" spans="1:7">
      <c r="A3" s="238"/>
      <c r="B3" s="238"/>
      <c r="C3" s="238"/>
      <c r="D3" s="238"/>
      <c r="E3" s="385"/>
      <c r="F3" s="275" t="s">
        <v>1943</v>
      </c>
      <c r="G3" s="238"/>
    </row>
    <row r="4" spans="1:7">
      <c r="A4" s="240"/>
      <c r="B4" s="241" t="s">
        <v>1926</v>
      </c>
      <c r="C4" s="241"/>
      <c r="D4" s="240"/>
      <c r="E4" s="240"/>
      <c r="F4" s="238"/>
      <c r="G4" s="238"/>
    </row>
    <row r="5" spans="1:7">
      <c r="A5" s="240"/>
      <c r="B5" s="247" t="s">
        <v>1927</v>
      </c>
      <c r="C5" s="248"/>
      <c r="D5" s="249" t="s">
        <v>1928</v>
      </c>
      <c r="E5" s="249" t="s">
        <v>1929</v>
      </c>
      <c r="F5" s="249" t="s">
        <v>1930</v>
      </c>
      <c r="G5" s="238"/>
    </row>
    <row r="6" spans="1:7">
      <c r="A6" s="240"/>
      <c r="B6" s="250" t="s">
        <v>1931</v>
      </c>
      <c r="C6" s="250"/>
      <c r="D6" s="242" t="s">
        <v>1932</v>
      </c>
      <c r="E6" s="383"/>
      <c r="F6" s="243" t="s">
        <v>1933</v>
      </c>
      <c r="G6" s="238"/>
    </row>
    <row r="7" spans="1:7" ht="27.75" customHeight="1">
      <c r="A7" s="240"/>
      <c r="B7" s="422"/>
      <c r="C7" s="423"/>
      <c r="D7" s="242" t="s">
        <v>2035</v>
      </c>
      <c r="E7" s="424"/>
      <c r="F7" s="425"/>
      <c r="G7" s="238"/>
    </row>
    <row r="8" spans="1:7">
      <c r="A8" s="240"/>
      <c r="B8" s="250" t="s">
        <v>1896</v>
      </c>
      <c r="C8" s="242"/>
      <c r="D8" s="242" t="s">
        <v>1948</v>
      </c>
      <c r="E8" s="401"/>
      <c r="F8" s="243"/>
      <c r="G8" s="238"/>
    </row>
    <row r="9" spans="1:7">
      <c r="A9" s="238"/>
      <c r="B9" s="251"/>
      <c r="C9" s="250" t="s">
        <v>1921</v>
      </c>
      <c r="D9" s="243" t="s">
        <v>1949</v>
      </c>
      <c r="E9" s="246">
        <f>E11*E10</f>
        <v>0</v>
      </c>
      <c r="F9" s="245"/>
      <c r="G9" s="238"/>
    </row>
    <row r="10" spans="1:7">
      <c r="A10" s="238"/>
      <c r="B10" s="251"/>
      <c r="C10" s="251"/>
      <c r="D10" s="243" t="s">
        <v>1939</v>
      </c>
      <c r="E10" s="384"/>
      <c r="F10" s="245" t="s">
        <v>1940</v>
      </c>
      <c r="G10" s="238"/>
    </row>
    <row r="11" spans="1:7">
      <c r="A11" s="238"/>
      <c r="B11" s="251"/>
      <c r="C11" s="251"/>
      <c r="D11" s="243" t="s">
        <v>1937</v>
      </c>
      <c r="E11" s="246">
        <f>E12*E13</f>
        <v>0</v>
      </c>
      <c r="F11" s="245" t="s">
        <v>1936</v>
      </c>
      <c r="G11" s="238"/>
    </row>
    <row r="12" spans="1:7">
      <c r="A12" s="238"/>
      <c r="B12" s="251"/>
      <c r="C12" s="251"/>
      <c r="D12" s="243" t="s">
        <v>1934</v>
      </c>
      <c r="E12" s="383"/>
      <c r="F12" s="243" t="s">
        <v>1933</v>
      </c>
      <c r="G12" s="238"/>
    </row>
    <row r="13" spans="1:7">
      <c r="A13" s="238"/>
      <c r="B13" s="251"/>
      <c r="C13" s="252"/>
      <c r="D13" s="243" t="s">
        <v>1935</v>
      </c>
      <c r="E13" s="384"/>
      <c r="F13" s="245" t="s">
        <v>1936</v>
      </c>
      <c r="G13" s="238"/>
    </row>
    <row r="14" spans="1:7">
      <c r="A14" s="238"/>
      <c r="B14" s="251"/>
      <c r="C14" s="250" t="s">
        <v>1922</v>
      </c>
      <c r="D14" s="243" t="s">
        <v>1950</v>
      </c>
      <c r="E14" s="246">
        <f>E16*E15</f>
        <v>0</v>
      </c>
      <c r="F14" s="245"/>
      <c r="G14" s="238"/>
    </row>
    <row r="15" spans="1:7">
      <c r="A15" s="238"/>
      <c r="B15" s="251"/>
      <c r="C15" s="251"/>
      <c r="D15" s="243" t="s">
        <v>1939</v>
      </c>
      <c r="E15" s="384"/>
      <c r="F15" s="245" t="s">
        <v>1940</v>
      </c>
      <c r="G15" s="238"/>
    </row>
    <row r="16" spans="1:7">
      <c r="A16" s="238"/>
      <c r="B16" s="251"/>
      <c r="C16" s="251"/>
      <c r="D16" s="243" t="s">
        <v>1937</v>
      </c>
      <c r="E16" s="244">
        <f>E17*E18</f>
        <v>0</v>
      </c>
      <c r="F16" s="245" t="s">
        <v>1936</v>
      </c>
      <c r="G16" s="238"/>
    </row>
    <row r="17" spans="1:7">
      <c r="A17" s="238"/>
      <c r="B17" s="251"/>
      <c r="C17" s="251"/>
      <c r="D17" s="243" t="s">
        <v>1934</v>
      </c>
      <c r="E17" s="383"/>
      <c r="F17" s="243" t="s">
        <v>1933</v>
      </c>
      <c r="G17" s="238"/>
    </row>
    <row r="18" spans="1:7">
      <c r="A18" s="238"/>
      <c r="B18" s="251"/>
      <c r="C18" s="251"/>
      <c r="D18" s="243" t="s">
        <v>1935</v>
      </c>
      <c r="E18" s="384"/>
      <c r="F18" s="245" t="s">
        <v>1936</v>
      </c>
      <c r="G18" s="238"/>
    </row>
    <row r="19" spans="1:7">
      <c r="A19" s="238"/>
      <c r="B19" s="251"/>
      <c r="C19" s="400"/>
      <c r="D19" s="402" t="s">
        <v>1950</v>
      </c>
      <c r="E19" s="246">
        <f>E21*E20</f>
        <v>0</v>
      </c>
      <c r="F19" s="245"/>
      <c r="G19" s="238"/>
    </row>
    <row r="20" spans="1:7">
      <c r="A20" s="238"/>
      <c r="B20" s="251"/>
      <c r="C20" s="251"/>
      <c r="D20" s="402" t="s">
        <v>1939</v>
      </c>
      <c r="E20" s="384"/>
      <c r="F20" s="245" t="s">
        <v>1940</v>
      </c>
      <c r="G20" s="238"/>
    </row>
    <row r="21" spans="1:7">
      <c r="A21" s="238"/>
      <c r="B21" s="251"/>
      <c r="C21" s="251"/>
      <c r="D21" s="402" t="s">
        <v>1937</v>
      </c>
      <c r="E21" s="244">
        <f>E22*E23</f>
        <v>0</v>
      </c>
      <c r="F21" s="245" t="s">
        <v>1936</v>
      </c>
      <c r="G21" s="238"/>
    </row>
    <row r="22" spans="1:7">
      <c r="A22" s="238"/>
      <c r="B22" s="251"/>
      <c r="C22" s="251"/>
      <c r="D22" s="402" t="s">
        <v>1934</v>
      </c>
      <c r="E22" s="383"/>
      <c r="F22" s="243" t="s">
        <v>1933</v>
      </c>
      <c r="G22" s="238"/>
    </row>
    <row r="23" spans="1:7">
      <c r="A23" s="238"/>
      <c r="B23" s="251"/>
      <c r="C23" s="251"/>
      <c r="D23" s="417" t="s">
        <v>1935</v>
      </c>
      <c r="E23" s="418"/>
      <c r="F23" s="419" t="s">
        <v>1936</v>
      </c>
      <c r="G23" s="238"/>
    </row>
    <row r="24" spans="1:7" ht="27.75" customHeight="1">
      <c r="A24" s="238"/>
      <c r="B24" s="252"/>
      <c r="C24" s="252"/>
      <c r="D24" s="243" t="s">
        <v>2031</v>
      </c>
      <c r="E24" s="420"/>
      <c r="F24" s="421"/>
      <c r="G24" s="238"/>
    </row>
    <row r="25" spans="1:7">
      <c r="A25" s="238"/>
      <c r="B25" s="240" t="s">
        <v>107</v>
      </c>
      <c r="C25" s="240"/>
      <c r="D25" s="238"/>
      <c r="E25" s="238"/>
      <c r="F25" s="238"/>
      <c r="G25" s="238"/>
    </row>
    <row r="26" spans="1:7">
      <c r="A26" s="238"/>
      <c r="B26" s="240" t="s">
        <v>1938</v>
      </c>
      <c r="C26" s="240"/>
      <c r="D26" s="238"/>
      <c r="E26" s="238"/>
      <c r="F26" s="238"/>
      <c r="G26" s="238"/>
    </row>
    <row r="27" spans="1:7">
      <c r="A27" s="238"/>
      <c r="B27" s="240" t="s">
        <v>120</v>
      </c>
      <c r="C27" s="240"/>
      <c r="D27" s="238"/>
      <c r="E27" s="238"/>
      <c r="F27" s="238"/>
      <c r="G27" s="238"/>
    </row>
    <row r="28" spans="1:7">
      <c r="B28" s="240" t="s">
        <v>1955</v>
      </c>
    </row>
    <row r="29" spans="1:7">
      <c r="B29" s="240" t="s">
        <v>1956</v>
      </c>
    </row>
    <row r="30" spans="1:7">
      <c r="B30" s="240" t="s">
        <v>2038</v>
      </c>
    </row>
    <row r="31" spans="1:7">
      <c r="B31" s="240" t="s">
        <v>2036</v>
      </c>
    </row>
    <row r="32" spans="1:7">
      <c r="B32" s="240" t="s">
        <v>2037</v>
      </c>
    </row>
  </sheetData>
  <sheetProtection formatColumns="0" formatRows="0" insertColumns="0" insertRows="0" deleteColumns="0" deleteRows="0"/>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view="pageBreakPreview" zoomScale="84" zoomScaleNormal="100" zoomScaleSheetLayoutView="84" workbookViewId="0">
      <selection activeCell="B25" sqref="B25"/>
    </sheetView>
  </sheetViews>
  <sheetFormatPr defaultColWidth="8.125" defaultRowHeight="12"/>
  <cols>
    <col min="1" max="1" width="11.25" style="63" customWidth="1"/>
    <col min="2" max="2" width="7.75" style="63" customWidth="1"/>
    <col min="3" max="3" width="17.125" style="63" customWidth="1"/>
    <col min="4" max="4" width="11.375" style="63" bestFit="1" customWidth="1"/>
    <col min="5" max="5" width="13.25" style="63" bestFit="1" customWidth="1"/>
    <col min="6" max="6" width="11.25" style="63" customWidth="1"/>
    <col min="7" max="7" width="2.75" style="63" customWidth="1"/>
    <col min="8" max="9" width="14.5" style="63" customWidth="1"/>
    <col min="10" max="11" width="25.125" style="63" customWidth="1"/>
    <col min="12" max="13" width="12.75" style="63" customWidth="1"/>
    <col min="14" max="16384" width="8.125" style="63"/>
  </cols>
  <sheetData>
    <row r="1" spans="1:13" ht="13.5">
      <c r="A1" s="62"/>
      <c r="M1" s="64" t="s">
        <v>1952</v>
      </c>
    </row>
    <row r="3" spans="1:13">
      <c r="A3" s="63" t="s">
        <v>67</v>
      </c>
      <c r="H3" s="63" t="s">
        <v>68</v>
      </c>
    </row>
    <row r="5" spans="1:13" s="66" customFormat="1" ht="36" customHeight="1">
      <c r="A5" s="126" t="s">
        <v>69</v>
      </c>
      <c r="B5" s="499" t="s">
        <v>70</v>
      </c>
      <c r="C5" s="499"/>
      <c r="D5" s="126" t="s">
        <v>71</v>
      </c>
      <c r="E5" s="126" t="s">
        <v>72</v>
      </c>
      <c r="F5" s="65" t="s">
        <v>73</v>
      </c>
      <c r="H5" s="126" t="s">
        <v>74</v>
      </c>
      <c r="I5" s="67" t="s">
        <v>75</v>
      </c>
      <c r="J5" s="499" t="s">
        <v>76</v>
      </c>
      <c r="K5" s="499"/>
      <c r="L5" s="126" t="s">
        <v>71</v>
      </c>
      <c r="M5" s="126" t="s">
        <v>72</v>
      </c>
    </row>
    <row r="6" spans="1:13" ht="15.75" customHeight="1">
      <c r="A6" s="496" t="s">
        <v>77</v>
      </c>
      <c r="B6" s="496" t="s">
        <v>78</v>
      </c>
      <c r="C6" s="68" t="s">
        <v>79</v>
      </c>
      <c r="D6" s="69"/>
      <c r="E6" s="69"/>
      <c r="F6" s="70"/>
      <c r="H6" s="500" t="s">
        <v>80</v>
      </c>
      <c r="I6" s="502" t="s">
        <v>81</v>
      </c>
      <c r="J6" s="486" t="s">
        <v>82</v>
      </c>
      <c r="K6" s="488"/>
      <c r="L6" s="489"/>
      <c r="M6" s="489"/>
    </row>
    <row r="7" spans="1:13" ht="15.75" customHeight="1">
      <c r="A7" s="496"/>
      <c r="B7" s="496"/>
      <c r="C7" s="71" t="s">
        <v>83</v>
      </c>
      <c r="D7" s="72"/>
      <c r="E7" s="72"/>
      <c r="F7" s="73"/>
      <c r="H7" s="501"/>
      <c r="I7" s="496"/>
      <c r="J7" s="486" t="s">
        <v>84</v>
      </c>
      <c r="K7" s="488"/>
      <c r="L7" s="490"/>
      <c r="M7" s="490"/>
    </row>
    <row r="8" spans="1:13" ht="15.75" customHeight="1">
      <c r="A8" s="496"/>
      <c r="B8" s="497"/>
      <c r="C8" s="71" t="s">
        <v>85</v>
      </c>
      <c r="D8" s="72"/>
      <c r="E8" s="72"/>
      <c r="F8" s="73"/>
      <c r="H8" s="501"/>
      <c r="I8" s="497"/>
      <c r="J8" s="486" t="s">
        <v>86</v>
      </c>
      <c r="K8" s="488"/>
      <c r="L8" s="491"/>
      <c r="M8" s="491"/>
    </row>
    <row r="9" spans="1:13" ht="15.75" customHeight="1">
      <c r="A9" s="497"/>
      <c r="B9" s="486" t="s">
        <v>87</v>
      </c>
      <c r="C9" s="488"/>
      <c r="D9" s="74"/>
      <c r="E9" s="72"/>
      <c r="F9" s="73"/>
      <c r="H9" s="501"/>
      <c r="I9" s="495" t="s">
        <v>88</v>
      </c>
      <c r="J9" s="486" t="s">
        <v>82</v>
      </c>
      <c r="K9" s="488"/>
      <c r="L9" s="489"/>
      <c r="M9" s="489"/>
    </row>
    <row r="10" spans="1:13" ht="15.75" customHeight="1">
      <c r="A10" s="503" t="s">
        <v>89</v>
      </c>
      <c r="B10" s="498" t="s">
        <v>90</v>
      </c>
      <c r="C10" s="75" t="s">
        <v>91</v>
      </c>
      <c r="D10" s="74"/>
      <c r="E10" s="72"/>
      <c r="F10" s="73"/>
      <c r="H10" s="501"/>
      <c r="I10" s="496"/>
      <c r="J10" s="486" t="s">
        <v>84</v>
      </c>
      <c r="K10" s="488"/>
      <c r="L10" s="490"/>
      <c r="M10" s="490"/>
    </row>
    <row r="11" spans="1:13" ht="15.75" customHeight="1">
      <c r="A11" s="504"/>
      <c r="B11" s="496"/>
      <c r="C11" s="75" t="s">
        <v>92</v>
      </c>
      <c r="D11" s="74"/>
      <c r="E11" s="72"/>
      <c r="F11" s="73"/>
      <c r="H11" s="501"/>
      <c r="I11" s="497"/>
      <c r="J11" s="486" t="s">
        <v>86</v>
      </c>
      <c r="K11" s="488"/>
      <c r="L11" s="491"/>
      <c r="M11" s="491"/>
    </row>
    <row r="12" spans="1:13" ht="15.75" customHeight="1">
      <c r="A12" s="504"/>
      <c r="B12" s="497"/>
      <c r="C12" s="75" t="s">
        <v>93</v>
      </c>
      <c r="D12" s="74"/>
      <c r="E12" s="72"/>
      <c r="F12" s="73"/>
      <c r="H12" s="486" t="s">
        <v>94</v>
      </c>
      <c r="I12" s="487"/>
      <c r="J12" s="487"/>
      <c r="K12" s="488"/>
      <c r="L12" s="72"/>
      <c r="M12" s="72"/>
    </row>
    <row r="13" spans="1:13" ht="15.75" customHeight="1">
      <c r="A13" s="504"/>
      <c r="B13" s="486" t="s">
        <v>93</v>
      </c>
      <c r="C13" s="488"/>
      <c r="D13" s="74"/>
      <c r="E13" s="72"/>
      <c r="F13" s="73"/>
      <c r="H13" s="502" t="s">
        <v>95</v>
      </c>
      <c r="I13" s="502" t="s">
        <v>96</v>
      </c>
      <c r="J13" s="486" t="s">
        <v>82</v>
      </c>
      <c r="K13" s="488"/>
      <c r="L13" s="489"/>
      <c r="M13" s="489"/>
    </row>
    <row r="14" spans="1:13" ht="15.75" customHeight="1">
      <c r="A14" s="505"/>
      <c r="B14" s="486" t="s">
        <v>97</v>
      </c>
      <c r="C14" s="488"/>
      <c r="D14" s="74"/>
      <c r="E14" s="72"/>
      <c r="F14" s="73"/>
      <c r="H14" s="495"/>
      <c r="I14" s="495"/>
      <c r="J14" s="486" t="s">
        <v>98</v>
      </c>
      <c r="K14" s="488"/>
      <c r="L14" s="490"/>
      <c r="M14" s="490"/>
    </row>
    <row r="15" spans="1:13" ht="15.75" customHeight="1">
      <c r="A15" s="486" t="s">
        <v>99</v>
      </c>
      <c r="B15" s="487"/>
      <c r="C15" s="488"/>
      <c r="D15" s="125"/>
      <c r="E15" s="76"/>
      <c r="F15" s="77"/>
      <c r="H15" s="495"/>
      <c r="I15" s="495"/>
      <c r="J15" s="123" t="s">
        <v>100</v>
      </c>
      <c r="K15" s="124"/>
      <c r="L15" s="490"/>
      <c r="M15" s="490"/>
    </row>
    <row r="16" spans="1:13" ht="15.75" customHeight="1">
      <c r="A16" s="492" t="s">
        <v>101</v>
      </c>
      <c r="B16" s="493"/>
      <c r="C16" s="494"/>
      <c r="D16" s="72"/>
      <c r="E16" s="74" t="s">
        <v>102</v>
      </c>
      <c r="F16" s="78"/>
      <c r="H16" s="496"/>
      <c r="I16" s="496"/>
      <c r="J16" s="486" t="s">
        <v>103</v>
      </c>
      <c r="K16" s="488"/>
      <c r="L16" s="490"/>
      <c r="M16" s="490"/>
    </row>
    <row r="17" spans="1:13" ht="15.75" customHeight="1">
      <c r="H17" s="496"/>
      <c r="I17" s="496"/>
      <c r="J17" s="123" t="s">
        <v>104</v>
      </c>
      <c r="K17" s="124"/>
      <c r="L17" s="490"/>
      <c r="M17" s="490"/>
    </row>
    <row r="18" spans="1:13" ht="15.75" customHeight="1">
      <c r="H18" s="496"/>
      <c r="I18" s="497"/>
      <c r="J18" s="486" t="s">
        <v>86</v>
      </c>
      <c r="K18" s="488"/>
      <c r="L18" s="491"/>
      <c r="M18" s="491"/>
    </row>
    <row r="19" spans="1:13" ht="15.75" customHeight="1">
      <c r="H19" s="496"/>
      <c r="I19" s="502" t="s">
        <v>105</v>
      </c>
      <c r="J19" s="486" t="s">
        <v>82</v>
      </c>
      <c r="K19" s="488"/>
      <c r="L19" s="489"/>
      <c r="M19" s="489"/>
    </row>
    <row r="20" spans="1:13" ht="15.75" customHeight="1">
      <c r="H20" s="496"/>
      <c r="I20" s="496"/>
      <c r="J20" s="486" t="s">
        <v>98</v>
      </c>
      <c r="K20" s="488"/>
      <c r="L20" s="490"/>
      <c r="M20" s="490"/>
    </row>
    <row r="21" spans="1:13" ht="15.75" customHeight="1">
      <c r="H21" s="496"/>
      <c r="I21" s="496"/>
      <c r="J21" s="123" t="s">
        <v>100</v>
      </c>
      <c r="K21" s="124"/>
      <c r="L21" s="490"/>
      <c r="M21" s="490"/>
    </row>
    <row r="22" spans="1:13" s="66" customFormat="1" ht="15.75" customHeight="1">
      <c r="A22" s="63"/>
      <c r="B22" s="63"/>
      <c r="C22" s="63"/>
      <c r="D22" s="63"/>
      <c r="E22" s="63"/>
      <c r="F22" s="63"/>
      <c r="H22" s="496"/>
      <c r="I22" s="496"/>
      <c r="J22" s="486" t="s">
        <v>103</v>
      </c>
      <c r="K22" s="488"/>
      <c r="L22" s="490"/>
      <c r="M22" s="490"/>
    </row>
    <row r="23" spans="1:13" ht="15.75" customHeight="1">
      <c r="H23" s="496"/>
      <c r="I23" s="496"/>
      <c r="J23" s="123" t="s">
        <v>104</v>
      </c>
      <c r="K23" s="124"/>
      <c r="L23" s="490"/>
      <c r="M23" s="490"/>
    </row>
    <row r="24" spans="1:13" ht="15.75" customHeight="1">
      <c r="H24" s="497"/>
      <c r="I24" s="497"/>
      <c r="J24" s="486" t="s">
        <v>86</v>
      </c>
      <c r="K24" s="488"/>
      <c r="L24" s="491"/>
      <c r="M24" s="491"/>
    </row>
    <row r="25" spans="1:13" ht="15.75" customHeight="1">
      <c r="H25" s="486" t="s">
        <v>106</v>
      </c>
      <c r="I25" s="487"/>
      <c r="J25" s="487"/>
      <c r="K25" s="488"/>
      <c r="L25" s="72"/>
      <c r="M25" s="72"/>
    </row>
    <row r="26" spans="1:13" ht="15.75" customHeight="1">
      <c r="A26" s="89"/>
      <c r="B26" s="89"/>
      <c r="C26" s="89"/>
      <c r="H26" s="486" t="s">
        <v>99</v>
      </c>
      <c r="I26" s="487"/>
      <c r="J26" s="487"/>
      <c r="K26" s="488"/>
      <c r="L26" s="74"/>
      <c r="M26" s="72"/>
    </row>
    <row r="27" spans="1:13">
      <c r="A27" s="89"/>
      <c r="B27" s="89"/>
      <c r="C27" s="89"/>
    </row>
    <row r="28" spans="1:13" ht="13.9" customHeight="1">
      <c r="A28" s="92" t="s">
        <v>107</v>
      </c>
      <c r="B28" s="89"/>
      <c r="C28" s="89"/>
      <c r="D28" s="89"/>
      <c r="E28" s="89"/>
    </row>
    <row r="29" spans="1:13" ht="13.9" customHeight="1">
      <c r="A29" s="92" t="s">
        <v>108</v>
      </c>
      <c r="B29" s="89"/>
      <c r="C29" s="89"/>
      <c r="D29" s="89"/>
      <c r="E29" s="89"/>
    </row>
    <row r="30" spans="1:13" ht="13.9" customHeight="1">
      <c r="A30" s="92" t="s">
        <v>65</v>
      </c>
      <c r="B30" s="89"/>
      <c r="C30" s="89"/>
      <c r="D30" s="89"/>
      <c r="E30" s="89"/>
    </row>
    <row r="31" spans="1:13" ht="13.9" customHeight="1">
      <c r="A31" s="155" t="s">
        <v>846</v>
      </c>
      <c r="B31" s="89"/>
      <c r="C31" s="89"/>
      <c r="D31" s="89"/>
      <c r="E31" s="89"/>
    </row>
    <row r="32" spans="1:13" ht="13.9" customHeight="1">
      <c r="A32" s="89" t="s">
        <v>109</v>
      </c>
      <c r="B32" s="89"/>
      <c r="C32" s="89"/>
      <c r="D32" s="89"/>
      <c r="E32" s="89"/>
    </row>
    <row r="33" spans="1:12" ht="13.9" customHeight="1">
      <c r="A33" s="89" t="s">
        <v>110</v>
      </c>
      <c r="B33" s="89"/>
      <c r="C33" s="89"/>
      <c r="D33" s="89"/>
      <c r="E33" s="89"/>
    </row>
    <row r="34" spans="1:12" ht="13.9" customHeight="1">
      <c r="A34" s="90" t="s">
        <v>111</v>
      </c>
      <c r="B34" s="91"/>
      <c r="C34" s="91"/>
      <c r="D34" s="91"/>
      <c r="E34" s="91"/>
      <c r="F34" s="79"/>
      <c r="G34" s="79"/>
      <c r="H34" s="79"/>
      <c r="I34" s="79"/>
      <c r="J34" s="79"/>
      <c r="K34" s="79"/>
      <c r="L34" s="79"/>
    </row>
    <row r="35" spans="1:12" ht="13.9" customHeight="1">
      <c r="A35" s="90" t="s">
        <v>112</v>
      </c>
      <c r="B35" s="91"/>
      <c r="C35" s="91"/>
      <c r="D35" s="91"/>
      <c r="E35" s="91"/>
      <c r="F35" s="79"/>
      <c r="G35" s="79"/>
      <c r="H35" s="79"/>
      <c r="I35" s="79"/>
      <c r="J35" s="79"/>
      <c r="K35" s="79"/>
      <c r="L35" s="79"/>
    </row>
    <row r="36" spans="1:12" ht="13.9" customHeight="1">
      <c r="A36" s="90" t="s">
        <v>113</v>
      </c>
      <c r="B36" s="91"/>
      <c r="C36" s="91"/>
      <c r="D36" s="91"/>
      <c r="E36" s="91"/>
      <c r="F36" s="79"/>
      <c r="G36" s="79"/>
      <c r="H36" s="79"/>
      <c r="I36" s="79"/>
      <c r="J36" s="79"/>
      <c r="K36" s="79"/>
      <c r="L36" s="79"/>
    </row>
    <row r="37" spans="1:12" ht="13.9" customHeight="1">
      <c r="A37" s="90" t="s">
        <v>114</v>
      </c>
      <c r="B37" s="91"/>
      <c r="C37" s="91"/>
      <c r="D37" s="91"/>
      <c r="E37" s="91"/>
      <c r="F37" s="79"/>
      <c r="G37" s="79"/>
      <c r="H37" s="79"/>
      <c r="I37" s="79"/>
      <c r="J37" s="79"/>
      <c r="K37" s="79"/>
      <c r="L37" s="79"/>
    </row>
    <row r="38" spans="1:12" ht="13.9" customHeight="1">
      <c r="A38" s="90" t="s">
        <v>115</v>
      </c>
      <c r="B38" s="91"/>
      <c r="C38" s="91"/>
      <c r="D38" s="91"/>
      <c r="E38" s="91"/>
      <c r="F38" s="79"/>
      <c r="G38" s="79"/>
      <c r="H38" s="79"/>
      <c r="I38" s="79"/>
      <c r="J38" s="79"/>
      <c r="K38" s="79"/>
      <c r="L38" s="79"/>
    </row>
    <row r="39" spans="1:12" ht="13.9" customHeight="1">
      <c r="A39" s="90" t="s">
        <v>116</v>
      </c>
      <c r="B39" s="91"/>
      <c r="C39" s="91"/>
      <c r="D39" s="91"/>
      <c r="E39" s="91"/>
    </row>
    <row r="40" spans="1:12" ht="13.9" customHeight="1">
      <c r="A40" s="90" t="s">
        <v>117</v>
      </c>
      <c r="B40" s="91"/>
      <c r="C40" s="91"/>
      <c r="D40" s="91"/>
      <c r="E40" s="91"/>
    </row>
    <row r="41" spans="1:12" ht="13.9" customHeight="1">
      <c r="A41" s="92" t="s">
        <v>66</v>
      </c>
      <c r="B41" s="89"/>
      <c r="C41" s="89"/>
      <c r="D41" s="89"/>
      <c r="E41" s="89"/>
    </row>
    <row r="42" spans="1:12" ht="13.9" customHeight="1">
      <c r="A42" s="89" t="s">
        <v>118</v>
      </c>
      <c r="B42" s="89"/>
      <c r="C42" s="89"/>
      <c r="D42" s="89"/>
      <c r="E42" s="89"/>
    </row>
    <row r="43" spans="1:12" ht="13.9" customHeight="1">
      <c r="A43" s="92" t="s">
        <v>119</v>
      </c>
      <c r="B43" s="89"/>
      <c r="C43" s="89"/>
      <c r="D43" s="89"/>
      <c r="E43" s="89"/>
    </row>
    <row r="44" spans="1:12" ht="13.9" customHeight="1">
      <c r="A44" s="92" t="s">
        <v>120</v>
      </c>
      <c r="B44" s="89"/>
      <c r="C44" s="89"/>
    </row>
    <row r="45" spans="1:12" ht="26.25" customHeight="1">
      <c r="A45" s="89"/>
      <c r="B45" s="89"/>
      <c r="C45" s="89"/>
    </row>
    <row r="46" spans="1:12" ht="26.25" customHeight="1"/>
  </sheetData>
  <mergeCells count="42">
    <mergeCell ref="B5:C5"/>
    <mergeCell ref="J5:K5"/>
    <mergeCell ref="A6:A9"/>
    <mergeCell ref="B6:B8"/>
    <mergeCell ref="H6:H11"/>
    <mergeCell ref="I6:I8"/>
    <mergeCell ref="J6:K6"/>
    <mergeCell ref="A10:A14"/>
    <mergeCell ref="J10:K10"/>
    <mergeCell ref="J11:K11"/>
    <mergeCell ref="B13:C13"/>
    <mergeCell ref="H13:H24"/>
    <mergeCell ref="I13:I18"/>
    <mergeCell ref="J13:K13"/>
    <mergeCell ref="I19:I24"/>
    <mergeCell ref="J19:K19"/>
    <mergeCell ref="L6:L8"/>
    <mergeCell ref="M6:M8"/>
    <mergeCell ref="J7:K7"/>
    <mergeCell ref="J8:K8"/>
    <mergeCell ref="B9:C9"/>
    <mergeCell ref="I9:I11"/>
    <mergeCell ref="J9:K9"/>
    <mergeCell ref="L9:L11"/>
    <mergeCell ref="M9:M11"/>
    <mergeCell ref="B10:B12"/>
    <mergeCell ref="H12:K12"/>
    <mergeCell ref="H26:K26"/>
    <mergeCell ref="M13:M18"/>
    <mergeCell ref="B14:C14"/>
    <mergeCell ref="J14:K14"/>
    <mergeCell ref="A15:C15"/>
    <mergeCell ref="A16:C16"/>
    <mergeCell ref="J16:K16"/>
    <mergeCell ref="J18:K18"/>
    <mergeCell ref="L13:L18"/>
    <mergeCell ref="L19:L24"/>
    <mergeCell ref="M19:M24"/>
    <mergeCell ref="J20:K20"/>
    <mergeCell ref="J22:K22"/>
    <mergeCell ref="J24:K24"/>
    <mergeCell ref="H25:K25"/>
  </mergeCells>
  <phoneticPr fontId="2"/>
  <pageMargins left="0.39370078740157499" right="0.39370078740157499" top="0.98425196850393704" bottom="0.39370078740157499" header="0.511811023622047" footer="0.19685039370078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view="pageBreakPreview" zoomScaleNormal="100" zoomScaleSheetLayoutView="100" workbookViewId="0">
      <selection activeCell="E35" sqref="E35"/>
    </sheetView>
  </sheetViews>
  <sheetFormatPr defaultColWidth="8.75" defaultRowHeight="13.5"/>
  <cols>
    <col min="1" max="1" width="4.375" style="159" customWidth="1"/>
    <col min="2" max="3" width="4.25" style="159" customWidth="1"/>
    <col min="4" max="4" width="29.5" style="159" customWidth="1"/>
    <col min="5" max="5" width="102.75" style="159" customWidth="1"/>
    <col min="6" max="16384" width="8.75" style="159"/>
  </cols>
  <sheetData>
    <row r="1" spans="1:5">
      <c r="A1" s="159" t="s">
        <v>831</v>
      </c>
      <c r="B1" s="160"/>
      <c r="C1" s="160"/>
      <c r="D1" s="160"/>
      <c r="E1" s="161" t="s">
        <v>1953</v>
      </c>
    </row>
    <row r="3" spans="1:5">
      <c r="A3" s="162" t="s">
        <v>148</v>
      </c>
      <c r="B3" s="163"/>
      <c r="C3" s="163"/>
      <c r="D3" s="65"/>
      <c r="E3" s="65" t="s">
        <v>149</v>
      </c>
    </row>
    <row r="4" spans="1:5" ht="15" customHeight="1">
      <c r="A4" s="226" t="s">
        <v>1348</v>
      </c>
      <c r="B4" s="150"/>
      <c r="C4" s="150"/>
      <c r="D4" s="164"/>
      <c r="E4" s="164"/>
    </row>
    <row r="5" spans="1:5" ht="15" customHeight="1">
      <c r="A5" s="149"/>
      <c r="B5" s="165" t="s">
        <v>821</v>
      </c>
      <c r="C5" s="166"/>
      <c r="D5" s="167"/>
      <c r="E5" s="168"/>
    </row>
    <row r="6" spans="1:5" ht="15" customHeight="1">
      <c r="A6" s="149"/>
      <c r="B6" s="149"/>
      <c r="C6" s="158" t="s">
        <v>804</v>
      </c>
      <c r="D6" s="167"/>
      <c r="E6" s="168"/>
    </row>
    <row r="7" spans="1:5" ht="15" customHeight="1">
      <c r="A7" s="149"/>
      <c r="B7" s="149"/>
      <c r="C7" s="158" t="s">
        <v>828</v>
      </c>
      <c r="D7" s="167"/>
      <c r="E7" s="164" t="s">
        <v>838</v>
      </c>
    </row>
    <row r="8" spans="1:5" ht="15" customHeight="1">
      <c r="A8" s="149"/>
      <c r="B8" s="165" t="s">
        <v>823</v>
      </c>
      <c r="C8" s="146"/>
      <c r="D8" s="169"/>
      <c r="E8" s="164"/>
    </row>
    <row r="9" spans="1:5" ht="15" customHeight="1">
      <c r="A9" s="149"/>
      <c r="B9" s="154"/>
      <c r="C9" s="158" t="s">
        <v>132</v>
      </c>
      <c r="D9" s="167"/>
      <c r="E9" s="164"/>
    </row>
    <row r="10" spans="1:5" ht="15" customHeight="1">
      <c r="A10" s="149"/>
      <c r="B10" s="154"/>
      <c r="C10" s="158" t="s">
        <v>828</v>
      </c>
      <c r="D10" s="167"/>
      <c r="E10" s="164" t="s">
        <v>838</v>
      </c>
    </row>
    <row r="11" spans="1:5" ht="15" customHeight="1">
      <c r="A11" s="149"/>
      <c r="B11" s="165" t="s">
        <v>127</v>
      </c>
      <c r="C11" s="147"/>
      <c r="D11" s="164"/>
      <c r="E11" s="164"/>
    </row>
    <row r="12" spans="1:5" ht="15" customHeight="1">
      <c r="A12" s="149"/>
      <c r="B12" s="154"/>
      <c r="C12" s="158" t="s">
        <v>128</v>
      </c>
      <c r="D12" s="164"/>
      <c r="E12" s="164"/>
    </row>
    <row r="13" spans="1:5" ht="15" customHeight="1">
      <c r="A13" s="149"/>
      <c r="B13" s="154"/>
      <c r="C13" s="158" t="s">
        <v>129</v>
      </c>
      <c r="D13" s="164"/>
      <c r="E13" s="164"/>
    </row>
    <row r="14" spans="1:5" ht="15" customHeight="1">
      <c r="A14" s="149"/>
      <c r="B14" s="154"/>
      <c r="C14" s="506" t="s">
        <v>1553</v>
      </c>
      <c r="D14" s="507"/>
      <c r="E14" s="164"/>
    </row>
    <row r="15" spans="1:5" ht="15" customHeight="1">
      <c r="A15" s="149"/>
      <c r="B15" s="154"/>
      <c r="C15" s="153" t="s">
        <v>828</v>
      </c>
      <c r="D15" s="170"/>
      <c r="E15" s="164" t="s">
        <v>838</v>
      </c>
    </row>
    <row r="16" spans="1:5" ht="15" customHeight="1">
      <c r="A16" s="149"/>
      <c r="B16" s="165" t="s">
        <v>133</v>
      </c>
      <c r="C16" s="148"/>
      <c r="D16" s="164"/>
      <c r="E16" s="164"/>
    </row>
    <row r="17" spans="1:5" ht="15" customHeight="1">
      <c r="A17" s="149"/>
      <c r="B17" s="154"/>
      <c r="C17" s="158" t="s">
        <v>130</v>
      </c>
      <c r="D17" s="164"/>
      <c r="E17" s="164"/>
    </row>
    <row r="18" spans="1:5" ht="15" customHeight="1">
      <c r="A18" s="149"/>
      <c r="B18" s="154"/>
      <c r="C18" s="158" t="s">
        <v>131</v>
      </c>
      <c r="D18" s="171"/>
      <c r="E18" s="157"/>
    </row>
    <row r="19" spans="1:5" ht="15" customHeight="1">
      <c r="A19" s="165" t="s">
        <v>1347</v>
      </c>
      <c r="B19" s="148"/>
      <c r="C19" s="147"/>
      <c r="D19" s="172"/>
      <c r="E19" s="157"/>
    </row>
    <row r="20" spans="1:5" ht="15" customHeight="1">
      <c r="A20" s="154"/>
      <c r="B20" s="158" t="s">
        <v>805</v>
      </c>
      <c r="C20" s="158"/>
      <c r="D20" s="172"/>
      <c r="E20" s="157"/>
    </row>
    <row r="21" spans="1:5" ht="15" customHeight="1">
      <c r="A21" s="154"/>
      <c r="B21" s="153" t="s">
        <v>828</v>
      </c>
      <c r="C21" s="158"/>
      <c r="D21" s="171"/>
      <c r="E21" s="164" t="s">
        <v>838</v>
      </c>
    </row>
    <row r="22" spans="1:5" ht="15" customHeight="1">
      <c r="A22" s="154"/>
      <c r="B22" s="153"/>
      <c r="C22" s="158"/>
      <c r="D22" s="171"/>
      <c r="E22" s="164"/>
    </row>
    <row r="23" spans="1:5" ht="15" customHeight="1">
      <c r="A23" s="173" t="s">
        <v>806</v>
      </c>
      <c r="B23" s="145"/>
      <c r="C23" s="151"/>
      <c r="D23" s="164"/>
      <c r="E23" s="164"/>
    </row>
    <row r="24" spans="1:5" ht="15" customHeight="1">
      <c r="A24" s="174"/>
      <c r="B24" s="81"/>
      <c r="C24" s="175"/>
      <c r="D24" s="164"/>
      <c r="E24" s="164"/>
    </row>
    <row r="26" spans="1:5">
      <c r="A26" s="80" t="s">
        <v>107</v>
      </c>
    </row>
    <row r="27" spans="1:5">
      <c r="A27" s="80" t="s">
        <v>121</v>
      </c>
      <c r="B27" s="176"/>
      <c r="C27" s="176"/>
      <c r="D27" s="176"/>
    </row>
    <row r="28" spans="1:5">
      <c r="A28" s="80" t="s">
        <v>2039</v>
      </c>
    </row>
    <row r="29" spans="1:5">
      <c r="A29" s="80" t="s">
        <v>122</v>
      </c>
    </row>
    <row r="30" spans="1:5">
      <c r="A30" s="177" t="s">
        <v>123</v>
      </c>
    </row>
    <row r="31" spans="1:5">
      <c r="A31" s="80" t="s">
        <v>65</v>
      </c>
    </row>
    <row r="32" spans="1:5">
      <c r="A32" s="80" t="s">
        <v>124</v>
      </c>
    </row>
  </sheetData>
  <mergeCells count="1">
    <mergeCell ref="C14:D1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表紙</vt:lpstr>
      <vt:lpstr>３－１</vt:lpstr>
      <vt:lpstr>３－２</vt:lpstr>
      <vt:lpstr>様式３注意事項</vt:lpstr>
      <vt:lpstr>様式３資料コード表</vt:lpstr>
      <vt:lpstr>６－Bー1別添①</vt:lpstr>
      <vt:lpstr>６－Bー1別添①ー２</vt:lpstr>
      <vt:lpstr>６－Bー1別添②</vt:lpstr>
      <vt:lpstr>６－Bー1別添③</vt:lpstr>
      <vt:lpstr>６－Bー1別添④</vt:lpstr>
      <vt:lpstr>６－D－14</vt:lpstr>
      <vt:lpstr>６－D－15</vt:lpstr>
      <vt:lpstr>６－Ｆ－４別添①</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2022-09-22T10:30:41Z</dcterms:created>
  <dcterms:modified xsi:type="dcterms:W3CDTF">2022-10-20T09:42:13Z</dcterms:modified>
  <cp:category/>
  <cp:contentStatus/>
</cp:coreProperties>
</file>