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drawings/drawing22.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worksheets/sheet13.xml" ContentType="application/vnd.openxmlformats-officedocument.spreadsheetml.worksheet+xml"/>
  <Override PartName="/xl/drawings/drawing2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6.xml" ContentType="application/vnd.openxmlformats-officedocument.drawing+xml"/>
  <Override PartName="/xl/worksheets/sheet16.xml" ContentType="application/vnd.openxmlformats-officedocument.spreadsheetml.worksheet+xml"/>
  <Override PartName="/xl/drawings/drawing27.xml" ContentType="application/vnd.openxmlformats-officedocument.drawing+xml"/>
  <Override PartName="/xl/worksheets/sheet17.xml" ContentType="application/vnd.openxmlformats-officedocument.spreadsheetml.worksheet+xml"/>
  <Override PartName="/xl/drawings/drawing28.xml" ContentType="application/vnd.openxmlformats-officedocument.drawing+xml"/>
  <Override PartName="/xl/worksheets/sheet18.xml" ContentType="application/vnd.openxmlformats-officedocument.spreadsheetml.worksheet+xml"/>
  <Override PartName="/xl/drawings/drawing30.xml" ContentType="application/vnd.openxmlformats-officedocument.drawing+xml"/>
  <Override PartName="/xl/worksheets/sheet19.xml" ContentType="application/vnd.openxmlformats-officedocument.spreadsheetml.worksheet+xml"/>
  <Override PartName="/xl/drawings/drawing31.xml" ContentType="application/vnd.openxmlformats-officedocument.drawing+xml"/>
  <Override PartName="/xl/worksheets/sheet20.xml" ContentType="application/vnd.openxmlformats-officedocument.spreadsheetml.worksheet+xml"/>
  <Override PartName="/xl/drawings/drawing35.xml" ContentType="application/vnd.openxmlformats-officedocument.drawing+xml"/>
  <Override PartName="/xl/worksheets/sheet21.xml" ContentType="application/vnd.openxmlformats-officedocument.spreadsheetml.worksheet+xml"/>
  <Override PartName="/xl/drawings/drawing38.xml" ContentType="application/vnd.openxmlformats-officedocument.drawing+xml"/>
  <Override PartName="/xl/worksheets/sheet22.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Override PartName="/xl/drawings/drawing29.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小・中学生が相談できる人" sheetId="1" r:id="rId1"/>
    <sheet name="小・中学生が参加してみたい体験活動" sheetId="2" r:id="rId2"/>
    <sheet name="子どもの運動能力の世代間比較" sheetId="3" r:id="rId3"/>
    <sheet name="「就学支援シート」の利用推移" sheetId="4" r:id="rId4"/>
    <sheet name="他人とのメール・LINE・SNSなどの利用状況" sheetId="5" r:id="rId5"/>
    <sheet name="子育て支援環境を充実するために必要な支援策" sheetId="6" r:id="rId6"/>
    <sheet name="八王子市における子どもの交通事故件数" sheetId="7" r:id="rId7"/>
    <sheet name="乳幼児健診受診率" sheetId="8" r:id="rId8"/>
    <sheet name="子どもを預かってもらえる人の有無" sheetId="9" r:id="rId9"/>
    <sheet name="子育てひろばの数と利用状況" sheetId="10" r:id="rId10"/>
    <sheet name="子育ての悩みや気になること　" sheetId="11" r:id="rId11"/>
    <sheet name="誰と夕ごはんを食べるか" sheetId="12" r:id="rId12"/>
    <sheet name="市内に事務所がある特定非営利活動法人数の推移" sheetId="13" r:id="rId13"/>
    <sheet name="NPO法人数の比較" sheetId="14" r:id="rId14"/>
    <sheet name="子育て応援企業　登録数の推移" sheetId="15" r:id="rId15"/>
    <sheet name="子育て情報の入手方法" sheetId="16" r:id="rId16"/>
    <sheet name="子育てボランティア登録者数の推移" sheetId="17" r:id="rId17"/>
    <sheet name="八王子ファミリーサポート・センター提供会員数と活動件数の推移" sheetId="18" r:id="rId18"/>
    <sheet name="障害児支援の充実" sheetId="19" r:id="rId19"/>
    <sheet name="子どもがいる現役世帯の貧困率の比較　母子世帯の所得" sheetId="20" r:id="rId20"/>
    <sheet name="ひとり親家庭の保護者の子どもについての悩み" sheetId="21" r:id="rId21"/>
    <sheet name="生活保護家庭の進学率" sheetId="22" r:id="rId22"/>
  </sheets>
  <externalReferences>
    <externalReference r:id="rId25"/>
    <externalReference r:id="rId26"/>
  </externalReferences>
  <definedNames>
    <definedName name="_xlnm.Print_Area" localSheetId="3">'「就学支援シート」の利用推移'!$A$1:$J$40</definedName>
    <definedName name="_xlnm.Print_Area" localSheetId="13">'NPO法人数の比較'!$A$1:$M$39</definedName>
    <definedName name="_xlnm.Print_Area" localSheetId="20">'ひとり親家庭の保護者の子どもについての悩み'!$A$1:$L$30</definedName>
    <definedName name="_xlnm.Print_Area" localSheetId="2">'子どもの運動能力の世代間比較'!$A$1:$F$29</definedName>
    <definedName name="_xlnm.Print_Area" localSheetId="8">'子どもを預かってもらえる人の有無'!$A$1:$J$40,'子どもを預かってもらえる人の有無'!$A$42:$N$62</definedName>
    <definedName name="_xlnm.Print_Area" localSheetId="10">'子育ての悩みや気になること　'!$A$1:$O$19</definedName>
    <definedName name="_xlnm.Print_Area" localSheetId="9">'子育てひろばの数と利用状況'!$A$1:$K$32</definedName>
    <definedName name="_xlnm.Print_Area" localSheetId="16">'子育てボランティア登録者数の推移'!$A$1:$G$44</definedName>
    <definedName name="_xlnm.Print_Area" localSheetId="14">'子育て応援企業　登録数の推移'!$A$1:$I$28</definedName>
    <definedName name="_xlnm.Print_Area" localSheetId="5">'子育て支援環境を充実するために必要な支援策'!$A$1:$P$27</definedName>
    <definedName name="_xlnm.Print_Area" localSheetId="15">'子育て情報の入手方法'!$A$1:$J$26</definedName>
    <definedName name="_xlnm.Print_Area" localSheetId="12">'市内に事務所がある特定非営利活動法人数の推移'!$A$1:$L$67</definedName>
    <definedName name="_xlnm.Print_Area" localSheetId="1">'小・中学生が参加してみたい体験活動'!$A$1:$K$24</definedName>
    <definedName name="_xlnm.Print_Area" localSheetId="0">'小・中学生が相談できる人'!$A$1:$K$28</definedName>
    <definedName name="_xlnm.Print_Area" localSheetId="18">'障害児支援の充実'!$A$1:$Q$54</definedName>
    <definedName name="_xlnm.Print_Area" localSheetId="21">'生活保護家庭の進学率'!$A$1:$J$27</definedName>
    <definedName name="_xlnm.Print_Area" localSheetId="4">'他人とのメール・LINE・SNSなどの利用状況'!$A$1:$M$40</definedName>
    <definedName name="_xlnm.Print_Area" localSheetId="11">'誰と夕ごはんを食べるか'!$A$1:$L$32</definedName>
    <definedName name="_xlnm.Print_Area" localSheetId="7">'乳幼児健診受診率'!$A$1:$W$45</definedName>
    <definedName name="_xlnm.Print_Area" localSheetId="17">'八王子ファミリーサポート・センター提供会員数と活動件数の推移'!$A$1:$F$27</definedName>
  </definedNames>
  <calcPr fullCalcOnLoad="1"/>
</workbook>
</file>

<file path=xl/sharedStrings.xml><?xml version="1.0" encoding="utf-8"?>
<sst xmlns="http://schemas.openxmlformats.org/spreadsheetml/2006/main" count="770" uniqueCount="446">
  <si>
    <t>いない</t>
  </si>
  <si>
    <t>その他</t>
  </si>
  <si>
    <t>児童館や学童保育所の先生</t>
  </si>
  <si>
    <t>スクールカウンセラー</t>
  </si>
  <si>
    <t>塾や習い事の先生</t>
  </si>
  <si>
    <t>学校の先生</t>
  </si>
  <si>
    <t>兄弟や祖父母</t>
  </si>
  <si>
    <t>友だちや上級生</t>
  </si>
  <si>
    <t xml:space="preserve">父や母 </t>
  </si>
  <si>
    <t xml:space="preserve">  全  体</t>
  </si>
  <si>
    <t>標本数</t>
  </si>
  <si>
    <t xml:space="preserve">  合  計            </t>
  </si>
  <si>
    <t xml:space="preserve"> </t>
  </si>
  <si>
    <t>中学生　女性</t>
  </si>
  <si>
    <t>中学生　男性</t>
  </si>
  <si>
    <t>中学校　計</t>
  </si>
  <si>
    <t>小学生　女性</t>
  </si>
  <si>
    <t>小学生　男性</t>
  </si>
  <si>
    <t>小学校　計</t>
  </si>
  <si>
    <t>％</t>
  </si>
  <si>
    <t>％</t>
  </si>
  <si>
    <t xml:space="preserve">いない              </t>
  </si>
  <si>
    <t xml:space="preserve">その他              </t>
  </si>
  <si>
    <t xml:space="preserve">塾や習い事の先生    </t>
  </si>
  <si>
    <t xml:space="preserve">児童館や学童保育所の先生                </t>
  </si>
  <si>
    <t>スクールカウンセラー</t>
  </si>
  <si>
    <t xml:space="preserve">学校の先生          </t>
  </si>
  <si>
    <t xml:space="preserve">友達や上級生        </t>
  </si>
  <si>
    <t xml:space="preserve">きょうだいや祖父母 </t>
  </si>
  <si>
    <t xml:space="preserve">父や母              </t>
  </si>
  <si>
    <t>問７　あなたが悩みや不安をかかえているとき、相談できる人はいますか【複数回答】</t>
  </si>
  <si>
    <t xml:space="preserve">その他         </t>
  </si>
  <si>
    <t>老人ホームなど福祉施設での体験</t>
  </si>
  <si>
    <t xml:space="preserve">農業の体験 </t>
  </si>
  <si>
    <t>保育所など子育て施設での体験</t>
  </si>
  <si>
    <t>イベントを企画して実施する体験</t>
  </si>
  <si>
    <t>販売など、人と接する仕事の体験</t>
  </si>
  <si>
    <t xml:space="preserve">農業の体験活動      </t>
  </si>
  <si>
    <t xml:space="preserve">保育所や児童館などの子育て施設での体験活動                  </t>
  </si>
  <si>
    <t xml:space="preserve">老人ホームや介護施設などの福祉施設での体験活動              </t>
  </si>
  <si>
    <t xml:space="preserve">イベントを企画して実施する体験活動      </t>
  </si>
  <si>
    <t xml:space="preserve">販売など、人と接する仕事をする体験活動  </t>
  </si>
  <si>
    <t>問２４　あなたが体験活動に参加できるとしたらどんな活動に参加してみたいですか？【複数回答】</t>
  </si>
  <si>
    <t>子どもの運動能力の世代間比較・・・・・全国</t>
  </si>
  <si>
    <t>26年</t>
  </si>
  <si>
    <t>平成元年</t>
  </si>
  <si>
    <t>昭和39</t>
  </si>
  <si>
    <t>ボール投げ10歳女子</t>
  </si>
  <si>
    <t>ボール投げ10歳男子</t>
  </si>
  <si>
    <t>50m走10歳女子</t>
  </si>
  <si>
    <t>50m走10歳男子</t>
  </si>
  <si>
    <t>市立小学校アンケート回答率</t>
  </si>
  <si>
    <t>Ｅ</t>
  </si>
  <si>
    <t>うち特別支援学校件数</t>
  </si>
  <si>
    <t>B</t>
  </si>
  <si>
    <t>学童保育所受取数</t>
  </si>
  <si>
    <t>保育園・幼稚園作成数</t>
  </si>
  <si>
    <t>すぎなと園不明</t>
  </si>
  <si>
    <t>幼稚園作成数</t>
  </si>
  <si>
    <t>保育園作成数</t>
  </si>
  <si>
    <t>利用率：市内小学校入学者のうち、シートを利用した割合</t>
  </si>
  <si>
    <t>Ｈ</t>
  </si>
  <si>
    <t>入学者数</t>
  </si>
  <si>
    <t>Ｇ</t>
  </si>
  <si>
    <r>
      <t xml:space="preserve">(推定)利用件数
</t>
    </r>
    <r>
      <rPr>
        <sz val="8"/>
        <color indexed="8"/>
        <rFont val="ＭＳ Ｐゴシック"/>
        <family val="3"/>
      </rPr>
      <t>小学校のみの割合を100％に換算</t>
    </r>
  </si>
  <si>
    <t>Ｆ</t>
  </si>
  <si>
    <t>回答学校数（学校数69）</t>
  </si>
  <si>
    <t>Ｄ</t>
  </si>
  <si>
    <t>市立小学校受取件数</t>
  </si>
  <si>
    <t>Ｃ</t>
  </si>
  <si>
    <t>受取シート合計</t>
  </si>
  <si>
    <t>利用件数：市内小学校におけるシートの受取数</t>
  </si>
  <si>
    <t>25年度
（26年度入学）</t>
  </si>
  <si>
    <t>24
（25年度入学）</t>
  </si>
  <si>
    <t>23
（24年度入学）</t>
  </si>
  <si>
    <t>22
（23年度入学）</t>
  </si>
  <si>
    <t>21
（22年度入学）</t>
  </si>
  <si>
    <t>20
（21年度入学）</t>
  </si>
  <si>
    <t>平成19
（20年度入学）</t>
  </si>
  <si>
    <t>年度</t>
  </si>
  <si>
    <t>「就学支援シート」利用数の推移</t>
  </si>
  <si>
    <t xml:space="preserve">悩みや相談ごと      </t>
  </si>
  <si>
    <t xml:space="preserve">学校のこと          </t>
  </si>
  <si>
    <t xml:space="preserve">日常や遊びの話題    </t>
  </si>
  <si>
    <t xml:space="preserve">していない          </t>
  </si>
  <si>
    <t>中学生</t>
  </si>
  <si>
    <t>小学生</t>
  </si>
  <si>
    <t>％</t>
  </si>
  <si>
    <t>問１５－１　あなたは電子メール、ライン、ＳＮＳなどを使って、他人とやり取りをしていますか。【複数回答】</t>
  </si>
  <si>
    <t>子どもが被害者となる犯罪・事故の予防・防止</t>
  </si>
  <si>
    <t>残業時間の短縮など、職場環境の改善</t>
  </si>
  <si>
    <t>子育てしやすい住居・まち及び環境面の充実</t>
  </si>
  <si>
    <t>子育てに関する手当て・医療費助成の充実</t>
  </si>
  <si>
    <t>子連れでも出かけやすく楽しめる場所を増やす</t>
  </si>
  <si>
    <t>親子が安心して集まれる
身近な場、イベントの設定</t>
  </si>
  <si>
    <t>幼児教育・保育の充実</t>
  </si>
  <si>
    <t>残業時間の短縮など、
職場環境の改善</t>
  </si>
  <si>
    <t>子育てしやすい住居・まち
及び環境面の充実</t>
  </si>
  <si>
    <t>子どもが被害者となる犯罪・
事故の予防・防止</t>
  </si>
  <si>
    <t>子育てに関する手当て・
医療費助成の充実</t>
  </si>
  <si>
    <t>子連れでも出かけやすく
楽しめる場所を増やす</t>
  </si>
  <si>
    <t>無回答</t>
  </si>
  <si>
    <t>5歳</t>
  </si>
  <si>
    <t>4歳</t>
  </si>
  <si>
    <t>3歳</t>
  </si>
  <si>
    <t>2歳</t>
  </si>
  <si>
    <t>1歳</t>
  </si>
  <si>
    <t>0歳</t>
  </si>
  <si>
    <t>年齢</t>
  </si>
  <si>
    <t>全体</t>
  </si>
  <si>
    <t>％</t>
  </si>
  <si>
    <t>標本数</t>
  </si>
  <si>
    <t>その他</t>
  </si>
  <si>
    <t>残業時間の短縮など、職場環境の改善についての働きかけ</t>
  </si>
  <si>
    <t>虐待を受けた子どもや障害のある子どもなど特別な支援を要する子どもに対する支援の充実</t>
  </si>
  <si>
    <t>出産後の母親・乳児の健康に対する医療サービスの充実</t>
  </si>
  <si>
    <t>子育てについて学べる機会をつくる</t>
  </si>
  <si>
    <t>子育てに困った時に相談したり情報が得られる場をつくる</t>
  </si>
  <si>
    <t>児童館など、親子が安心して集まれる身近な場、イベントの機会の設定</t>
  </si>
  <si>
    <t>対象者</t>
  </si>
  <si>
    <t>問39　子育て支援環境充実のためには、どのような支援策が必要か　（３つまで）</t>
  </si>
  <si>
    <t>25年</t>
  </si>
  <si>
    <t>平成22</t>
  </si>
  <si>
    <t>合計</t>
  </si>
  <si>
    <t>高校生</t>
  </si>
  <si>
    <t>中学生</t>
  </si>
  <si>
    <t>小学生</t>
  </si>
  <si>
    <t>園児</t>
  </si>
  <si>
    <t>交通事故件数</t>
  </si>
  <si>
    <t>中学生</t>
  </si>
  <si>
    <t>小学生</t>
  </si>
  <si>
    <t>幼園児</t>
  </si>
  <si>
    <t>幼園児</t>
  </si>
  <si>
    <t>25こども合計</t>
  </si>
  <si>
    <t>24こども合計</t>
  </si>
  <si>
    <t>23こども合計</t>
  </si>
  <si>
    <t>22こども合計</t>
  </si>
  <si>
    <t>計</t>
  </si>
  <si>
    <t>２当件数</t>
  </si>
  <si>
    <t>１当件数</t>
  </si>
  <si>
    <t>事故件数</t>
  </si>
  <si>
    <t>高齢者</t>
  </si>
  <si>
    <t>25～64</t>
  </si>
  <si>
    <t>若年層</t>
  </si>
  <si>
    <t>こども</t>
  </si>
  <si>
    <t>80歳以上</t>
  </si>
  <si>
    <t>75～79</t>
  </si>
  <si>
    <t>70～74</t>
  </si>
  <si>
    <t>65～69</t>
  </si>
  <si>
    <t>20～24</t>
  </si>
  <si>
    <t>未成年</t>
  </si>
  <si>
    <t>高校生</t>
  </si>
  <si>
    <t>再掲</t>
  </si>
  <si>
    <t>60～64</t>
  </si>
  <si>
    <t>50歳代</t>
  </si>
  <si>
    <t>40歳代</t>
  </si>
  <si>
    <t>30歳代</t>
  </si>
  <si>
    <t>25～29</t>
  </si>
  <si>
    <t>22年こども</t>
  </si>
  <si>
    <t>年齢層別</t>
  </si>
  <si>
    <t>23年こども</t>
  </si>
  <si>
    <t>24年こども</t>
  </si>
  <si>
    <t>計</t>
  </si>
  <si>
    <t>２当件数</t>
  </si>
  <si>
    <t>１当件数</t>
  </si>
  <si>
    <t>事故件数</t>
  </si>
  <si>
    <t>高齢者</t>
  </si>
  <si>
    <t>25～64</t>
  </si>
  <si>
    <t>若年層</t>
  </si>
  <si>
    <t>こども</t>
  </si>
  <si>
    <t>80歳以上</t>
  </si>
  <si>
    <t>75～79</t>
  </si>
  <si>
    <t>70～74</t>
  </si>
  <si>
    <t>65～69</t>
  </si>
  <si>
    <t>20～24</t>
  </si>
  <si>
    <t>未成年</t>
  </si>
  <si>
    <t>高校生</t>
  </si>
  <si>
    <t>再掲</t>
  </si>
  <si>
    <t>60～64</t>
  </si>
  <si>
    <t>50歳代</t>
  </si>
  <si>
    <t>40歳代</t>
  </si>
  <si>
    <t>30歳代</t>
  </si>
  <si>
    <t>25～29</t>
  </si>
  <si>
    <t>25年こども</t>
  </si>
  <si>
    <t>年齢層別</t>
  </si>
  <si>
    <t>交 通 事 故 統 計 表 (累月報）</t>
  </si>
  <si>
    <t>３歳児</t>
  </si>
  <si>
    <t>1歳６か月児</t>
  </si>
  <si>
    <t>３～４か月児</t>
  </si>
  <si>
    <t>多摩市</t>
  </si>
  <si>
    <t>25年度</t>
  </si>
  <si>
    <t>平成20</t>
  </si>
  <si>
    <t>町田市</t>
  </si>
  <si>
    <t>東京都</t>
  </si>
  <si>
    <t>南多摩圏域</t>
  </si>
  <si>
    <t>受診率</t>
  </si>
  <si>
    <t>受診者数</t>
  </si>
  <si>
    <t>対象者数</t>
  </si>
  <si>
    <t>平成25年度</t>
  </si>
  <si>
    <t>平成24年度</t>
  </si>
  <si>
    <t>平成23年度</t>
  </si>
  <si>
    <t>平成22年度</t>
  </si>
  <si>
    <t>平成21年度</t>
  </si>
  <si>
    <t>八王子市</t>
  </si>
  <si>
    <t>3歳児健康診査</t>
  </si>
  <si>
    <t>区部</t>
  </si>
  <si>
    <t>稲城市</t>
  </si>
  <si>
    <t>日野市</t>
  </si>
  <si>
    <t>平成20年度</t>
  </si>
  <si>
    <t>1歳６か月児健康診査</t>
  </si>
  <si>
    <t>八王子市</t>
  </si>
  <si>
    <t>東京都</t>
  </si>
  <si>
    <t>24年度</t>
  </si>
  <si>
    <t>３～４か月児健康診査</t>
  </si>
  <si>
    <t>就学後</t>
  </si>
  <si>
    <t>就学前</t>
  </si>
  <si>
    <t xml:space="preserve">　無回答        </t>
  </si>
  <si>
    <t xml:space="preserve">いずれもいない   </t>
  </si>
  <si>
    <t>緊急時又は用事の際
には預かってもらえる</t>
  </si>
  <si>
    <t>日常的に預かってもらえる</t>
  </si>
  <si>
    <t>B+Ｄ</t>
  </si>
  <si>
    <t>Ａ+Ｃ</t>
  </si>
  <si>
    <t xml:space="preserve">　無回答            </t>
  </si>
  <si>
    <t xml:space="preserve">いずれもいない      </t>
  </si>
  <si>
    <t>緊急時又は用事の際には可</t>
  </si>
  <si>
    <t>日常的に可</t>
  </si>
  <si>
    <t>F　無回答</t>
  </si>
  <si>
    <t>E いずれもいない</t>
  </si>
  <si>
    <t>就学前</t>
  </si>
  <si>
    <t>D 緊急時もしくは用事の際には子どもをみてもらえる友人・知人がいる</t>
  </si>
  <si>
    <t>C 日常的に子どもを預けられる友人・知人がいる</t>
  </si>
  <si>
    <t>B 緊急時もしくは用事の際には祖父母等の親族にみてもらえる</t>
  </si>
  <si>
    <t>A 日常的に祖父母等の親族にみてもらえる</t>
  </si>
  <si>
    <t>件数</t>
  </si>
  <si>
    <t>F</t>
  </si>
  <si>
    <t>E</t>
  </si>
  <si>
    <t>D</t>
  </si>
  <si>
    <t>C</t>
  </si>
  <si>
    <t>B</t>
  </si>
  <si>
    <t>A</t>
  </si>
  <si>
    <t>問10　日頃、子どもをみてもらえる親族・知人の有無　（複数回答）</t>
  </si>
  <si>
    <t>子育てひろばの数</t>
  </si>
  <si>
    <t>月毎の平均利用人数（親と子）</t>
  </si>
  <si>
    <t>26年度</t>
  </si>
  <si>
    <t>平成21</t>
  </si>
  <si>
    <t>16年度</t>
  </si>
  <si>
    <t>25年度</t>
  </si>
  <si>
    <t>24年度</t>
  </si>
  <si>
    <t>23年度</t>
  </si>
  <si>
    <t>22年度</t>
  </si>
  <si>
    <t>21年度</t>
  </si>
  <si>
    <t>利用人数（親と子）／年</t>
  </si>
  <si>
    <t>仕事や自分のやりたいことが十分できないこと</t>
  </si>
  <si>
    <t>子ども同士の友だちづきあい
（いじめ等を含む）に関すること</t>
  </si>
  <si>
    <t>子どもに与える食事や栄養に関すること</t>
  </si>
  <si>
    <t>子育てにかかる経済的負担に関すること</t>
  </si>
  <si>
    <t>子どもの病気や発育・発達・性格
行動等、子ども本人に関すること</t>
  </si>
  <si>
    <t>子どもへの教育、接し方、
ふれあう時間に関すること</t>
  </si>
  <si>
    <t xml:space="preserve">特にない </t>
  </si>
  <si>
    <t>保育サービスに利用条件があり、利用できないことがあること</t>
  </si>
  <si>
    <t>子育て支援サービスの内容や申し込み方法がわからないこと</t>
  </si>
  <si>
    <t>勤務先で子育てへの理解が得られにくいこと</t>
  </si>
  <si>
    <t>他の子どもの保護者との付き合いに関すること</t>
  </si>
  <si>
    <t>自分の子育てについて、親族・近隣の人・職場などまわりの見る目が気になること</t>
  </si>
  <si>
    <t>手伝ってくれる人がいないこと</t>
  </si>
  <si>
    <t>配偶者や祖父母の協力が得られない、得られにくいこと</t>
  </si>
  <si>
    <t>配偶者や祖父母と子育てに関して意見が合わないこと</t>
  </si>
  <si>
    <t>ストレスがたまって、子どもに手をあげたり、世話をしなかったりしてしまうこと</t>
  </si>
  <si>
    <t>話し相手や相談相手がいないこと</t>
  </si>
  <si>
    <t>子どもへの教育、接し方、触れ合う時間に関すること</t>
  </si>
  <si>
    <t>子ども同士の友だちづきあい（いじめ等を含む）に関すること</t>
  </si>
  <si>
    <t>子どもの病気や発育・発達・性格行動等、子ども本人に関すること</t>
  </si>
  <si>
    <t>問33　子育てに関して日常悩んでいること、または気になること　（複数回答）</t>
  </si>
  <si>
    <t xml:space="preserve">ひとりで食べる
ことが多い                </t>
  </si>
  <si>
    <t xml:space="preserve">家族のだれかと食べることが多い          </t>
  </si>
  <si>
    <t xml:space="preserve">家族そろって食べることが多い            </t>
  </si>
  <si>
    <t>問１９　あなたは誰と夕ごはんを食べることが多いですか？</t>
  </si>
  <si>
    <t>25年度</t>
  </si>
  <si>
    <t>平成15</t>
  </si>
  <si>
    <t>八王子市内に事務所がある特定非営利活動法人数</t>
  </si>
  <si>
    <t>認証団体数</t>
  </si>
  <si>
    <t>26年度</t>
  </si>
  <si>
    <t>24年度</t>
  </si>
  <si>
    <t>認証団体数
（主たる事務所が市内）</t>
  </si>
  <si>
    <t>認証団体数
（主+従）</t>
  </si>
  <si>
    <t>主たる事務所：市内</t>
  </si>
  <si>
    <t>主たる事務所：市外（都内）
従たる事務所：八王子市</t>
  </si>
  <si>
    <t>主たる事務所：市内</t>
  </si>
  <si>
    <t>主たる事務所：都外
従たる事務所：市内</t>
  </si>
  <si>
    <t>東京都が認証</t>
  </si>
  <si>
    <t>旧内閣府が認証</t>
  </si>
  <si>
    <t>旧内閣府・現都外認証</t>
  </si>
  <si>
    <t>合計数</t>
  </si>
  <si>
    <t>東京都所掌分</t>
  </si>
  <si>
    <t>東京都以外所掌分</t>
  </si>
  <si>
    <t>年度末</t>
  </si>
  <si>
    <t>23年度</t>
  </si>
  <si>
    <t>22年度</t>
  </si>
  <si>
    <t>21年度</t>
  </si>
  <si>
    <t>20年度</t>
  </si>
  <si>
    <t>19年度</t>
  </si>
  <si>
    <t>19年度</t>
  </si>
  <si>
    <t>18年度</t>
  </si>
  <si>
    <t>18年度</t>
  </si>
  <si>
    <t>17年度</t>
  </si>
  <si>
    <t>17年度</t>
  </si>
  <si>
    <t>16年度</t>
  </si>
  <si>
    <t>16年度</t>
  </si>
  <si>
    <t>15年度</t>
  </si>
  <si>
    <t>15年度</t>
  </si>
  <si>
    <t>14年度</t>
  </si>
  <si>
    <t>14年度</t>
  </si>
  <si>
    <t>13年度</t>
  </si>
  <si>
    <t>13年度</t>
  </si>
  <si>
    <t>12年度</t>
  </si>
  <si>
    <t>12年度</t>
  </si>
  <si>
    <t>11年度</t>
  </si>
  <si>
    <t>11年度</t>
  </si>
  <si>
    <t>認証数</t>
  </si>
  <si>
    <t>認証数</t>
  </si>
  <si>
    <t>認証団体数
（主たる事務所のみ）</t>
  </si>
  <si>
    <t>認証団体数
（主+従）</t>
  </si>
  <si>
    <t>団体数</t>
  </si>
  <si>
    <t>主たる事務所八王子</t>
  </si>
  <si>
    <t>従たる事務所八王子</t>
  </si>
  <si>
    <t>内閣＋都</t>
  </si>
  <si>
    <t>東京都認証</t>
  </si>
  <si>
    <t>内閣府認証</t>
  </si>
  <si>
    <t>年度末</t>
  </si>
  <si>
    <t>八王子市内に事務所がある特定非営利活動法人数</t>
  </si>
  <si>
    <t>都外に主たる、都外に従たる事務所</t>
  </si>
  <si>
    <t>内閣府</t>
  </si>
  <si>
    <t>市外・都外に主たる、市内に従たる事務所</t>
  </si>
  <si>
    <t>市外・都内に主たる、市内に従たる事務所</t>
  </si>
  <si>
    <t>市内に主たる、市外・都外に従たる事務所</t>
  </si>
  <si>
    <t>市内に主たる、市外・都内に従たる事務所</t>
  </si>
  <si>
    <t>都</t>
  </si>
  <si>
    <t>市内に主たる、市内に従たる事務所</t>
  </si>
  <si>
    <t>羽村市</t>
  </si>
  <si>
    <t>西東京市</t>
  </si>
  <si>
    <t>昭島市</t>
  </si>
  <si>
    <t>あきる野市</t>
  </si>
  <si>
    <t>福生市</t>
  </si>
  <si>
    <t>稲城市</t>
  </si>
  <si>
    <t>武蔵村山市</t>
  </si>
  <si>
    <t>多摩市</t>
  </si>
  <si>
    <t>清瀬市</t>
  </si>
  <si>
    <t>東久留米市</t>
  </si>
  <si>
    <t>東大和市</t>
  </si>
  <si>
    <t>青梅市</t>
  </si>
  <si>
    <t>狛江市</t>
  </si>
  <si>
    <t>国立市</t>
  </si>
  <si>
    <t>東村山市</t>
  </si>
  <si>
    <t>日野市</t>
  </si>
  <si>
    <t>国分寺市</t>
  </si>
  <si>
    <t>小金井市</t>
  </si>
  <si>
    <t>小平市</t>
  </si>
  <si>
    <t>三鷹市</t>
  </si>
  <si>
    <t>町田市</t>
  </si>
  <si>
    <t>調布市</t>
  </si>
  <si>
    <t>武蔵野市</t>
  </si>
  <si>
    <t>府中市</t>
  </si>
  <si>
    <t>内閣府ＮＰＯ法人ポータルサイトで各市の従たる事務所で検索したデータから、所轄庁が東京都のものを除いて左表の内閣府の数値とした</t>
  </si>
  <si>
    <t>立川市</t>
  </si>
  <si>
    <t>↓</t>
  </si>
  <si>
    <t>八王子市</t>
  </si>
  <si>
    <t>東京都ＮＰＯ法人ポータルサイトで各市の主たる・従たる事務所を検索。件数を左表の数値とした。</t>
  </si>
  <si>
    <t>東京都</t>
  </si>
  <si>
    <t>認証機関</t>
  </si>
  <si>
    <t>自治体名</t>
  </si>
  <si>
    <t>（平成25年11月25日現在）</t>
  </si>
  <si>
    <t>NPO法人数の比較　（26市）</t>
  </si>
  <si>
    <t>事業所数</t>
  </si>
  <si>
    <t>25年度</t>
  </si>
  <si>
    <t>平成21</t>
  </si>
  <si>
    <t>年度</t>
  </si>
  <si>
    <t>【登録企業数（累計）】　162事業所（90法人）（平成26年9月1日現在）</t>
  </si>
  <si>
    <t>八王子市「就学前児童の保護者を対象としたアンケート調査」（平成25年度）</t>
  </si>
  <si>
    <t>子育て応援団Beeネット登録者数</t>
  </si>
  <si>
    <t>児童館ボランティア登録者数</t>
  </si>
  <si>
    <t>24年度</t>
  </si>
  <si>
    <t>23年度</t>
  </si>
  <si>
    <t>22年度</t>
  </si>
  <si>
    <t>21年度</t>
  </si>
  <si>
    <t>子育て応援団Beeネット</t>
  </si>
  <si>
    <t>児童館ボランティア</t>
  </si>
  <si>
    <t>26年度</t>
  </si>
  <si>
    <t>（平成26年3月11日現在・393名）</t>
  </si>
  <si>
    <t>・子育てボランティア「子育て応援団Beeネット」の育成支援</t>
  </si>
  <si>
    <t>提供会員合計</t>
  </si>
  <si>
    <t>両方会員</t>
  </si>
  <si>
    <t>提供会員</t>
  </si>
  <si>
    <t>活動件数（回）</t>
  </si>
  <si>
    <t>平成23</t>
  </si>
  <si>
    <t>療育診療利用状況（延人数）</t>
  </si>
  <si>
    <t>八王子市小児・障害メディカルセンター療育診療の利用延べ人数</t>
  </si>
  <si>
    <t>初診</t>
  </si>
  <si>
    <t>初診のうち発達障害の件数</t>
  </si>
  <si>
    <t>巡回発達相談数</t>
  </si>
  <si>
    <t>発達に障害のある子どもの数</t>
  </si>
  <si>
    <t>教育・保育施設における障害児支援の状況</t>
  </si>
  <si>
    <t>計</t>
  </si>
  <si>
    <t>障害児数</t>
  </si>
  <si>
    <t>幼稚園</t>
  </si>
  <si>
    <t>保育園</t>
  </si>
  <si>
    <t>母子世帯の
平均所得金額</t>
  </si>
  <si>
    <t>児童がいる世帯の
平均所得金額</t>
  </si>
  <si>
    <t>平成24年</t>
  </si>
  <si>
    <t>平成21年</t>
  </si>
  <si>
    <t>平成18年</t>
  </si>
  <si>
    <t>平成15年</t>
  </si>
  <si>
    <t>平成12年</t>
  </si>
  <si>
    <t>（万円）</t>
  </si>
  <si>
    <t>（３）母子世帯の所得の状況</t>
  </si>
  <si>
    <t>　　　 ４．等価可処分所得金額が不詳の世帯員は除く。</t>
  </si>
  <si>
    <t>　　　 ３．大人とは18歳以上の者，子どもとは17歳以下の者，現役世帯とは世帯主が18歳以上65歳未満の世帯をいう。</t>
  </si>
  <si>
    <t xml:space="preserve">　　　 ２．平成６年の数値は兵庫県を除いたもの。　　　 </t>
  </si>
  <si>
    <t>　　　　　調整した所得）の中央値の半分に満たない世帯員の割合を算出したものを用いて算出。</t>
  </si>
  <si>
    <t>（注）１．相対的貧困率とは，ＯＥＣＤの作成基準に基づき，等価可処分所得（世帯の可処分所得を世帯人員の平方根で割って</t>
  </si>
  <si>
    <t>（出典）厚生労働省「国民生活基礎調査」</t>
  </si>
  <si>
    <t>子どもがいる現役世帯（全体）</t>
  </si>
  <si>
    <t>大人が一人いる世帯</t>
  </si>
  <si>
    <t>大人が二人以上の世帯</t>
  </si>
  <si>
    <t>24年</t>
  </si>
  <si>
    <t>平成12</t>
  </si>
  <si>
    <t>（%）</t>
  </si>
  <si>
    <t>（２）子どもがいる現役世帯の貧困率</t>
  </si>
  <si>
    <t>子どもの貧困率</t>
  </si>
  <si>
    <t>（１）子どもの貧困率</t>
  </si>
  <si>
    <t>第1-3-38図　相対的貧困率</t>
  </si>
  <si>
    <t>１９年</t>
  </si>
  <si>
    <t>２１年</t>
  </si>
  <si>
    <t>２６年</t>
  </si>
  <si>
    <t>自身の結婚問題</t>
  </si>
  <si>
    <t>食事・栄養</t>
  </si>
  <si>
    <t>心身の健康</t>
  </si>
  <si>
    <t>非行</t>
  </si>
  <si>
    <t>しつけ</t>
  </si>
  <si>
    <t>就職</t>
  </si>
  <si>
    <t>教育・進学</t>
  </si>
  <si>
    <t>子どもについて悩んでいること</t>
  </si>
  <si>
    <t>市立中学校卒業者の進学率</t>
  </si>
  <si>
    <t>生活保護家庭の進学率</t>
  </si>
  <si>
    <t>はちおうじの教育統計より</t>
  </si>
  <si>
    <t>年度</t>
  </si>
  <si>
    <t>内閣府ＮＰＯ法人ポータルサイトでの各市の主たる事務所で検索したデータは、基本的には上記の都のポータルサイトに反映されていると判断してカウントしない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</si>
</sst>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_ "/>
    <numFmt numFmtId="180" formatCode="0.0%"/>
    <numFmt numFmtId="181" formatCode="###\ ###\ ##0"/>
    <numFmt numFmtId="182" formatCode="#,##0_);\(#,##0\)"/>
    <numFmt numFmtId="183" formatCode="#,##0.00_);\(#,##0.00\)"/>
    <numFmt numFmtId="184" formatCode="#,##0.0_);\(#,##0.0\)"/>
  </numFmts>
  <fonts count="100">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8"/>
      <color indexed="8"/>
      <name val="HGPｺﾞｼｯｸM"/>
      <family val="3"/>
    </font>
    <font>
      <sz val="10"/>
      <color indexed="8"/>
      <name val="ＭＳ Ｐゴシック"/>
      <family val="3"/>
    </font>
    <font>
      <sz val="11"/>
      <name val="ＭＳ Ｐゴシック"/>
      <family val="3"/>
    </font>
    <font>
      <sz val="14"/>
      <color indexed="8"/>
      <name val="ＭＳ Ｐゴシック"/>
      <family val="3"/>
    </font>
    <font>
      <sz val="10"/>
      <name val="ＭＳ Ｐゴシック"/>
      <family val="3"/>
    </font>
    <font>
      <b/>
      <sz val="22"/>
      <name val="ＭＳ Ｐゴシック"/>
      <family val="3"/>
    </font>
    <font>
      <sz val="10"/>
      <color indexed="8"/>
      <name val="HGPｺﾞｼｯｸM"/>
      <family val="3"/>
    </font>
    <font>
      <sz val="11"/>
      <name val="ＭＳ Ｐ明朝"/>
      <family val="1"/>
    </font>
    <font>
      <sz val="11"/>
      <name val="ＭＳ ゴシック"/>
      <family val="3"/>
    </font>
    <font>
      <sz val="12"/>
      <name val="ＭＳ ゴシック"/>
      <family val="3"/>
    </font>
    <font>
      <sz val="8"/>
      <name val="ＭＳ Ｐゴシック"/>
      <family val="3"/>
    </font>
    <font>
      <sz val="14"/>
      <name val="ＭＳ Ｐゴシック"/>
      <family val="3"/>
    </font>
    <font>
      <b/>
      <sz val="14"/>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13"/>
      <name val="ＭＳ Ｐ明朝"/>
      <family val="1"/>
    </font>
    <font>
      <sz val="12"/>
      <name val="ＭＳ Ｐ明朝"/>
      <family val="1"/>
    </font>
    <font>
      <sz val="6"/>
      <name val="ＭＳ Ｐ明朝"/>
      <family val="1"/>
    </font>
    <font>
      <sz val="9"/>
      <color indexed="8"/>
      <name val="HGPｺﾞｼｯｸM"/>
      <family val="3"/>
    </font>
    <font>
      <sz val="12"/>
      <color indexed="8"/>
      <name val="ＭＳ Ｐゴシック"/>
      <family val="3"/>
    </font>
    <font>
      <b/>
      <sz val="16"/>
      <color indexed="26"/>
      <name val="ＭＳ Ｐゴシック"/>
      <family val="3"/>
    </font>
    <font>
      <b/>
      <sz val="20"/>
      <color indexed="8"/>
      <name val="ＭＳ Ｐゴシック"/>
      <family val="3"/>
    </font>
    <font>
      <sz val="10"/>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sz val="8"/>
      <color indexed="8"/>
      <name val="ＭＳ 明朝"/>
      <family val="1"/>
    </font>
    <font>
      <b/>
      <sz val="14"/>
      <color indexed="8"/>
      <name val="ＭＳ Ｐゴシック"/>
      <family val="3"/>
    </font>
    <font>
      <sz val="9"/>
      <color indexed="8"/>
      <name val="ＭＳ Ｐゴシック"/>
      <family val="3"/>
    </font>
    <font>
      <sz val="9"/>
      <color indexed="8"/>
      <name val="HG丸ｺﾞｼｯｸM-PRO"/>
      <family val="3"/>
    </font>
    <font>
      <sz val="10"/>
      <color indexed="8"/>
      <name val="HG丸ｺﾞｼｯｸM-PRO"/>
      <family val="3"/>
    </font>
    <font>
      <b/>
      <sz val="11"/>
      <color indexed="8"/>
      <name val="HGPｺﾞｼｯｸM"/>
      <family val="3"/>
    </font>
    <font>
      <sz val="7"/>
      <color indexed="8"/>
      <name val="HGPｺﾞｼｯｸM"/>
      <family val="3"/>
    </font>
    <font>
      <sz val="11"/>
      <color indexed="8"/>
      <name val="HGPｺﾞｼｯｸM"/>
      <family val="3"/>
    </font>
    <font>
      <b/>
      <sz val="10"/>
      <color indexed="8"/>
      <name val="HGPｺﾞｼｯｸM"/>
      <family val="3"/>
    </font>
    <font>
      <b/>
      <sz val="18"/>
      <color indexed="8"/>
      <name val="ＭＳ Ｐゴシック"/>
      <family val="3"/>
    </font>
    <font>
      <sz val="10"/>
      <color indexed="9"/>
      <name val="HGPｺﾞｼｯｸM"/>
      <family val="3"/>
    </font>
    <font>
      <sz val="10.5"/>
      <color indexed="8"/>
      <name val="HGPｺﾞｼｯｸM"/>
      <family val="3"/>
    </font>
    <font>
      <b/>
      <sz val="16"/>
      <color indexed="8"/>
      <name val="ＭＳ Ｐゴシック"/>
      <family val="3"/>
    </font>
    <font>
      <sz val="16"/>
      <color indexed="8"/>
      <name val="ＭＳ Ｐゴシック"/>
      <family val="3"/>
    </font>
    <font>
      <b/>
      <sz val="12"/>
      <color indexed="8"/>
      <name val="ＭＳ Ｐゴシック"/>
      <family val="3"/>
    </font>
    <font>
      <u val="single"/>
      <sz val="11"/>
      <color indexed="8"/>
      <name val="ＭＳ Ｐゴシック"/>
      <family val="3"/>
    </font>
    <font>
      <sz val="9"/>
      <color indexed="59"/>
      <name val="HGPｺﾞｼｯｸM"/>
      <family val="3"/>
    </font>
    <font>
      <sz val="11"/>
      <color indexed="8"/>
      <name val="Calibri"/>
      <family val="2"/>
    </font>
    <font>
      <b/>
      <sz val="18"/>
      <color indexed="8"/>
      <name val="Calibri"/>
      <family val="2"/>
    </font>
    <font>
      <b/>
      <sz val="14"/>
      <color indexed="8"/>
      <name val="Calibri"/>
      <family val="2"/>
    </font>
    <font>
      <sz val="16"/>
      <color indexed="8"/>
      <name val="Calibri"/>
      <family val="2"/>
    </font>
    <font>
      <sz val="12"/>
      <color indexed="8"/>
      <name val="Calibri"/>
      <family val="2"/>
    </font>
    <font>
      <sz val="9"/>
      <color indexed="8"/>
      <name val="Calibri"/>
      <family val="2"/>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8"/>
      <color theme="1"/>
      <name val="Calibri"/>
      <family val="3"/>
    </font>
    <font>
      <sz val="8"/>
      <color theme="1"/>
      <name val="HGPｺﾞｼｯｸM"/>
      <family val="3"/>
    </font>
    <font>
      <sz val="26"/>
      <color theme="1"/>
      <name val="Calibri"/>
      <family val="3"/>
    </font>
    <font>
      <sz val="14"/>
      <color theme="1"/>
      <name val="Calibri"/>
      <family val="3"/>
    </font>
    <font>
      <sz val="8"/>
      <color theme="1"/>
      <name val="ＭＳ 明朝"/>
      <family val="1"/>
    </font>
    <font>
      <sz val="10"/>
      <color theme="1"/>
      <name val="HGPｺﾞｼｯｸM"/>
      <family val="3"/>
    </font>
    <font>
      <sz val="8"/>
      <color theme="1"/>
      <name val="ＭＳ Ｐゴシック"/>
      <family val="3"/>
    </font>
    <font>
      <b/>
      <sz val="14"/>
      <color rgb="FF000000"/>
      <name val="Calibri"/>
      <family val="3"/>
    </font>
    <font>
      <sz val="9"/>
      <color theme="1"/>
      <name val="Calibri"/>
      <family val="3"/>
    </font>
    <font>
      <sz val="9"/>
      <color theme="1"/>
      <name val="HG丸ｺﾞｼｯｸM-PRO"/>
      <family val="3"/>
    </font>
    <font>
      <sz val="9"/>
      <color rgb="FF000000"/>
      <name val="HG丸ｺﾞｼｯｸM-PRO"/>
      <family val="3"/>
    </font>
    <font>
      <sz val="10"/>
      <color theme="1"/>
      <name val="HG丸ｺﾞｼｯｸM-PRO"/>
      <family val="3"/>
    </font>
    <font>
      <b/>
      <sz val="11"/>
      <color theme="1"/>
      <name val="HGPｺﾞｼｯｸM"/>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3"/>
        <bgColor indexed="64"/>
      </patternFill>
    </fill>
    <fill>
      <patternFill patternType="solid">
        <fgColor theme="3" tint="0.7999799847602844"/>
        <bgColor indexed="64"/>
      </patternFill>
    </fill>
    <fill>
      <patternFill patternType="solid">
        <fgColor rgb="FF92D050"/>
        <bgColor indexed="64"/>
      </patternFill>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indexed="42"/>
        <bgColor indexed="64"/>
      </patternFill>
    </fill>
    <fill>
      <patternFill patternType="solid">
        <fgColor theme="0" tint="-0.1499900072813034"/>
        <bgColor indexed="64"/>
      </patternFill>
    </fill>
    <fill>
      <patternFill patternType="solid">
        <fgColor indexed="47"/>
        <bgColor indexed="64"/>
      </patternFill>
    </fill>
    <fill>
      <patternFill patternType="solid">
        <fgColor indexed="46"/>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thin"/>
      <top style="thin"/>
      <bottom style="thin"/>
    </border>
    <border diagonalUp="1">
      <left style="thin"/>
      <right style="thin"/>
      <top style="thin"/>
      <bottom style="thin"/>
      <diagonal style="thin"/>
    </border>
    <border>
      <left/>
      <right/>
      <top style="hair"/>
      <bottom/>
    </border>
    <border>
      <left style="hair"/>
      <right/>
      <top/>
      <bottom/>
    </border>
    <border>
      <left style="thin"/>
      <right style="thin"/>
      <top style="thin"/>
      <bottom/>
    </border>
    <border>
      <left style="medium"/>
      <right style="thin"/>
      <top style="thin"/>
      <bottom style="thin"/>
    </border>
    <border>
      <left style="thin"/>
      <right style="medium"/>
      <top/>
      <bottom style="thin"/>
    </border>
    <border>
      <left/>
      <right style="thin"/>
      <top style="thin"/>
      <bottom style="thin"/>
    </border>
    <border>
      <left style="thin"/>
      <right style="thin"/>
      <top/>
      <bottom/>
    </border>
    <border>
      <left style="thin"/>
      <right style="medium"/>
      <top style="thin"/>
      <bottom style="thin"/>
    </border>
    <border>
      <left style="hair"/>
      <right style="hair"/>
      <top/>
      <bottom style="hair"/>
    </border>
    <border>
      <left style="hair"/>
      <right style="hair"/>
      <top style="medium"/>
      <bottom style="medium"/>
    </border>
    <border>
      <left style="thin"/>
      <right style="thin"/>
      <top style="medium"/>
      <bottom style="thin"/>
    </border>
    <border>
      <left style="thin"/>
      <right style="thin"/>
      <top style="medium"/>
      <bottom style="medium"/>
    </border>
    <border>
      <left style="thin"/>
      <right/>
      <top/>
      <bottom/>
    </border>
    <border>
      <left style="thin"/>
      <right style="thin"/>
      <top/>
      <bottom style="thin"/>
    </border>
    <border diagonalDown="1">
      <left style="thin"/>
      <right style="thin"/>
      <top style="thin"/>
      <bottom/>
      <diagonal style="thin"/>
    </border>
    <border>
      <left/>
      <right/>
      <top style="thin"/>
      <bottom style="thin"/>
    </border>
    <border>
      <left style="thin"/>
      <right/>
      <top style="thin"/>
      <bottom style="thin"/>
    </border>
    <border>
      <left style="thin"/>
      <right style="medium"/>
      <top style="thin"/>
      <bottom style="medium"/>
    </border>
    <border>
      <left style="double"/>
      <right style="thin"/>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thin"/>
      <right style="medium"/>
      <top style="thin"/>
      <bottom/>
    </border>
    <border>
      <left style="double"/>
      <right style="thin"/>
      <top style="thin"/>
      <bottom/>
    </border>
    <border>
      <left style="thin"/>
      <right/>
      <top style="thin"/>
      <bottom/>
    </border>
    <border>
      <left style="medium"/>
      <right style="thin"/>
      <top style="thin"/>
      <bottom/>
    </border>
    <border>
      <left style="thin"/>
      <right style="medium"/>
      <top style="medium"/>
      <bottom style="thin"/>
    </border>
    <border>
      <left style="double"/>
      <right style="thin"/>
      <top style="medium"/>
      <bottom style="thin"/>
    </border>
    <border>
      <left style="thin"/>
      <right/>
      <top style="medium"/>
      <bottom style="thin"/>
    </border>
    <border>
      <left style="medium"/>
      <right style="thin"/>
      <top style="medium"/>
      <bottom style="thin"/>
    </border>
    <border>
      <left/>
      <right style="thin"/>
      <top style="thin"/>
      <bottom/>
    </border>
    <border>
      <left/>
      <right style="double"/>
      <top style="thin"/>
      <bottom/>
    </border>
    <border>
      <left style="medium"/>
      <right style="double"/>
      <top style="thin"/>
      <bottom/>
    </border>
    <border>
      <left/>
      <right style="thin"/>
      <top/>
      <bottom/>
    </border>
    <border>
      <left style="medium"/>
      <right style="double"/>
      <top style="thin"/>
      <bottom style="thin"/>
    </border>
    <border>
      <left style="medium"/>
      <right style="double"/>
      <top style="medium"/>
      <bottom style="thin"/>
    </border>
    <border>
      <left/>
      <right/>
      <top style="medium"/>
      <bottom/>
    </border>
    <border>
      <left/>
      <right style="thin"/>
      <top/>
      <bottom style="medium"/>
    </border>
    <border>
      <left style="thin"/>
      <right style="medium"/>
      <top/>
      <bottom style="medium"/>
    </border>
    <border>
      <left/>
      <right/>
      <top/>
      <bottom style="medium"/>
    </border>
    <border>
      <left style="double"/>
      <right style="double"/>
      <top style="thin"/>
      <bottom/>
    </border>
    <border>
      <left style="medium"/>
      <right style="medium"/>
      <top style="thin"/>
      <bottom/>
    </border>
    <border>
      <left/>
      <right style="thin"/>
      <top/>
      <bottom style="thin"/>
    </border>
    <border>
      <left style="double"/>
      <right style="double"/>
      <top style="thin"/>
      <bottom style="thin"/>
    </border>
    <border>
      <left style="medium"/>
      <right style="medium"/>
      <top style="thin"/>
      <bottom style="thin"/>
    </border>
    <border>
      <left style="double"/>
      <right style="double"/>
      <top/>
      <bottom style="thin"/>
    </border>
    <border>
      <left style="thin"/>
      <right/>
      <top/>
      <bottom style="thin"/>
    </border>
    <border>
      <left style="medium"/>
      <right style="medium"/>
      <top/>
      <bottom style="thin"/>
    </border>
    <border>
      <left/>
      <right style="thin"/>
      <top style="thin"/>
      <bottom style="double"/>
    </border>
    <border>
      <left style="thin"/>
      <right style="thin"/>
      <top style="thin"/>
      <bottom style="double"/>
    </border>
    <border>
      <left style="double"/>
      <right style="double"/>
      <top style="medium"/>
      <bottom style="thin"/>
    </border>
    <border diagonalUp="1">
      <left style="hair"/>
      <right style="hair"/>
      <top style="hair"/>
      <bottom style="hair"/>
      <diagonal style="hair"/>
    </border>
    <border>
      <left style="double"/>
      <right style="thin"/>
      <top style="double"/>
      <bottom style="thin"/>
    </border>
    <border>
      <left style="thin"/>
      <right/>
      <top style="double"/>
      <bottom style="thin"/>
    </border>
    <border>
      <left style="thin"/>
      <right style="thin"/>
      <top style="double"/>
      <bottom style="thin"/>
    </border>
    <border>
      <left style="double"/>
      <right style="thin"/>
      <top style="thin"/>
      <bottom style="thin"/>
    </border>
    <border>
      <left/>
      <right/>
      <top/>
      <bottom style="hair"/>
    </border>
    <border diagonalDown="1">
      <left style="thin"/>
      <right style="thin"/>
      <top style="thin"/>
      <bottom style="thin"/>
      <diagonal style="thin"/>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diagonalDown="1">
      <left style="medium"/>
      <right/>
      <top/>
      <bottom style="thin"/>
      <diagonal style="thin"/>
    </border>
    <border diagonalDown="1">
      <left/>
      <right style="medium"/>
      <top/>
      <bottom style="thin"/>
      <diagonal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thin"/>
    </border>
    <border>
      <left style="thin"/>
      <right/>
      <top style="thin"/>
      <bottom style="double"/>
    </border>
    <border>
      <left style="double"/>
      <right style="double"/>
      <top style="thin"/>
      <bottom style="double"/>
    </border>
    <border>
      <left style="thin"/>
      <right style="medium"/>
      <top style="thin"/>
      <bottom style="double"/>
    </border>
    <border>
      <left style="medium"/>
      <right style="medium"/>
      <top style="medium"/>
      <bottom/>
    </border>
    <border>
      <left style="medium"/>
      <right style="medium"/>
      <top/>
      <bottom/>
    </border>
    <border>
      <left style="double"/>
      <right/>
      <top style="medium"/>
      <bottom style="thin"/>
    </border>
    <border>
      <left/>
      <right style="double"/>
      <top style="medium"/>
      <bottom style="thin"/>
    </border>
    <border>
      <left style="double"/>
      <right/>
      <top style="medium"/>
      <bottom/>
    </border>
    <border>
      <left/>
      <right style="medium"/>
      <top style="medium"/>
      <bottom/>
    </border>
    <border>
      <left style="double"/>
      <right/>
      <top/>
      <bottom style="thin"/>
    </border>
    <border>
      <left/>
      <right style="medium"/>
      <top/>
      <bottom style="thin"/>
    </border>
    <border>
      <left/>
      <right style="double"/>
      <top style="thin"/>
      <bottom style="thin"/>
    </border>
    <border>
      <left style="medium"/>
      <right style="medium"/>
      <top/>
      <bottom style="double"/>
    </border>
    <border>
      <left/>
      <right style="thin"/>
      <top style="medium"/>
      <bottom style="thin"/>
    </border>
    <border>
      <left/>
      <right style="thin"/>
      <top style="double"/>
      <bottom style="thin"/>
    </border>
    <border>
      <left/>
      <right/>
      <top/>
      <bottom style="thin"/>
    </border>
    <border>
      <left style="double"/>
      <right style="thin"/>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6" fillId="0" borderId="0">
      <alignment/>
      <protection/>
    </xf>
    <xf numFmtId="0" fontId="6" fillId="0" borderId="0">
      <alignment/>
      <protection/>
    </xf>
    <xf numFmtId="0" fontId="85" fillId="0" borderId="0">
      <alignment vertical="center"/>
      <protection/>
    </xf>
    <xf numFmtId="0" fontId="6" fillId="0" borderId="0">
      <alignment vertical="center"/>
      <protection/>
    </xf>
    <xf numFmtId="0" fontId="11" fillId="0" borderId="0">
      <alignment/>
      <protection/>
    </xf>
    <xf numFmtId="0" fontId="86" fillId="32" borderId="0" applyNumberFormat="0" applyBorder="0" applyAlignment="0" applyProtection="0"/>
  </cellStyleXfs>
  <cellXfs count="406">
    <xf numFmtId="0" fontId="0" fillId="0" borderId="0" xfId="0" applyFont="1" applyAlignment="1">
      <alignment vertical="center"/>
    </xf>
    <xf numFmtId="176" fontId="87" fillId="0" borderId="10" xfId="0" applyNumberFormat="1" applyFont="1" applyBorder="1" applyAlignment="1">
      <alignment vertical="center"/>
    </xf>
    <xf numFmtId="0" fontId="88" fillId="0" borderId="10" xfId="0" applyFont="1" applyBorder="1" applyAlignment="1">
      <alignment vertical="top" textRotation="255" wrapText="1"/>
    </xf>
    <xf numFmtId="0" fontId="87" fillId="0" borderId="10" xfId="0" applyFont="1" applyBorder="1" applyAlignment="1">
      <alignment vertical="center"/>
    </xf>
    <xf numFmtId="0" fontId="87" fillId="0" borderId="10" xfId="0" applyFont="1" applyBorder="1" applyAlignment="1">
      <alignment horizontal="center" vertical="center"/>
    </xf>
    <xf numFmtId="0" fontId="87" fillId="0" borderId="10" xfId="0" applyFont="1" applyBorder="1" applyAlignment="1">
      <alignment vertical="top" textRotation="255" wrapText="1"/>
    </xf>
    <xf numFmtId="0" fontId="85" fillId="0" borderId="0" xfId="0" applyFont="1" applyAlignment="1">
      <alignment vertical="center"/>
    </xf>
    <xf numFmtId="0" fontId="87" fillId="0" borderId="0" xfId="0" applyFont="1" applyAlignment="1">
      <alignment vertical="center"/>
    </xf>
    <xf numFmtId="0" fontId="87" fillId="0" borderId="10" xfId="0" applyFont="1" applyBorder="1" applyAlignment="1">
      <alignment horizontal="right" vertical="top" textRotation="255" wrapText="1"/>
    </xf>
    <xf numFmtId="0" fontId="87" fillId="0" borderId="10" xfId="0" applyFont="1" applyFill="1" applyBorder="1" applyAlignment="1">
      <alignment horizontal="right" vertical="top" textRotation="255" wrapText="1"/>
    </xf>
    <xf numFmtId="0" fontId="0" fillId="0" borderId="11" xfId="0" applyBorder="1" applyAlignment="1">
      <alignment horizontal="center" vertical="center"/>
    </xf>
    <xf numFmtId="9" fontId="89" fillId="0" borderId="11" xfId="0" applyNumberFormat="1" applyFont="1" applyBorder="1" applyAlignment="1">
      <alignment vertical="center"/>
    </xf>
    <xf numFmtId="0" fontId="0" fillId="0" borderId="11" xfId="0" applyBorder="1" applyAlignment="1">
      <alignment vertical="center"/>
    </xf>
    <xf numFmtId="0" fontId="0" fillId="0" borderId="11" xfId="0" applyBorder="1" applyAlignment="1">
      <alignment horizontal="right" vertical="center"/>
    </xf>
    <xf numFmtId="0" fontId="89" fillId="0" borderId="11" xfId="0" applyFont="1" applyBorder="1" applyAlignment="1">
      <alignment vertical="center"/>
    </xf>
    <xf numFmtId="0" fontId="90" fillId="0" borderId="11" xfId="0" applyFont="1" applyBorder="1" applyAlignment="1">
      <alignment vertical="center" wrapText="1"/>
    </xf>
    <xf numFmtId="0" fontId="89" fillId="0" borderId="0" xfId="0" applyFont="1" applyAlignment="1">
      <alignment vertical="center"/>
    </xf>
    <xf numFmtId="0" fontId="90" fillId="0" borderId="0" xfId="0" applyFont="1" applyAlignment="1">
      <alignment vertical="center"/>
    </xf>
    <xf numFmtId="0" fontId="0" fillId="0" borderId="0" xfId="0" applyAlignment="1">
      <alignment horizontal="right" vertical="center"/>
    </xf>
    <xf numFmtId="0" fontId="89" fillId="0" borderId="11" xfId="0" applyFont="1" applyBorder="1" applyAlignment="1">
      <alignment horizontal="right" vertical="center" wrapText="1"/>
    </xf>
    <xf numFmtId="0" fontId="89" fillId="0" borderId="12" xfId="0" applyFont="1" applyBorder="1" applyAlignment="1">
      <alignment vertical="center"/>
    </xf>
    <xf numFmtId="0" fontId="89" fillId="2" borderId="11" xfId="0" applyFont="1" applyFill="1" applyBorder="1" applyAlignment="1">
      <alignment vertical="center"/>
    </xf>
    <xf numFmtId="0" fontId="90" fillId="2" borderId="11" xfId="0" applyFont="1" applyFill="1" applyBorder="1" applyAlignment="1">
      <alignment vertical="center"/>
    </xf>
    <xf numFmtId="0" fontId="90" fillId="0" borderId="11" xfId="0" applyFont="1" applyBorder="1" applyAlignment="1">
      <alignment vertical="center"/>
    </xf>
    <xf numFmtId="177" fontId="89" fillId="33" borderId="11" xfId="42" applyNumberFormat="1" applyFont="1" applyFill="1" applyBorder="1" applyAlignment="1">
      <alignment horizontal="center" vertical="center"/>
    </xf>
    <xf numFmtId="0" fontId="90" fillId="33" borderId="11" xfId="0" applyFont="1" applyFill="1" applyBorder="1" applyAlignment="1">
      <alignment vertical="center"/>
    </xf>
    <xf numFmtId="0" fontId="0" fillId="33" borderId="11" xfId="0" applyFill="1" applyBorder="1" applyAlignment="1">
      <alignment horizontal="right" vertical="center"/>
    </xf>
    <xf numFmtId="3" fontId="89" fillId="0" borderId="11" xfId="0" applyNumberFormat="1" applyFont="1" applyBorder="1" applyAlignment="1">
      <alignment horizontal="center" vertical="center"/>
    </xf>
    <xf numFmtId="178" fontId="89" fillId="0" borderId="11" xfId="0" applyNumberFormat="1" applyFont="1" applyBorder="1" applyAlignment="1">
      <alignment horizontal="center" vertical="center"/>
    </xf>
    <xf numFmtId="0" fontId="89" fillId="0" borderId="11" xfId="0" applyFont="1" applyBorder="1" applyAlignment="1">
      <alignment horizontal="center" vertical="center"/>
    </xf>
    <xf numFmtId="0" fontId="89" fillId="2" borderId="11" xfId="0" applyFont="1" applyFill="1" applyBorder="1" applyAlignment="1">
      <alignment horizontal="center" vertical="center"/>
    </xf>
    <xf numFmtId="0" fontId="90" fillId="2" borderId="11" xfId="0" applyFont="1" applyFill="1" applyBorder="1" applyAlignment="1">
      <alignment vertical="center" wrapText="1"/>
    </xf>
    <xf numFmtId="0" fontId="89" fillId="33" borderId="11" xfId="0" applyFont="1" applyFill="1" applyBorder="1" applyAlignment="1">
      <alignment horizontal="center" vertical="center"/>
    </xf>
    <xf numFmtId="0" fontId="90" fillId="33" borderId="11" xfId="0" applyFont="1" applyFill="1" applyBorder="1" applyAlignment="1">
      <alignment vertical="center" wrapText="1"/>
    </xf>
    <xf numFmtId="0" fontId="0" fillId="2" borderId="11" xfId="0" applyFill="1" applyBorder="1" applyAlignment="1">
      <alignment horizontal="center" vertical="center" wrapText="1"/>
    </xf>
    <xf numFmtId="0" fontId="90" fillId="0" borderId="0" xfId="0" applyFont="1" applyAlignment="1">
      <alignment vertical="center"/>
    </xf>
    <xf numFmtId="176" fontId="0" fillId="0" borderId="13" xfId="0" applyNumberFormat="1" applyBorder="1" applyAlignment="1">
      <alignment vertical="center"/>
    </xf>
    <xf numFmtId="0" fontId="87" fillId="0" borderId="14" xfId="0" applyFont="1" applyFill="1" applyBorder="1" applyAlignment="1">
      <alignment vertical="top" textRotation="255" wrapText="1"/>
    </xf>
    <xf numFmtId="176" fontId="91" fillId="0" borderId="11" xfId="0" applyNumberFormat="1" applyFont="1" applyFill="1" applyBorder="1" applyAlignment="1">
      <alignment vertical="center" shrinkToFit="1"/>
    </xf>
    <xf numFmtId="0" fontId="91" fillId="33" borderId="15" xfId="0" applyFont="1" applyFill="1" applyBorder="1" applyAlignment="1">
      <alignment horizontal="center" vertical="top" textRotation="255" wrapText="1"/>
    </xf>
    <xf numFmtId="0" fontId="91" fillId="9" borderId="15" xfId="0" applyFont="1" applyFill="1" applyBorder="1" applyAlignment="1">
      <alignment horizontal="center" vertical="top" textRotation="255" wrapText="1"/>
    </xf>
    <xf numFmtId="0" fontId="91" fillId="9" borderId="11" xfId="0" applyFont="1" applyFill="1" applyBorder="1" applyAlignment="1">
      <alignment horizontal="center" vertical="top" textRotation="255" wrapText="1"/>
    </xf>
    <xf numFmtId="176" fontId="91" fillId="0" borderId="0" xfId="0" applyNumberFormat="1" applyFont="1" applyFill="1" applyBorder="1" applyAlignment="1">
      <alignment vertical="center" shrinkToFit="1"/>
    </xf>
    <xf numFmtId="179" fontId="91" fillId="0" borderId="0" xfId="0" applyNumberFormat="1" applyFont="1" applyFill="1" applyBorder="1" applyAlignment="1">
      <alignment vertical="center" shrinkToFit="1"/>
    </xf>
    <xf numFmtId="176" fontId="91" fillId="0" borderId="0" xfId="0" applyNumberFormat="1" applyFont="1" applyFill="1" applyBorder="1" applyAlignment="1">
      <alignment vertical="center"/>
    </xf>
    <xf numFmtId="0" fontId="91" fillId="0" borderId="0" xfId="0" applyFont="1" applyFill="1" applyBorder="1" applyAlignment="1">
      <alignment horizontal="right" vertical="center" shrinkToFit="1"/>
    </xf>
    <xf numFmtId="179" fontId="91" fillId="0" borderId="11" xfId="0" applyNumberFormat="1" applyFont="1" applyFill="1" applyBorder="1" applyAlignment="1">
      <alignment vertical="center" shrinkToFit="1"/>
    </xf>
    <xf numFmtId="0" fontId="91" fillId="0" borderId="11" xfId="0" applyFont="1" applyFill="1" applyBorder="1" applyAlignment="1">
      <alignment horizontal="center" vertical="center" shrinkToFit="1"/>
    </xf>
    <xf numFmtId="0" fontId="91" fillId="0" borderId="11" xfId="0" applyFont="1" applyBorder="1" applyAlignment="1">
      <alignment horizontal="right" vertical="center" wrapText="1"/>
    </xf>
    <xf numFmtId="0" fontId="91" fillId="0" borderId="11" xfId="0" applyFont="1" applyBorder="1" applyAlignment="1">
      <alignment horizontal="center" vertical="center" shrinkToFit="1"/>
    </xf>
    <xf numFmtId="0" fontId="91" fillId="0" borderId="15" xfId="0" applyFont="1" applyFill="1" applyBorder="1" applyAlignment="1">
      <alignment horizontal="center" vertical="top" textRotation="255" wrapText="1"/>
    </xf>
    <xf numFmtId="0" fontId="91" fillId="0" borderId="11" xfId="0" applyFont="1" applyFill="1" applyBorder="1" applyAlignment="1">
      <alignment horizontal="center" vertical="center" textRotation="255" wrapText="1" shrinkToFit="1"/>
    </xf>
    <xf numFmtId="0" fontId="87" fillId="0" borderId="0" xfId="0" applyFont="1" applyFill="1" applyAlignment="1">
      <alignment/>
    </xf>
    <xf numFmtId="0" fontId="87" fillId="0" borderId="0" xfId="0" applyFont="1" applyAlignment="1">
      <alignment/>
    </xf>
    <xf numFmtId="0" fontId="91" fillId="0" borderId="0" xfId="0" applyFont="1" applyFill="1" applyAlignment="1">
      <alignment/>
    </xf>
    <xf numFmtId="0" fontId="0" fillId="0" borderId="11" xfId="0" applyFill="1" applyBorder="1" applyAlignment="1">
      <alignment vertical="center"/>
    </xf>
    <xf numFmtId="0" fontId="6" fillId="34" borderId="11" xfId="65" applyFill="1" applyBorder="1" applyProtection="1">
      <alignment vertical="center"/>
      <protection hidden="1"/>
    </xf>
    <xf numFmtId="0" fontId="6" fillId="34" borderId="16" xfId="65" applyFill="1" applyBorder="1" applyProtection="1">
      <alignment vertical="center"/>
      <protection hidden="1"/>
    </xf>
    <xf numFmtId="0" fontId="8" fillId="34" borderId="17" xfId="0" applyFont="1" applyFill="1" applyBorder="1" applyAlignment="1" applyProtection="1">
      <alignment horizontal="center" vertical="center"/>
      <protection hidden="1"/>
    </xf>
    <xf numFmtId="0" fontId="0" fillId="34" borderId="11" xfId="0" applyFill="1" applyBorder="1" applyAlignment="1" applyProtection="1">
      <alignment vertical="center"/>
      <protection hidden="1"/>
    </xf>
    <xf numFmtId="0" fontId="0" fillId="34" borderId="16" xfId="0" applyFill="1" applyBorder="1" applyAlignment="1" applyProtection="1">
      <alignment vertical="center"/>
      <protection hidden="1"/>
    </xf>
    <xf numFmtId="0" fontId="8" fillId="0" borderId="11" xfId="0" applyFont="1" applyFill="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0" fillId="34" borderId="18" xfId="0" applyFill="1" applyBorder="1" applyAlignment="1" applyProtection="1">
      <alignment vertical="center"/>
      <protection hidden="1"/>
    </xf>
    <xf numFmtId="0" fontId="8" fillId="34" borderId="11" xfId="0" applyFont="1" applyFill="1" applyBorder="1" applyAlignment="1" applyProtection="1">
      <alignment horizontal="center" vertical="center"/>
      <protection hidden="1"/>
    </xf>
    <xf numFmtId="0" fontId="8" fillId="0" borderId="11" xfId="65" applyFont="1" applyBorder="1" applyAlignment="1" applyProtection="1">
      <alignment horizontal="center" vertical="center"/>
      <protection hidden="1"/>
    </xf>
    <xf numFmtId="0" fontId="8" fillId="0" borderId="18" xfId="65" applyFont="1" applyBorder="1" applyAlignment="1" applyProtection="1">
      <alignment horizontal="center" vertical="center"/>
      <protection hidden="1"/>
    </xf>
    <xf numFmtId="0" fontId="0" fillId="0" borderId="19" xfId="0" applyBorder="1" applyAlignment="1">
      <alignment vertical="center"/>
    </xf>
    <xf numFmtId="0" fontId="0" fillId="0" borderId="15" xfId="0" applyBorder="1" applyAlignment="1">
      <alignment vertical="center"/>
    </xf>
    <xf numFmtId="0" fontId="0" fillId="34" borderId="20" xfId="0" applyFill="1" applyBorder="1" applyAlignment="1" applyProtection="1">
      <alignment vertical="center"/>
      <protection hidden="1"/>
    </xf>
    <xf numFmtId="0" fontId="8" fillId="34" borderId="20" xfId="0"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11" xfId="0"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6" xfId="0" applyFill="1" applyBorder="1" applyAlignment="1" applyProtection="1">
      <alignment vertical="center"/>
      <protection hidden="1"/>
    </xf>
    <xf numFmtId="0" fontId="8" fillId="0" borderId="20" xfId="0" applyFont="1" applyBorder="1" applyAlignment="1" applyProtection="1">
      <alignment horizontal="center" vertical="center"/>
      <protection hidden="1"/>
    </xf>
    <xf numFmtId="0" fontId="6" fillId="34" borderId="20" xfId="65" applyFill="1" applyBorder="1" applyProtection="1">
      <alignment vertical="center"/>
      <protection hidden="1"/>
    </xf>
    <xf numFmtId="0" fontId="8" fillId="34" borderId="20" xfId="65" applyFont="1" applyFill="1" applyBorder="1" applyAlignment="1" applyProtection="1">
      <alignment horizontal="center" vertical="center"/>
      <protection hidden="1"/>
    </xf>
    <xf numFmtId="0" fontId="6" fillId="0" borderId="20" xfId="65" applyBorder="1" applyProtection="1">
      <alignment vertical="center"/>
      <protection hidden="1"/>
    </xf>
    <xf numFmtId="0" fontId="6" fillId="0" borderId="11" xfId="65" applyBorder="1" applyProtection="1">
      <alignment vertical="center"/>
      <protection hidden="1"/>
    </xf>
    <xf numFmtId="0" fontId="6" fillId="0" borderId="11" xfId="65" applyFill="1" applyBorder="1" applyProtection="1">
      <alignment vertical="center"/>
      <protection hidden="1"/>
    </xf>
    <xf numFmtId="0" fontId="6" fillId="0" borderId="16" xfId="65" applyFill="1" applyBorder="1" applyProtection="1">
      <alignment vertical="center"/>
      <protection hidden="1"/>
    </xf>
    <xf numFmtId="0" fontId="8" fillId="0" borderId="20" xfId="65" applyFont="1" applyBorder="1" applyAlignment="1" applyProtection="1">
      <alignment horizontal="center" vertical="center"/>
      <protection hidden="1"/>
    </xf>
    <xf numFmtId="0" fontId="0" fillId="0" borderId="11" xfId="42" applyNumberFormat="1" applyFont="1" applyBorder="1" applyAlignment="1">
      <alignment horizontal="center" vertical="center"/>
    </xf>
    <xf numFmtId="0" fontId="92" fillId="0" borderId="11" xfId="0" applyFont="1" applyBorder="1" applyAlignment="1">
      <alignment horizontal="left" vertical="center" wrapText="1"/>
    </xf>
    <xf numFmtId="0" fontId="92" fillId="0" borderId="11" xfId="0" applyFont="1" applyBorder="1" applyAlignment="1">
      <alignment horizontal="left" vertical="center"/>
    </xf>
    <xf numFmtId="0" fontId="0" fillId="0" borderId="11" xfId="0" applyNumberFormat="1" applyBorder="1" applyAlignment="1">
      <alignment horizontal="center" vertical="center"/>
    </xf>
    <xf numFmtId="0" fontId="0" fillId="35" borderId="10" xfId="0" applyFill="1" applyBorder="1" applyAlignment="1">
      <alignment vertical="center"/>
    </xf>
    <xf numFmtId="180" fontId="0" fillId="0" borderId="10" xfId="0" applyNumberFormat="1" applyBorder="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0" fontId="0" fillId="0" borderId="10" xfId="0" applyFill="1" applyBorder="1" applyAlignment="1">
      <alignment vertical="center"/>
    </xf>
    <xf numFmtId="0" fontId="0" fillId="35" borderId="21" xfId="0" applyFill="1" applyBorder="1" applyAlignment="1">
      <alignment vertical="center"/>
    </xf>
    <xf numFmtId="180" fontId="0" fillId="0" borderId="21" xfId="0" applyNumberFormat="1" applyBorder="1" applyAlignment="1">
      <alignment vertical="center"/>
    </xf>
    <xf numFmtId="0" fontId="0" fillId="0" borderId="21" xfId="0" applyBorder="1" applyAlignment="1">
      <alignment vertical="center"/>
    </xf>
    <xf numFmtId="0" fontId="0" fillId="0" borderId="21" xfId="0" applyFill="1" applyBorder="1" applyAlignment="1">
      <alignment vertical="center"/>
    </xf>
    <xf numFmtId="0" fontId="0" fillId="35" borderId="22" xfId="0" applyFill="1" applyBorder="1" applyAlignment="1">
      <alignment vertical="center"/>
    </xf>
    <xf numFmtId="180" fontId="0" fillId="33" borderId="22" xfId="0" applyNumberFormat="1" applyFill="1" applyBorder="1" applyAlignment="1">
      <alignment vertical="center"/>
    </xf>
    <xf numFmtId="0" fontId="0" fillId="33" borderId="22" xfId="0" applyFill="1" applyBorder="1" applyAlignment="1">
      <alignment vertical="center"/>
    </xf>
    <xf numFmtId="0" fontId="0" fillId="0" borderId="22" xfId="0" applyFill="1" applyBorder="1" applyAlignment="1">
      <alignment vertical="center"/>
    </xf>
    <xf numFmtId="180" fontId="0" fillId="0" borderId="22" xfId="0" applyNumberFormat="1" applyFill="1" applyBorder="1" applyAlignment="1">
      <alignment vertical="center"/>
    </xf>
    <xf numFmtId="0" fontId="0" fillId="0" borderId="22" xfId="0" applyBorder="1" applyAlignment="1">
      <alignment vertical="center"/>
    </xf>
    <xf numFmtId="0" fontId="0" fillId="0" borderId="22" xfId="0" applyFill="1" applyBorder="1" applyAlignment="1">
      <alignment vertical="center" shrinkToFit="1"/>
    </xf>
    <xf numFmtId="180" fontId="0" fillId="0" borderId="15" xfId="0" applyNumberFormat="1" applyBorder="1" applyAlignment="1">
      <alignment vertical="center"/>
    </xf>
    <xf numFmtId="180" fontId="0" fillId="33" borderId="15" xfId="0" applyNumberFormat="1" applyFill="1" applyBorder="1" applyAlignment="1">
      <alignment vertical="center"/>
    </xf>
    <xf numFmtId="180" fontId="0" fillId="0" borderId="0" xfId="0" applyNumberFormat="1" applyFill="1" applyBorder="1" applyAlignment="1">
      <alignment vertical="center"/>
    </xf>
    <xf numFmtId="0" fontId="0" fillId="0" borderId="0" xfId="0" applyFill="1" applyBorder="1" applyAlignment="1">
      <alignment vertical="center"/>
    </xf>
    <xf numFmtId="180" fontId="0" fillId="0" borderId="10" xfId="0" applyNumberFormat="1" applyFill="1" applyBorder="1" applyAlignment="1">
      <alignment vertical="center"/>
    </xf>
    <xf numFmtId="180" fontId="0" fillId="35" borderId="10" xfId="0" applyNumberFormat="1" applyFill="1" applyBorder="1" applyAlignment="1">
      <alignment vertical="center"/>
    </xf>
    <xf numFmtId="180" fontId="0" fillId="35" borderId="21" xfId="0" applyNumberFormat="1" applyFill="1" applyBorder="1" applyAlignment="1">
      <alignment vertical="center"/>
    </xf>
    <xf numFmtId="0" fontId="0" fillId="35" borderId="11" xfId="0" applyFill="1" applyBorder="1" applyAlignment="1">
      <alignment vertical="center"/>
    </xf>
    <xf numFmtId="180" fontId="0" fillId="0" borderId="11" xfId="0" applyNumberFormat="1" applyFill="1" applyBorder="1" applyAlignment="1">
      <alignment vertical="center"/>
    </xf>
    <xf numFmtId="180" fontId="0" fillId="33" borderId="11" xfId="0" applyNumberFormat="1" applyFill="1" applyBorder="1" applyAlignment="1">
      <alignment vertical="center"/>
    </xf>
    <xf numFmtId="0" fontId="0" fillId="0" borderId="11" xfId="42" applyNumberFormat="1" applyFont="1" applyBorder="1" applyAlignment="1">
      <alignment vertical="center"/>
    </xf>
    <xf numFmtId="180" fontId="0" fillId="0" borderId="11" xfId="0" applyNumberFormat="1" applyBorder="1" applyAlignment="1">
      <alignment vertical="center"/>
    </xf>
    <xf numFmtId="180" fontId="0" fillId="35" borderId="11" xfId="0" applyNumberFormat="1" applyFill="1" applyBorder="1" applyAlignment="1">
      <alignment vertical="center"/>
    </xf>
    <xf numFmtId="0" fontId="0" fillId="33" borderId="11" xfId="0" applyFill="1" applyBorder="1" applyAlignment="1">
      <alignment vertical="center"/>
    </xf>
    <xf numFmtId="180" fontId="0" fillId="0" borderId="11" xfId="42" applyNumberFormat="1" applyFont="1" applyBorder="1" applyAlignment="1">
      <alignment vertical="center"/>
    </xf>
    <xf numFmtId="180" fontId="0" fillId="35" borderId="23" xfId="0" applyNumberFormat="1" applyFill="1" applyBorder="1" applyAlignment="1">
      <alignment vertical="center"/>
    </xf>
    <xf numFmtId="180" fontId="0" fillId="0" borderId="23" xfId="0" applyNumberFormat="1" applyBorder="1" applyAlignment="1">
      <alignment vertical="center"/>
    </xf>
    <xf numFmtId="0" fontId="0" fillId="0" borderId="23" xfId="0" applyFill="1" applyBorder="1" applyAlignment="1">
      <alignment vertical="center"/>
    </xf>
    <xf numFmtId="0" fontId="0" fillId="0" borderId="11" xfId="0" applyNumberFormat="1" applyBorder="1" applyAlignment="1">
      <alignment vertical="center"/>
    </xf>
    <xf numFmtId="0" fontId="0" fillId="35" borderId="24" xfId="0" applyFill="1" applyBorder="1" applyAlignment="1">
      <alignment vertical="center"/>
    </xf>
    <xf numFmtId="180" fontId="0" fillId="0" borderId="24" xfId="0" applyNumberFormat="1" applyFill="1" applyBorder="1" applyAlignment="1">
      <alignment vertical="center"/>
    </xf>
    <xf numFmtId="0" fontId="0" fillId="0" borderId="24" xfId="0" applyFill="1" applyBorder="1" applyAlignment="1">
      <alignment vertical="center" shrinkToFit="1"/>
    </xf>
    <xf numFmtId="0" fontId="81" fillId="0" borderId="0" xfId="0" applyFont="1" applyAlignment="1">
      <alignment vertical="center"/>
    </xf>
    <xf numFmtId="58" fontId="0" fillId="0" borderId="0" xfId="0" applyNumberFormat="1" applyAlignment="1">
      <alignment vertical="center"/>
    </xf>
    <xf numFmtId="176" fontId="93" fillId="0" borderId="11" xfId="0" applyNumberFormat="1" applyFont="1" applyBorder="1" applyAlignment="1">
      <alignment vertical="center"/>
    </xf>
    <xf numFmtId="0" fontId="93" fillId="0" borderId="11" xfId="0" applyFont="1" applyBorder="1" applyAlignment="1">
      <alignment vertical="center"/>
    </xf>
    <xf numFmtId="176" fontId="0" fillId="0" borderId="11" xfId="0" applyNumberFormat="1" applyBorder="1" applyAlignment="1">
      <alignment vertical="center"/>
    </xf>
    <xf numFmtId="49" fontId="93" fillId="0" borderId="11" xfId="0" applyNumberFormat="1" applyFont="1" applyBorder="1" applyAlignment="1">
      <alignment vertical="top" wrapText="1" readingOrder="1"/>
    </xf>
    <xf numFmtId="0" fontId="93" fillId="0" borderId="11" xfId="0" applyFont="1" applyBorder="1" applyAlignment="1">
      <alignment vertical="top" textRotation="255" wrapText="1"/>
    </xf>
    <xf numFmtId="0" fontId="0" fillId="0" borderId="0" xfId="0" applyBorder="1" applyAlignment="1">
      <alignment vertical="center"/>
    </xf>
    <xf numFmtId="0" fontId="93" fillId="0" borderId="10" xfId="0" applyFont="1" applyBorder="1" applyAlignment="1">
      <alignment vertical="top" textRotation="255" wrapText="1"/>
    </xf>
    <xf numFmtId="0" fontId="91" fillId="0" borderId="0" xfId="0" applyFont="1" applyAlignment="1">
      <alignment/>
    </xf>
    <xf numFmtId="0" fontId="87" fillId="0" borderId="0" xfId="0" applyFont="1" applyFill="1" applyBorder="1" applyAlignment="1">
      <alignment/>
    </xf>
    <xf numFmtId="0" fontId="91" fillId="0" borderId="25" xfId="0" applyFont="1" applyBorder="1" applyAlignment="1">
      <alignment horizontal="right" vertical="center" wrapText="1"/>
    </xf>
    <xf numFmtId="0" fontId="91" fillId="0" borderId="15" xfId="0" applyFont="1" applyBorder="1" applyAlignment="1">
      <alignment horizontal="right" vertical="center" wrapText="1"/>
    </xf>
    <xf numFmtId="0" fontId="91" fillId="0" borderId="15" xfId="0" applyFont="1" applyBorder="1" applyAlignment="1">
      <alignment horizontal="center" vertical="center" shrinkToFit="1"/>
    </xf>
    <xf numFmtId="0" fontId="91" fillId="0" borderId="26" xfId="0" applyFont="1" applyBorder="1" applyAlignment="1">
      <alignment/>
    </xf>
    <xf numFmtId="0" fontId="91" fillId="0" borderId="27" xfId="0" applyFont="1" applyFill="1" applyBorder="1" applyAlignment="1">
      <alignment/>
    </xf>
    <xf numFmtId="178" fontId="0" fillId="0" borderId="11" xfId="0" applyNumberFormat="1" applyBorder="1" applyAlignment="1">
      <alignment horizontal="center" vertical="center"/>
    </xf>
    <xf numFmtId="0" fontId="12" fillId="36" borderId="11"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0" fontId="13" fillId="36" borderId="18" xfId="0" applyFont="1" applyFill="1" applyBorder="1" applyAlignment="1">
      <alignment horizontal="center" vertical="center"/>
    </xf>
    <xf numFmtId="0" fontId="13" fillId="36" borderId="28" xfId="0" applyFont="1" applyFill="1" applyBorder="1" applyAlignment="1">
      <alignment horizontal="center" vertical="center"/>
    </xf>
    <xf numFmtId="0" fontId="13" fillId="36" borderId="29" xfId="0" applyFont="1" applyFill="1" applyBorder="1" applyAlignment="1">
      <alignment horizontal="left" vertical="center"/>
    </xf>
    <xf numFmtId="0" fontId="13" fillId="0" borderId="0" xfId="0" applyFont="1" applyFill="1" applyBorder="1" applyAlignment="1">
      <alignment horizontal="center" vertical="center"/>
    </xf>
    <xf numFmtId="0" fontId="91" fillId="0" borderId="15" xfId="0" applyFont="1" applyFill="1" applyBorder="1" applyAlignment="1">
      <alignment horizontal="right" textRotation="255" wrapText="1"/>
    </xf>
    <xf numFmtId="0" fontId="91" fillId="0" borderId="15" xfId="0" applyFont="1" applyFill="1" applyBorder="1" applyAlignment="1">
      <alignment vertical="top" textRotation="255" wrapText="1"/>
    </xf>
    <xf numFmtId="0" fontId="87" fillId="0" borderId="0" xfId="0" applyFont="1" applyFill="1" applyAlignment="1">
      <alignment textRotation="255"/>
    </xf>
    <xf numFmtId="0" fontId="87" fillId="0" borderId="0" xfId="0" applyFont="1" applyAlignment="1">
      <alignment textRotation="255"/>
    </xf>
    <xf numFmtId="0" fontId="0" fillId="0" borderId="0" xfId="0" applyAlignment="1">
      <alignment/>
    </xf>
    <xf numFmtId="0" fontId="91" fillId="0" borderId="0" xfId="0" applyFont="1" applyFill="1" applyBorder="1" applyAlignment="1">
      <alignment horizontal="center" vertical="center" shrinkToFit="1"/>
    </xf>
    <xf numFmtId="0" fontId="91" fillId="0" borderId="11" xfId="0" applyFont="1" applyFill="1" applyBorder="1" applyAlignment="1">
      <alignment horizontal="center" vertical="center" textRotation="255" shrinkToFit="1"/>
    </xf>
    <xf numFmtId="0" fontId="87" fillId="0" borderId="0" xfId="0" applyFont="1" applyBorder="1" applyAlignment="1">
      <alignment vertical="center"/>
    </xf>
    <xf numFmtId="0" fontId="6" fillId="0" borderId="0" xfId="62">
      <alignment/>
      <protection/>
    </xf>
    <xf numFmtId="0" fontId="6" fillId="0" borderId="11" xfId="62" applyBorder="1" applyAlignment="1">
      <alignment horizontal="right"/>
      <protection/>
    </xf>
    <xf numFmtId="0" fontId="14" fillId="0" borderId="0" xfId="62" applyFont="1" applyAlignment="1">
      <alignment/>
      <protection/>
    </xf>
    <xf numFmtId="0" fontId="15" fillId="0" borderId="30" xfId="62" applyFont="1" applyBorder="1">
      <alignment/>
      <protection/>
    </xf>
    <xf numFmtId="0" fontId="16" fillId="0" borderId="31" xfId="62" applyFont="1" applyFill="1" applyBorder="1">
      <alignment/>
      <protection/>
    </xf>
    <xf numFmtId="0" fontId="17" fillId="0" borderId="32" xfId="62" applyFont="1" applyBorder="1">
      <alignment/>
      <protection/>
    </xf>
    <xf numFmtId="0" fontId="17" fillId="0" borderId="33" xfId="62" applyFont="1" applyBorder="1">
      <alignment/>
      <protection/>
    </xf>
    <xf numFmtId="0" fontId="17" fillId="0" borderId="31" xfId="62" applyFont="1" applyBorder="1">
      <alignment/>
      <protection/>
    </xf>
    <xf numFmtId="0" fontId="17" fillId="0" borderId="34" xfId="62" applyFont="1" applyFill="1" applyBorder="1" applyAlignment="1">
      <alignment horizontal="center" vertical="center" wrapText="1"/>
      <protection/>
    </xf>
    <xf numFmtId="0" fontId="15" fillId="0" borderId="35" xfId="62" applyFont="1" applyBorder="1">
      <alignment/>
      <protection/>
    </xf>
    <xf numFmtId="0" fontId="16" fillId="33" borderId="36" xfId="62" applyFont="1" applyFill="1" applyBorder="1">
      <alignment/>
      <protection/>
    </xf>
    <xf numFmtId="0" fontId="17" fillId="0" borderId="37" xfId="62" applyFont="1" applyBorder="1">
      <alignment/>
      <protection/>
    </xf>
    <xf numFmtId="0" fontId="17" fillId="0" borderId="15" xfId="62" applyFont="1" applyBorder="1">
      <alignment/>
      <protection/>
    </xf>
    <xf numFmtId="0" fontId="17" fillId="0" borderId="36" xfId="62" applyFont="1" applyBorder="1">
      <alignment/>
      <protection/>
    </xf>
    <xf numFmtId="0" fontId="17" fillId="0" borderId="38" xfId="62" applyFont="1" applyFill="1" applyBorder="1" applyAlignment="1">
      <alignment horizontal="center" vertical="center" wrapText="1"/>
      <protection/>
    </xf>
    <xf numFmtId="0" fontId="15" fillId="0" borderId="39" xfId="62" applyFont="1" applyBorder="1">
      <alignment/>
      <protection/>
    </xf>
    <xf numFmtId="0" fontId="16" fillId="33" borderId="40" xfId="62" applyFont="1" applyFill="1" applyBorder="1">
      <alignment/>
      <protection/>
    </xf>
    <xf numFmtId="0" fontId="17" fillId="0" borderId="41" xfId="62" applyFont="1" applyBorder="1">
      <alignment/>
      <protection/>
    </xf>
    <xf numFmtId="0" fontId="17" fillId="0" borderId="23" xfId="62" applyFont="1" applyBorder="1">
      <alignment/>
      <protection/>
    </xf>
    <xf numFmtId="0" fontId="17" fillId="0" borderId="40" xfId="62" applyFont="1" applyBorder="1">
      <alignment/>
      <protection/>
    </xf>
    <xf numFmtId="0" fontId="17" fillId="0" borderId="42" xfId="62" applyFont="1" applyFill="1" applyBorder="1" applyAlignment="1">
      <alignment horizontal="center" vertical="center" wrapText="1"/>
      <protection/>
    </xf>
    <xf numFmtId="0" fontId="18" fillId="0" borderId="35" xfId="62" applyFont="1" applyFill="1" applyBorder="1" applyAlignment="1">
      <alignment horizontal="center" vertical="center" wrapText="1"/>
      <protection/>
    </xf>
    <xf numFmtId="0" fontId="19" fillId="0" borderId="43" xfId="62" applyFont="1" applyFill="1" applyBorder="1" applyAlignment="1">
      <alignment horizontal="center" vertical="center" wrapText="1"/>
      <protection/>
    </xf>
    <xf numFmtId="0" fontId="8" fillId="37" borderId="44" xfId="62" applyFont="1" applyFill="1" applyBorder="1" applyAlignment="1">
      <alignment horizontal="center" vertical="center" wrapText="1"/>
      <protection/>
    </xf>
    <xf numFmtId="0" fontId="18" fillId="37" borderId="15" xfId="62" applyFont="1" applyFill="1" applyBorder="1" applyAlignment="1">
      <alignment horizontal="center" vertical="center" wrapText="1"/>
      <protection/>
    </xf>
    <xf numFmtId="0" fontId="8" fillId="37" borderId="43" xfId="62" applyFont="1" applyFill="1" applyBorder="1" applyAlignment="1">
      <alignment horizontal="center" vertical="center" wrapText="1"/>
      <protection/>
    </xf>
    <xf numFmtId="0" fontId="8" fillId="38" borderId="45" xfId="62" applyFont="1" applyFill="1" applyBorder="1" applyAlignment="1">
      <alignment horizontal="center" vertical="center" wrapText="1"/>
      <protection/>
    </xf>
    <xf numFmtId="0" fontId="16" fillId="0" borderId="46" xfId="62" applyFont="1" applyFill="1" applyBorder="1" applyAlignment="1">
      <alignment/>
      <protection/>
    </xf>
    <xf numFmtId="0" fontId="15" fillId="0" borderId="0" xfId="62" applyFont="1" applyAlignment="1">
      <alignment/>
      <protection/>
    </xf>
    <xf numFmtId="0" fontId="15" fillId="0" borderId="0" xfId="62" applyFont="1">
      <alignment/>
      <protection/>
    </xf>
    <xf numFmtId="0" fontId="17" fillId="37" borderId="18" xfId="62" applyFont="1" applyFill="1" applyBorder="1" applyAlignment="1">
      <alignment horizontal="center" vertical="center"/>
      <protection/>
    </xf>
    <xf numFmtId="0" fontId="8" fillId="38" borderId="47" xfId="62" applyFont="1" applyFill="1" applyBorder="1" applyAlignment="1">
      <alignment horizontal="center" vertical="center"/>
      <protection/>
    </xf>
    <xf numFmtId="0" fontId="17" fillId="38" borderId="48" xfId="62" applyFont="1" applyFill="1" applyBorder="1" applyAlignment="1">
      <alignment horizontal="center" vertical="center"/>
      <protection/>
    </xf>
    <xf numFmtId="0" fontId="17" fillId="0" borderId="49" xfId="62" applyFont="1" applyFill="1" applyBorder="1" applyAlignment="1">
      <alignment/>
      <protection/>
    </xf>
    <xf numFmtId="0" fontId="20" fillId="0" borderId="49" xfId="62" applyFont="1" applyFill="1" applyBorder="1" applyAlignment="1">
      <alignment/>
      <protection/>
    </xf>
    <xf numFmtId="0" fontId="6" fillId="0" borderId="49" xfId="62" applyFill="1" applyBorder="1">
      <alignment/>
      <protection/>
    </xf>
    <xf numFmtId="0" fontId="16" fillId="0" borderId="50" xfId="62" applyFont="1" applyBorder="1" applyAlignment="1">
      <alignment/>
      <protection/>
    </xf>
    <xf numFmtId="0" fontId="15" fillId="0" borderId="51" xfId="62" applyFont="1" applyBorder="1" applyAlignment="1">
      <alignment/>
      <protection/>
    </xf>
    <xf numFmtId="0" fontId="15" fillId="0" borderId="52" xfId="62" applyFont="1" applyBorder="1" applyAlignment="1">
      <alignment/>
      <protection/>
    </xf>
    <xf numFmtId="0" fontId="14" fillId="0" borderId="52" xfId="62" applyFont="1" applyBorder="1" applyAlignment="1">
      <alignment/>
      <protection/>
    </xf>
    <xf numFmtId="0" fontId="17" fillId="0" borderId="35" xfId="62" applyFont="1" applyBorder="1" applyAlignment="1">
      <alignment/>
      <protection/>
    </xf>
    <xf numFmtId="0" fontId="16" fillId="33" borderId="43" xfId="62" applyFont="1" applyFill="1" applyBorder="1" applyAlignment="1">
      <alignment/>
      <protection/>
    </xf>
    <xf numFmtId="0" fontId="17" fillId="39" borderId="53" xfId="62" applyFont="1" applyFill="1" applyBorder="1">
      <alignment/>
      <protection/>
    </xf>
    <xf numFmtId="0" fontId="17" fillId="40" borderId="37" xfId="62" applyFont="1" applyFill="1" applyBorder="1" applyAlignment="1">
      <alignment/>
      <protection/>
    </xf>
    <xf numFmtId="0" fontId="17" fillId="40" borderId="43" xfId="62" applyFont="1" applyFill="1" applyBorder="1">
      <alignment/>
      <protection/>
    </xf>
    <xf numFmtId="0" fontId="17" fillId="40" borderId="15" xfId="62" applyFont="1" applyFill="1" applyBorder="1">
      <alignment/>
      <protection/>
    </xf>
    <xf numFmtId="0" fontId="17" fillId="0" borderId="54" xfId="62" applyFont="1" applyFill="1" applyBorder="1" applyAlignment="1">
      <alignment horizontal="center"/>
      <protection/>
    </xf>
    <xf numFmtId="0" fontId="16" fillId="0" borderId="55" xfId="62" applyFont="1" applyBorder="1" applyAlignment="1">
      <alignment/>
      <protection/>
    </xf>
    <xf numFmtId="0" fontId="15" fillId="0" borderId="17" xfId="62" applyFont="1" applyBorder="1" applyAlignment="1">
      <alignment/>
      <protection/>
    </xf>
    <xf numFmtId="0" fontId="17" fillId="0" borderId="17" xfId="62" applyFont="1" applyBorder="1" applyAlignment="1">
      <alignment/>
      <protection/>
    </xf>
    <xf numFmtId="0" fontId="16" fillId="33" borderId="55" xfId="62" applyFont="1" applyFill="1" applyBorder="1" applyAlignment="1">
      <alignment/>
      <protection/>
    </xf>
    <xf numFmtId="0" fontId="17" fillId="39" borderId="56" xfId="62" applyFont="1" applyFill="1" applyBorder="1">
      <alignment/>
      <protection/>
    </xf>
    <xf numFmtId="0" fontId="17" fillId="40" borderId="29" xfId="62" applyFont="1" applyFill="1" applyBorder="1" applyAlignment="1">
      <alignment/>
      <protection/>
    </xf>
    <xf numFmtId="0" fontId="17" fillId="40" borderId="18" xfId="62" applyFont="1" applyFill="1" applyBorder="1">
      <alignment/>
      <protection/>
    </xf>
    <xf numFmtId="0" fontId="17" fillId="40" borderId="11" xfId="62" applyFont="1" applyFill="1" applyBorder="1">
      <alignment/>
      <protection/>
    </xf>
    <xf numFmtId="0" fontId="17" fillId="0" borderId="57" xfId="62" applyFont="1" applyFill="1" applyBorder="1" applyAlignment="1">
      <alignment horizontal="center"/>
      <protection/>
    </xf>
    <xf numFmtId="0" fontId="16" fillId="0" borderId="55" xfId="62" applyFont="1" applyFill="1" applyBorder="1" applyAlignment="1">
      <alignment/>
      <protection/>
    </xf>
    <xf numFmtId="0" fontId="17" fillId="40" borderId="18" xfId="62" applyFont="1" applyFill="1" applyBorder="1" applyAlignment="1">
      <alignment/>
      <protection/>
    </xf>
    <xf numFmtId="0" fontId="17" fillId="0" borderId="57" xfId="62" applyFont="1" applyBorder="1" applyAlignment="1">
      <alignment horizontal="center"/>
      <protection/>
    </xf>
    <xf numFmtId="0" fontId="17" fillId="39" borderId="58" xfId="62" applyFont="1" applyFill="1" applyBorder="1">
      <alignment/>
      <protection/>
    </xf>
    <xf numFmtId="0" fontId="17" fillId="40" borderId="59" xfId="62" applyFont="1" applyFill="1" applyBorder="1" applyAlignment="1">
      <alignment/>
      <protection/>
    </xf>
    <xf numFmtId="0" fontId="17" fillId="40" borderId="55" xfId="62" applyFont="1" applyFill="1" applyBorder="1" applyAlignment="1">
      <alignment/>
      <protection/>
    </xf>
    <xf numFmtId="0" fontId="17" fillId="40" borderId="26" xfId="62" applyFont="1" applyFill="1" applyBorder="1">
      <alignment/>
      <protection/>
    </xf>
    <xf numFmtId="0" fontId="17" fillId="0" borderId="60" xfId="62" applyFont="1" applyBorder="1" applyAlignment="1">
      <alignment horizontal="center"/>
      <protection/>
    </xf>
    <xf numFmtId="0" fontId="16" fillId="0" borderId="43" xfId="62" applyFont="1" applyBorder="1" applyAlignment="1">
      <alignment/>
      <protection/>
    </xf>
    <xf numFmtId="0" fontId="17" fillId="39" borderId="53" xfId="62" applyFont="1" applyFill="1" applyBorder="1" applyAlignment="1">
      <alignment/>
      <protection/>
    </xf>
    <xf numFmtId="0" fontId="17" fillId="40" borderId="43" xfId="62" applyFont="1" applyFill="1" applyBorder="1" applyAlignment="1">
      <alignment/>
      <protection/>
    </xf>
    <xf numFmtId="0" fontId="17" fillId="40" borderId="15" xfId="62" applyFont="1" applyFill="1" applyBorder="1" applyAlignment="1">
      <alignment/>
      <protection/>
    </xf>
    <xf numFmtId="0" fontId="17" fillId="0" borderId="54" xfId="62" applyFont="1" applyBorder="1" applyAlignment="1">
      <alignment horizontal="center"/>
      <protection/>
    </xf>
    <xf numFmtId="0" fontId="16" fillId="0" borderId="18" xfId="62" applyFont="1" applyFill="1" applyBorder="1" applyAlignment="1">
      <alignment/>
      <protection/>
    </xf>
    <xf numFmtId="0" fontId="17" fillId="39" borderId="56" xfId="62" applyFont="1" applyFill="1" applyBorder="1" applyAlignment="1">
      <alignment/>
      <protection/>
    </xf>
    <xf numFmtId="0" fontId="17" fillId="40" borderId="11" xfId="62" applyFont="1" applyFill="1" applyBorder="1" applyAlignment="1">
      <alignment/>
      <protection/>
    </xf>
    <xf numFmtId="0" fontId="16" fillId="33" borderId="18" xfId="62" applyFont="1" applyFill="1" applyBorder="1" applyAlignment="1">
      <alignment/>
      <protection/>
    </xf>
    <xf numFmtId="0" fontId="16" fillId="0" borderId="18" xfId="62" applyFont="1" applyBorder="1" applyAlignment="1">
      <alignment/>
      <protection/>
    </xf>
    <xf numFmtId="0" fontId="17" fillId="39" borderId="58" xfId="62" applyFont="1" applyFill="1" applyBorder="1" applyAlignment="1">
      <alignment/>
      <protection/>
    </xf>
    <xf numFmtId="0" fontId="17" fillId="40" borderId="26" xfId="62" applyFont="1" applyFill="1" applyBorder="1" applyAlignment="1">
      <alignment/>
      <protection/>
    </xf>
    <xf numFmtId="0" fontId="18" fillId="40" borderId="61" xfId="62" applyFont="1" applyFill="1" applyBorder="1" applyAlignment="1">
      <alignment horizontal="center" vertical="center" wrapText="1"/>
      <protection/>
    </xf>
    <xf numFmtId="0" fontId="18" fillId="40" borderId="62" xfId="62" applyFont="1" applyFill="1" applyBorder="1" applyAlignment="1">
      <alignment horizontal="center" vertical="center" wrapText="1"/>
      <protection/>
    </xf>
    <xf numFmtId="0" fontId="18" fillId="40" borderId="11" xfId="62" applyFont="1" applyFill="1" applyBorder="1" applyAlignment="1">
      <alignment horizontal="center" vertical="center"/>
      <protection/>
    </xf>
    <xf numFmtId="0" fontId="18" fillId="40" borderId="29" xfId="62" applyFont="1" applyFill="1" applyBorder="1" applyAlignment="1">
      <alignment horizontal="center" vertical="center"/>
      <protection/>
    </xf>
    <xf numFmtId="0" fontId="18" fillId="39" borderId="63" xfId="62" applyFont="1" applyFill="1" applyBorder="1" applyAlignment="1">
      <alignment horizontal="center" vertical="center" wrapText="1"/>
      <protection/>
    </xf>
    <xf numFmtId="0" fontId="20" fillId="0" borderId="0" xfId="62" applyFont="1" applyBorder="1" applyAlignment="1">
      <alignment/>
      <protection/>
    </xf>
    <xf numFmtId="0" fontId="9" fillId="0" borderId="0" xfId="62" applyFont="1" applyAlignment="1">
      <alignment vertical="center"/>
      <protection/>
    </xf>
    <xf numFmtId="0" fontId="0" fillId="0" borderId="0" xfId="0" applyAlignment="1">
      <alignment vertical="center"/>
    </xf>
    <xf numFmtId="0" fontId="0" fillId="0" borderId="64" xfId="0" applyBorder="1" applyAlignment="1">
      <alignment vertical="center"/>
    </xf>
    <xf numFmtId="0" fontId="0" fillId="0" borderId="10" xfId="0" applyBorder="1" applyAlignment="1">
      <alignment vertical="center"/>
    </xf>
    <xf numFmtId="38" fontId="16" fillId="0" borderId="65" xfId="48" applyFont="1" applyBorder="1" applyAlignment="1">
      <alignment vertical="center"/>
    </xf>
    <xf numFmtId="38" fontId="21" fillId="0" borderId="66" xfId="48" applyFont="1" applyBorder="1" applyAlignment="1">
      <alignment vertical="center"/>
    </xf>
    <xf numFmtId="38" fontId="21" fillId="0" borderId="67" xfId="48" applyFont="1" applyBorder="1" applyAlignment="1">
      <alignment vertical="center"/>
    </xf>
    <xf numFmtId="38" fontId="22" fillId="0" borderId="66" xfId="48" applyFont="1" applyBorder="1" applyAlignment="1">
      <alignment vertical="center"/>
    </xf>
    <xf numFmtId="38" fontId="22" fillId="0" borderId="67" xfId="48" applyFont="1" applyBorder="1" applyAlignment="1">
      <alignment vertical="center"/>
    </xf>
    <xf numFmtId="0" fontId="16" fillId="0" borderId="36" xfId="0" applyFont="1" applyBorder="1" applyAlignment="1">
      <alignment vertical="center"/>
    </xf>
    <xf numFmtId="0" fontId="21" fillId="0" borderId="37" xfId="0" applyFont="1" applyBorder="1" applyAlignment="1">
      <alignment vertical="center"/>
    </xf>
    <xf numFmtId="0" fontId="21" fillId="0" borderId="15" xfId="0" applyFont="1" applyBorder="1" applyAlignment="1">
      <alignment vertical="center"/>
    </xf>
    <xf numFmtId="181" fontId="11" fillId="0" borderId="15" xfId="66" applyNumberFormat="1" applyFont="1" applyFill="1" applyBorder="1" applyAlignment="1">
      <alignment horizontal="distributed" vertical="center"/>
      <protection/>
    </xf>
    <xf numFmtId="0" fontId="0" fillId="0" borderId="15" xfId="0" applyBorder="1" applyAlignment="1">
      <alignment horizontal="center" vertical="center"/>
    </xf>
    <xf numFmtId="0" fontId="0" fillId="0" borderId="0" xfId="0" applyBorder="1" applyAlignment="1">
      <alignment vertical="center"/>
    </xf>
    <xf numFmtId="0" fontId="22" fillId="0" borderId="37" xfId="0" applyFont="1" applyBorder="1" applyAlignment="1">
      <alignment vertical="center"/>
    </xf>
    <xf numFmtId="0" fontId="22" fillId="0" borderId="15" xfId="0" applyFont="1" applyBorder="1" applyAlignment="1">
      <alignment vertical="center"/>
    </xf>
    <xf numFmtId="0" fontId="16" fillId="0" borderId="68" xfId="0" applyFont="1" applyBorder="1" applyAlignment="1">
      <alignment vertical="center"/>
    </xf>
    <xf numFmtId="0" fontId="21" fillId="0" borderId="29" xfId="0" applyFont="1" applyBorder="1" applyAlignment="1">
      <alignment vertical="center"/>
    </xf>
    <xf numFmtId="0" fontId="21" fillId="0" borderId="11" xfId="0" applyFont="1" applyBorder="1" applyAlignment="1">
      <alignment vertical="center"/>
    </xf>
    <xf numFmtId="0" fontId="11" fillId="0" borderId="11" xfId="66" applyFont="1" applyFill="1" applyBorder="1" applyAlignment="1">
      <alignment horizontal="distributed" vertical="center"/>
      <protection/>
    </xf>
    <xf numFmtId="0" fontId="22" fillId="0" borderId="29" xfId="0" applyFont="1" applyBorder="1" applyAlignment="1">
      <alignment vertical="center"/>
    </xf>
    <xf numFmtId="0" fontId="22" fillId="0" borderId="11" xfId="0" applyFont="1" applyBorder="1" applyAlignment="1">
      <alignment vertical="center"/>
    </xf>
    <xf numFmtId="181" fontId="11" fillId="0" borderId="11" xfId="66" applyNumberFormat="1" applyFont="1" applyFill="1" applyBorder="1" applyAlignment="1">
      <alignment horizontal="distributed" vertical="center"/>
      <protection/>
    </xf>
    <xf numFmtId="0" fontId="18" fillId="0" borderId="0" xfId="0" applyFont="1" applyAlignment="1">
      <alignment vertical="center" wrapText="1"/>
    </xf>
    <xf numFmtId="0" fontId="18" fillId="0" borderId="0" xfId="0" applyFont="1" applyAlignment="1">
      <alignment vertical="center"/>
    </xf>
    <xf numFmtId="0" fontId="16" fillId="33" borderId="68" xfId="0" applyFont="1" applyFill="1" applyBorder="1" applyAlignment="1">
      <alignment vertical="center"/>
    </xf>
    <xf numFmtId="0" fontId="21" fillId="33" borderId="29" xfId="0" applyFont="1" applyFill="1" applyBorder="1" applyAlignment="1">
      <alignment vertical="center"/>
    </xf>
    <xf numFmtId="0" fontId="21" fillId="33" borderId="11" xfId="0" applyFont="1" applyFill="1" applyBorder="1" applyAlignment="1">
      <alignment vertical="center"/>
    </xf>
    <xf numFmtId="0" fontId="11" fillId="33" borderId="11" xfId="66" applyFont="1" applyFill="1" applyBorder="1" applyAlignment="1">
      <alignment horizontal="distributed" vertical="center"/>
      <protection/>
    </xf>
    <xf numFmtId="0" fontId="0" fillId="33" borderId="11" xfId="0" applyFill="1" applyBorder="1" applyAlignment="1">
      <alignment horizontal="center" vertical="center"/>
    </xf>
    <xf numFmtId="0" fontId="22" fillId="33" borderId="29" xfId="0" applyFont="1" applyFill="1" applyBorder="1" applyAlignment="1">
      <alignment vertical="center"/>
    </xf>
    <xf numFmtId="0" fontId="22" fillId="33" borderId="11" xfId="0" applyFont="1" applyFill="1" applyBorder="1" applyAlignment="1">
      <alignment vertical="center"/>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11" xfId="0" applyBorder="1" applyAlignment="1">
      <alignment horizontal="left" vertical="center"/>
    </xf>
    <xf numFmtId="0" fontId="94" fillId="0" borderId="0" xfId="0" applyFont="1" applyAlignment="1">
      <alignment horizontal="center" vertical="center" readingOrder="1"/>
    </xf>
    <xf numFmtId="3" fontId="0" fillId="0" borderId="11" xfId="0" applyNumberFormat="1" applyBorder="1" applyAlignment="1">
      <alignment vertical="center"/>
    </xf>
    <xf numFmtId="0" fontId="95" fillId="0" borderId="11" xfId="0" applyFont="1" applyBorder="1" applyAlignment="1">
      <alignment vertical="center" shrinkToFit="1"/>
    </xf>
    <xf numFmtId="0" fontId="95" fillId="0" borderId="11" xfId="0" applyFont="1" applyBorder="1" applyAlignment="1">
      <alignment horizontal="center" vertical="center" shrinkToFit="1"/>
    </xf>
    <xf numFmtId="0" fontId="95" fillId="0" borderId="0" xfId="0" applyFont="1" applyAlignment="1">
      <alignment vertical="center"/>
    </xf>
    <xf numFmtId="0" fontId="95" fillId="0" borderId="0" xfId="0" applyFont="1" applyAlignment="1">
      <alignment horizontal="center" vertical="center"/>
    </xf>
    <xf numFmtId="0" fontId="95" fillId="0" borderId="11" xfId="0" applyFont="1" applyFill="1" applyBorder="1" applyAlignment="1">
      <alignment vertical="center" shrinkToFit="1"/>
    </xf>
    <xf numFmtId="0" fontId="95" fillId="41" borderId="59" xfId="0" applyFont="1" applyFill="1" applyBorder="1" applyAlignment="1">
      <alignment horizontal="center" vertical="center" shrinkToFit="1"/>
    </xf>
    <xf numFmtId="0" fontId="95" fillId="41" borderId="25" xfId="0" applyFont="1" applyFill="1" applyBorder="1" applyAlignment="1">
      <alignment horizontal="center" vertical="center" shrinkToFit="1"/>
    </xf>
    <xf numFmtId="0" fontId="95" fillId="41" borderId="37" xfId="0" applyFont="1" applyFill="1" applyBorder="1" applyAlignment="1">
      <alignment horizontal="center" vertical="center" shrinkToFit="1"/>
    </xf>
    <xf numFmtId="0" fontId="0" fillId="0" borderId="11" xfId="0" applyBorder="1" applyAlignment="1">
      <alignment vertical="center" wrapText="1"/>
    </xf>
    <xf numFmtId="0" fontId="0" fillId="0" borderId="0" xfId="0" applyBorder="1" applyAlignment="1">
      <alignment vertical="center" wrapText="1"/>
    </xf>
    <xf numFmtId="0" fontId="96" fillId="0" borderId="11" xfId="64" applyFont="1" applyFill="1" applyBorder="1" applyAlignment="1">
      <alignment horizontal="center" vertical="center"/>
      <protection/>
    </xf>
    <xf numFmtId="0" fontId="97" fillId="0" borderId="11" xfId="64" applyNumberFormat="1" applyFont="1" applyFill="1" applyBorder="1" applyAlignment="1">
      <alignment horizontal="center" vertical="center"/>
      <protection/>
    </xf>
    <xf numFmtId="0" fontId="97" fillId="0" borderId="11" xfId="64" applyFont="1" applyFill="1" applyBorder="1" applyAlignment="1" quotePrefix="1">
      <alignment horizontal="center" vertical="top" textRotation="255" wrapText="1"/>
      <protection/>
    </xf>
    <xf numFmtId="0" fontId="95" fillId="0" borderId="0" xfId="0" applyFont="1" applyAlignment="1">
      <alignment horizontal="center" vertical="center"/>
    </xf>
    <xf numFmtId="0" fontId="85" fillId="0" borderId="0" xfId="64">
      <alignment vertical="center"/>
      <protection/>
    </xf>
    <xf numFmtId="0" fontId="98" fillId="0" borderId="0" xfId="64" applyFont="1" applyFill="1">
      <alignment vertical="center"/>
      <protection/>
    </xf>
    <xf numFmtId="176" fontId="0" fillId="0" borderId="11" xfId="0" applyNumberFormat="1" applyBorder="1" applyAlignment="1">
      <alignment horizontal="right" vertical="center"/>
    </xf>
    <xf numFmtId="0" fontId="0" fillId="6" borderId="11" xfId="0" applyFill="1" applyBorder="1" applyAlignment="1">
      <alignment horizontal="right" vertical="center"/>
    </xf>
    <xf numFmtId="0" fontId="0" fillId="6" borderId="11" xfId="0" applyFill="1" applyBorder="1" applyAlignment="1">
      <alignment horizontal="center" vertical="center"/>
    </xf>
    <xf numFmtId="0" fontId="81" fillId="0" borderId="11" xfId="0" applyFont="1" applyFill="1" applyBorder="1" applyAlignment="1">
      <alignment horizontal="center" vertical="center"/>
    </xf>
    <xf numFmtId="0" fontId="99" fillId="0" borderId="69" xfId="0" applyFont="1" applyBorder="1" applyAlignment="1">
      <alignment horizontal="center" vertical="center"/>
    </xf>
    <xf numFmtId="0" fontId="0" fillId="0" borderId="69" xfId="0" applyBorder="1" applyAlignment="1">
      <alignment horizontal="center" vertical="center"/>
    </xf>
    <xf numFmtId="0" fontId="91" fillId="0" borderId="70" xfId="0" applyFont="1" applyFill="1" applyBorder="1" applyAlignment="1">
      <alignment vertical="center" textRotation="255"/>
    </xf>
    <xf numFmtId="0" fontId="91" fillId="0" borderId="29" xfId="0" applyFont="1" applyBorder="1" applyAlignment="1">
      <alignment horizontal="center"/>
    </xf>
    <xf numFmtId="0" fontId="91" fillId="0" borderId="18" xfId="0" applyFont="1" applyBorder="1" applyAlignment="1">
      <alignment horizontal="center"/>
    </xf>
    <xf numFmtId="0" fontId="91" fillId="0" borderId="29" xfId="0" applyFont="1" applyFill="1" applyBorder="1" applyAlignment="1">
      <alignment horizontal="center" vertical="center" shrinkToFit="1"/>
    </xf>
    <xf numFmtId="0" fontId="91" fillId="0" borderId="18" xfId="0" applyFont="1" applyFill="1" applyBorder="1" applyAlignment="1">
      <alignment horizontal="center" vertical="center" shrinkToFit="1"/>
    </xf>
    <xf numFmtId="0" fontId="91" fillId="0" borderId="15" xfId="0" applyFont="1" applyFill="1" applyBorder="1" applyAlignment="1">
      <alignment horizontal="center" vertical="center" shrinkToFit="1"/>
    </xf>
    <xf numFmtId="0" fontId="91" fillId="0" borderId="19" xfId="0" applyFont="1" applyFill="1" applyBorder="1" applyAlignment="1">
      <alignment horizontal="center" vertical="center" shrinkToFit="1"/>
    </xf>
    <xf numFmtId="0" fontId="91" fillId="0" borderId="26" xfId="0" applyFont="1" applyFill="1" applyBorder="1" applyAlignment="1">
      <alignment horizontal="center" vertical="center" shrinkToFit="1"/>
    </xf>
    <xf numFmtId="0" fontId="8" fillId="40" borderId="18" xfId="0" applyFont="1" applyFill="1" applyBorder="1" applyAlignment="1" applyProtection="1">
      <alignment horizontal="center" vertical="center"/>
      <protection hidden="1"/>
    </xf>
    <xf numFmtId="0" fontId="8" fillId="40" borderId="11" xfId="0" applyFont="1" applyFill="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42" borderId="11" xfId="0" applyFont="1" applyFill="1" applyBorder="1" applyAlignment="1" applyProtection="1">
      <alignment horizontal="center" vertical="center"/>
      <protection hidden="1"/>
    </xf>
    <xf numFmtId="0" fontId="8" fillId="43" borderId="11" xfId="0" applyFont="1" applyFill="1" applyBorder="1" applyAlignment="1" applyProtection="1">
      <alignment horizontal="center" vertical="center"/>
      <protection hidden="1"/>
    </xf>
    <xf numFmtId="0" fontId="8" fillId="43" borderId="20" xfId="0" applyFont="1" applyFill="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34" borderId="77" xfId="0" applyFill="1" applyBorder="1" applyAlignment="1" applyProtection="1">
      <alignment horizontal="center" vertical="center"/>
      <protection hidden="1"/>
    </xf>
    <xf numFmtId="0" fontId="0" fillId="34" borderId="78" xfId="0" applyFill="1" applyBorder="1" applyAlignment="1" applyProtection="1">
      <alignment horizontal="center" vertical="center"/>
      <protection hidden="1"/>
    </xf>
    <xf numFmtId="0" fontId="0" fillId="34" borderId="79" xfId="0" applyFill="1" applyBorder="1" applyAlignment="1" applyProtection="1">
      <alignment horizontal="center" vertical="center"/>
      <protection hidden="1"/>
    </xf>
    <xf numFmtId="0" fontId="8" fillId="39" borderId="11" xfId="0" applyFont="1" applyFill="1" applyBorder="1" applyAlignment="1" applyProtection="1">
      <alignment horizontal="center" vertical="center"/>
      <protection hidden="1"/>
    </xf>
    <xf numFmtId="0" fontId="8" fillId="0" borderId="15" xfId="65" applyFont="1" applyBorder="1" applyAlignment="1" applyProtection="1">
      <alignment horizontal="center" vertical="center"/>
      <protection hidden="1"/>
    </xf>
    <xf numFmtId="0" fontId="8" fillId="0" borderId="26" xfId="65" applyFont="1" applyBorder="1" applyAlignment="1" applyProtection="1">
      <alignment horizontal="center" vertical="center"/>
      <protection hidden="1"/>
    </xf>
    <xf numFmtId="0" fontId="9" fillId="0" borderId="0" xfId="0" applyFont="1" applyFill="1" applyBorder="1" applyAlignment="1" applyProtection="1">
      <alignment horizontal="distributed" vertical="center"/>
      <protection/>
    </xf>
    <xf numFmtId="0" fontId="8" fillId="43" borderId="29" xfId="65" applyFont="1" applyFill="1" applyBorder="1" applyAlignment="1" applyProtection="1">
      <alignment horizontal="center" vertical="center"/>
      <protection hidden="1"/>
    </xf>
    <xf numFmtId="0" fontId="8" fillId="43" borderId="28" xfId="65" applyFont="1" applyFill="1" applyBorder="1" applyAlignment="1" applyProtection="1">
      <alignment horizontal="center" vertical="center"/>
      <protection hidden="1"/>
    </xf>
    <xf numFmtId="0" fontId="8" fillId="43" borderId="80" xfId="65" applyFont="1" applyFill="1" applyBorder="1" applyAlignment="1" applyProtection="1">
      <alignment horizontal="center" vertical="center"/>
      <protection hidden="1"/>
    </xf>
    <xf numFmtId="0" fontId="6" fillId="0" borderId="16" xfId="65" applyBorder="1" applyAlignment="1" applyProtection="1">
      <alignment horizontal="center" vertical="center"/>
      <protection hidden="1"/>
    </xf>
    <xf numFmtId="0" fontId="6" fillId="0" borderId="71" xfId="65" applyBorder="1" applyAlignment="1" applyProtection="1">
      <alignment horizontal="center" vertical="center"/>
      <protection hidden="1"/>
    </xf>
    <xf numFmtId="0" fontId="6" fillId="0" borderId="72" xfId="65" applyBorder="1" applyAlignment="1" applyProtection="1">
      <alignment horizontal="center" vertical="center"/>
      <protection hidden="1"/>
    </xf>
    <xf numFmtId="0" fontId="6" fillId="0" borderId="73" xfId="65" applyBorder="1" applyAlignment="1" applyProtection="1">
      <alignment horizontal="center" vertical="center"/>
      <protection hidden="1"/>
    </xf>
    <xf numFmtId="0" fontId="6" fillId="0" borderId="74" xfId="65" applyBorder="1" applyAlignment="1" applyProtection="1">
      <alignment horizontal="center" vertical="center"/>
      <protection hidden="1"/>
    </xf>
    <xf numFmtId="0" fontId="6" fillId="0" borderId="75" xfId="65" applyBorder="1" applyAlignment="1" applyProtection="1">
      <alignment horizontal="center" vertical="center"/>
      <protection hidden="1"/>
    </xf>
    <xf numFmtId="0" fontId="6" fillId="0" borderId="76" xfId="65" applyBorder="1" applyAlignment="1" applyProtection="1">
      <alignment horizontal="center" vertical="center"/>
      <protection hidden="1"/>
    </xf>
    <xf numFmtId="0" fontId="6" fillId="34" borderId="77" xfId="65" applyFill="1" applyBorder="1" applyAlignment="1" applyProtection="1">
      <alignment horizontal="center" vertical="center"/>
      <protection hidden="1"/>
    </xf>
    <xf numFmtId="0" fontId="6" fillId="34" borderId="78" xfId="65" applyFill="1" applyBorder="1" applyAlignment="1" applyProtection="1">
      <alignment horizontal="center" vertical="center"/>
      <protection hidden="1"/>
    </xf>
    <xf numFmtId="0" fontId="6" fillId="34" borderId="79" xfId="65" applyFill="1" applyBorder="1" applyAlignment="1" applyProtection="1">
      <alignment horizontal="center" vertical="center"/>
      <protection hidden="1"/>
    </xf>
    <xf numFmtId="0" fontId="8" fillId="40" borderId="81" xfId="65" applyFont="1" applyFill="1" applyBorder="1" applyAlignment="1" applyProtection="1">
      <alignment horizontal="center" vertical="center"/>
      <protection hidden="1"/>
    </xf>
    <xf numFmtId="0" fontId="8" fillId="40" borderId="28" xfId="65" applyFont="1" applyFill="1" applyBorder="1" applyAlignment="1" applyProtection="1">
      <alignment horizontal="center" vertical="center"/>
      <protection hidden="1"/>
    </xf>
    <xf numFmtId="0" fontId="8" fillId="40" borderId="18" xfId="65" applyFont="1" applyFill="1" applyBorder="1" applyAlignment="1" applyProtection="1">
      <alignment horizontal="center" vertical="center"/>
      <protection hidden="1"/>
    </xf>
    <xf numFmtId="0" fontId="8" fillId="39" borderId="29" xfId="65" applyFont="1" applyFill="1" applyBorder="1" applyAlignment="1" applyProtection="1">
      <alignment horizontal="center" vertical="center"/>
      <protection hidden="1"/>
    </xf>
    <xf numFmtId="0" fontId="8" fillId="39" borderId="28" xfId="65" applyFont="1" applyFill="1" applyBorder="1" applyAlignment="1" applyProtection="1">
      <alignment horizontal="center" vertical="center"/>
      <protection hidden="1"/>
    </xf>
    <xf numFmtId="0" fontId="8" fillId="39" borderId="18" xfId="65" applyFont="1" applyFill="1" applyBorder="1" applyAlignment="1" applyProtection="1">
      <alignment horizontal="center" vertical="center"/>
      <protection hidden="1"/>
    </xf>
    <xf numFmtId="0" fontId="8" fillId="42" borderId="29" xfId="65" applyFont="1" applyFill="1" applyBorder="1" applyAlignment="1" applyProtection="1">
      <alignment horizontal="center" vertical="center"/>
      <protection hidden="1"/>
    </xf>
    <xf numFmtId="0" fontId="8" fillId="42" borderId="28" xfId="65" applyFont="1" applyFill="1" applyBorder="1" applyAlignment="1" applyProtection="1">
      <alignment horizontal="center" vertical="center"/>
      <protection hidden="1"/>
    </xf>
    <xf numFmtId="0" fontId="8" fillId="42" borderId="18" xfId="65" applyFont="1" applyFill="1" applyBorder="1" applyAlignment="1" applyProtection="1">
      <alignment horizontal="center" vertical="center"/>
      <protection hidden="1"/>
    </xf>
    <xf numFmtId="0" fontId="91" fillId="0" borderId="70" xfId="0" applyFont="1" applyFill="1" applyBorder="1" applyAlignment="1">
      <alignment textRotation="255"/>
    </xf>
    <xf numFmtId="0" fontId="18" fillId="40" borderId="29" xfId="62" applyFont="1" applyFill="1" applyBorder="1" applyAlignment="1">
      <alignment horizontal="center" vertical="center" wrapText="1"/>
      <protection/>
    </xf>
    <xf numFmtId="0" fontId="18" fillId="40" borderId="82" xfId="62" applyFont="1" applyFill="1" applyBorder="1" applyAlignment="1">
      <alignment horizontal="center" vertical="center" wrapText="1"/>
      <protection/>
    </xf>
    <xf numFmtId="0" fontId="18" fillId="39" borderId="56" xfId="62" applyFont="1" applyFill="1" applyBorder="1" applyAlignment="1">
      <alignment horizontal="center" vertical="center"/>
      <protection/>
    </xf>
    <xf numFmtId="0" fontId="18" fillId="39" borderId="83" xfId="62" applyFont="1" applyFill="1" applyBorder="1" applyAlignment="1">
      <alignment horizontal="center" vertical="center"/>
      <protection/>
    </xf>
    <xf numFmtId="0" fontId="19" fillId="0" borderId="18" xfId="62" applyFont="1" applyBorder="1" applyAlignment="1">
      <alignment horizontal="center" vertical="center" wrapText="1"/>
      <protection/>
    </xf>
    <xf numFmtId="0" fontId="19" fillId="0" borderId="61" xfId="62" applyFont="1" applyBorder="1" applyAlignment="1">
      <alignment horizontal="center" vertical="center"/>
      <protection/>
    </xf>
    <xf numFmtId="0" fontId="18" fillId="0" borderId="20" xfId="62" applyFont="1" applyBorder="1" applyAlignment="1">
      <alignment horizontal="center" vertical="center" wrapText="1"/>
      <protection/>
    </xf>
    <xf numFmtId="0" fontId="18" fillId="0" borderId="84" xfId="62" applyFont="1" applyBorder="1" applyAlignment="1">
      <alignment horizontal="center" vertical="center"/>
      <protection/>
    </xf>
    <xf numFmtId="0" fontId="17" fillId="0" borderId="85" xfId="62" applyFont="1" applyFill="1" applyBorder="1" applyAlignment="1">
      <alignment horizontal="center" vertical="center"/>
      <protection/>
    </xf>
    <xf numFmtId="0" fontId="17" fillId="0" borderId="86" xfId="62" applyFont="1" applyFill="1" applyBorder="1" applyAlignment="1">
      <alignment horizontal="center" vertical="center"/>
      <protection/>
    </xf>
    <xf numFmtId="0" fontId="17" fillId="37" borderId="87" xfId="62" applyFont="1" applyFill="1" applyBorder="1" applyAlignment="1">
      <alignment horizontal="center" vertical="center"/>
      <protection/>
    </xf>
    <xf numFmtId="0" fontId="17" fillId="37" borderId="78" xfId="62" applyFont="1" applyFill="1" applyBorder="1" applyAlignment="1">
      <alignment horizontal="center" vertical="center"/>
      <protection/>
    </xf>
    <xf numFmtId="0" fontId="17" fillId="37" borderId="88" xfId="62" applyFont="1" applyFill="1" applyBorder="1" applyAlignment="1">
      <alignment horizontal="center" vertical="center"/>
      <protection/>
    </xf>
    <xf numFmtId="0" fontId="17" fillId="0" borderId="89" xfId="62" applyFont="1" applyFill="1" applyBorder="1" applyAlignment="1">
      <alignment horizontal="center" vertical="center"/>
      <protection/>
    </xf>
    <xf numFmtId="0" fontId="17" fillId="0" borderId="90" xfId="62" applyFont="1" applyFill="1" applyBorder="1" applyAlignment="1">
      <alignment horizontal="center" vertical="center"/>
      <protection/>
    </xf>
    <xf numFmtId="0" fontId="17" fillId="0" borderId="91" xfId="62" applyFont="1" applyFill="1" applyBorder="1" applyAlignment="1">
      <alignment horizontal="center" vertical="center"/>
      <protection/>
    </xf>
    <xf numFmtId="0" fontId="17" fillId="0" borderId="92" xfId="62" applyFont="1" applyFill="1" applyBorder="1" applyAlignment="1">
      <alignment horizontal="center" vertical="center"/>
      <protection/>
    </xf>
    <xf numFmtId="0" fontId="17" fillId="37" borderId="29" xfId="62" applyFont="1" applyFill="1" applyBorder="1" applyAlignment="1">
      <alignment horizontal="center" vertical="center" wrapText="1"/>
      <protection/>
    </xf>
    <xf numFmtId="0" fontId="17" fillId="37" borderId="93" xfId="62" applyFont="1" applyFill="1" applyBorder="1" applyAlignment="1">
      <alignment horizontal="center" vertical="center" wrapText="1"/>
      <protection/>
    </xf>
    <xf numFmtId="0" fontId="17" fillId="0" borderId="85" xfId="62" applyFont="1" applyBorder="1" applyAlignment="1">
      <alignment horizontal="center" vertical="center"/>
      <protection/>
    </xf>
    <xf numFmtId="0" fontId="17" fillId="0" borderId="86" xfId="62" applyFont="1" applyBorder="1" applyAlignment="1">
      <alignment horizontal="center" vertical="center"/>
      <protection/>
    </xf>
    <xf numFmtId="0" fontId="17" fillId="0" borderId="94" xfId="62" applyFont="1" applyBorder="1" applyAlignment="1">
      <alignment horizontal="center" vertical="center"/>
      <protection/>
    </xf>
    <xf numFmtId="0" fontId="18" fillId="40" borderId="95" xfId="62" applyFont="1" applyFill="1" applyBorder="1" applyAlignment="1">
      <alignment horizontal="center" vertical="center"/>
      <protection/>
    </xf>
    <xf numFmtId="0" fontId="18" fillId="40" borderId="23" xfId="62" applyFont="1" applyFill="1" applyBorder="1" applyAlignment="1">
      <alignment horizontal="center" vertical="center"/>
      <protection/>
    </xf>
    <xf numFmtId="0" fontId="18" fillId="40" borderId="41" xfId="62" applyFont="1" applyFill="1" applyBorder="1" applyAlignment="1">
      <alignment horizontal="center" vertical="center"/>
      <protection/>
    </xf>
    <xf numFmtId="0" fontId="18" fillId="0" borderId="95" xfId="62" applyFont="1" applyBorder="1" applyAlignment="1">
      <alignment horizontal="center" vertical="center"/>
      <protection/>
    </xf>
    <xf numFmtId="0" fontId="18" fillId="0" borderId="39" xfId="62" applyFont="1" applyBorder="1" applyAlignment="1">
      <alignment horizontal="center" vertical="center"/>
      <protection/>
    </xf>
    <xf numFmtId="0" fontId="0" fillId="0" borderId="10" xfId="0" applyBorder="1" applyAlignment="1">
      <alignment horizontal="center" vertical="center"/>
    </xf>
    <xf numFmtId="0" fontId="0" fillId="0" borderId="10" xfId="0" applyBorder="1" applyAlignment="1">
      <alignment horizontal="left" vertical="center"/>
    </xf>
    <xf numFmtId="0" fontId="0" fillId="0" borderId="66" xfId="0" applyBorder="1" applyAlignment="1">
      <alignment horizontal="center" vertical="center"/>
    </xf>
    <xf numFmtId="0" fontId="0" fillId="0" borderId="96" xfId="0" applyBorder="1" applyAlignment="1">
      <alignment horizontal="center" vertical="center"/>
    </xf>
    <xf numFmtId="0" fontId="0" fillId="0" borderId="66" xfId="0" applyBorder="1" applyAlignment="1">
      <alignment vertical="center"/>
    </xf>
    <xf numFmtId="0" fontId="0" fillId="0" borderId="96" xfId="0" applyBorder="1" applyAlignment="1">
      <alignment vertical="center"/>
    </xf>
    <xf numFmtId="0" fontId="16" fillId="0" borderId="0" xfId="0" applyFont="1" applyBorder="1" applyAlignment="1">
      <alignment horizontal="left" vertical="center"/>
    </xf>
    <xf numFmtId="0" fontId="0" fillId="0" borderId="97" xfId="0" applyBorder="1" applyAlignment="1">
      <alignment horizontal="right"/>
    </xf>
    <xf numFmtId="0" fontId="0" fillId="0" borderId="37" xfId="0" applyBorder="1" applyAlignment="1">
      <alignment horizontal="center" vertical="center"/>
    </xf>
    <xf numFmtId="0" fontId="0" fillId="0" borderId="43" xfId="0"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29" xfId="0" applyBorder="1" applyAlignment="1">
      <alignment horizontal="center" vertical="center" wrapText="1"/>
    </xf>
    <xf numFmtId="0" fontId="0" fillId="0" borderId="93" xfId="0" applyBorder="1" applyAlignment="1">
      <alignment horizontal="center" vertical="center" wrapText="1"/>
    </xf>
    <xf numFmtId="0" fontId="0" fillId="0" borderId="36" xfId="0" applyBorder="1" applyAlignment="1">
      <alignment horizontal="center" vertical="center"/>
    </xf>
    <xf numFmtId="0" fontId="0" fillId="0" borderId="98" xfId="0" applyBorder="1" applyAlignment="1">
      <alignment horizontal="center" vertical="center"/>
    </xf>
    <xf numFmtId="0" fontId="0" fillId="0" borderId="0" xfId="0" applyAlignment="1">
      <alignment horizontal="center" vertical="center"/>
    </xf>
    <xf numFmtId="0" fontId="95" fillId="41" borderId="15" xfId="0" applyFont="1" applyFill="1" applyBorder="1" applyAlignment="1">
      <alignment horizontal="center" vertical="center" shrinkToFit="1"/>
    </xf>
    <xf numFmtId="0" fontId="95" fillId="41" borderId="19" xfId="0" applyFont="1" applyFill="1" applyBorder="1" applyAlignment="1">
      <alignment horizontal="center" vertical="center" shrinkToFit="1"/>
    </xf>
    <xf numFmtId="0" fontId="95" fillId="41" borderId="26" xfId="0" applyFont="1" applyFill="1" applyBorder="1" applyAlignment="1">
      <alignment horizontal="center" vertical="center" shrinkToFit="1"/>
    </xf>
    <xf numFmtId="0" fontId="95" fillId="41" borderId="37" xfId="0" applyFont="1" applyFill="1" applyBorder="1" applyAlignment="1">
      <alignment horizontal="center" vertical="center" shrinkToFit="1"/>
    </xf>
    <xf numFmtId="0" fontId="95" fillId="41" borderId="25" xfId="0" applyFont="1" applyFill="1" applyBorder="1" applyAlignment="1">
      <alignment horizontal="center" vertical="center" shrinkToFit="1"/>
    </xf>
    <xf numFmtId="0" fontId="95" fillId="41" borderId="59" xfId="0" applyFont="1" applyFill="1" applyBorder="1" applyAlignment="1">
      <alignment horizontal="center" vertical="center" shrinkToFit="1"/>
    </xf>
    <xf numFmtId="0" fontId="95" fillId="41" borderId="37" xfId="0" applyFont="1" applyFill="1" applyBorder="1" applyAlignment="1">
      <alignment horizontal="center" vertical="center" wrapText="1" shrinkToFit="1"/>
    </xf>
    <xf numFmtId="0" fontId="95" fillId="41" borderId="15" xfId="0" applyFont="1" applyFill="1" applyBorder="1" applyAlignment="1">
      <alignment horizontal="center" vertical="center" wrapText="1"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　交通事故統計表（行政区別）累月報" xfId="65"/>
    <cellStyle name="標準_１．４表　（参考表１．２）"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46"/>
          <c:w val="0.87625"/>
          <c:h val="0.6655"/>
        </c:manualLayout>
      </c:layout>
      <c:barChart>
        <c:barDir val="bar"/>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'小・中学生が相談できる人'!$A$20:$A$28</c:f>
              <c:strCache/>
            </c:strRef>
          </c:cat>
          <c:val>
            <c:numRef>
              <c:f>'小・中学生が相談できる人'!$B$20:$B$28</c:f>
              <c:numCache/>
            </c:numRef>
          </c:val>
        </c:ser>
        <c:axId val="67041082"/>
        <c:axId val="66498827"/>
      </c:barChart>
      <c:catAx>
        <c:axId val="67041082"/>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498827"/>
        <c:crosses val="autoZero"/>
        <c:auto val="1"/>
        <c:lblOffset val="100"/>
        <c:tickLblSkip val="1"/>
        <c:noMultiLvlLbl val="0"/>
      </c:catAx>
      <c:valAx>
        <c:axId val="66498827"/>
        <c:scaling>
          <c:orientation val="minMax"/>
          <c:max val="80"/>
          <c:min val="0"/>
        </c:scaling>
        <c:axPos val="t"/>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7041082"/>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1375"/>
          <c:w val="0.7935"/>
          <c:h val="0.785"/>
        </c:manualLayout>
      </c:layout>
      <c:lineChart>
        <c:grouping val="standard"/>
        <c:varyColors val="0"/>
        <c:ser>
          <c:idx val="0"/>
          <c:order val="0"/>
          <c:tx>
            <c:strRef>
              <c:f>'乳幼児健診受診率'!$P$8</c:f>
              <c:strCache>
                <c:ptCount val="1"/>
                <c:pt idx="0">
                  <c:v>東京都</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00"/>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ctr"/>
            <c:showLegendKey val="0"/>
            <c:showVal val="1"/>
            <c:showBubbleSize val="0"/>
            <c:showCatName val="0"/>
            <c:showSerName val="0"/>
            <c:showLeaderLines val="1"/>
            <c:showPercent val="0"/>
          </c:dLbls>
          <c:cat>
            <c:strRef>
              <c:f>'乳幼児健診受診率'!$Q$7:$V$7</c:f>
              <c:strCache/>
            </c:strRef>
          </c:cat>
          <c:val>
            <c:numRef>
              <c:f>'乳幼児健診受診率'!$Q$8:$V$8</c:f>
              <c:numCache/>
            </c:numRef>
          </c:val>
          <c:smooth val="0"/>
        </c:ser>
        <c:ser>
          <c:idx val="1"/>
          <c:order val="1"/>
          <c:tx>
            <c:strRef>
              <c:f>'乳幼児健診受診率'!$P$9</c:f>
              <c:strCache>
                <c:ptCount val="1"/>
                <c:pt idx="0">
                  <c:v>八王子市</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FFCC99"/>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r"/>
            <c:showLegendKey val="0"/>
            <c:showVal val="1"/>
            <c:showBubbleSize val="0"/>
            <c:showCatName val="0"/>
            <c:showSerName val="0"/>
            <c:showLeaderLines val="1"/>
            <c:showPercent val="0"/>
          </c:dLbls>
          <c:cat>
            <c:strRef>
              <c:f>'乳幼児健診受診率'!$Q$7:$V$7</c:f>
              <c:strCache/>
            </c:strRef>
          </c:cat>
          <c:val>
            <c:numRef>
              <c:f>'乳幼児健診受診率'!$Q$9:$V$9</c:f>
              <c:numCache/>
            </c:numRef>
          </c:val>
          <c:smooth val="0"/>
        </c:ser>
        <c:marker val="1"/>
        <c:axId val="24511208"/>
        <c:axId val="19274281"/>
      </c:lineChart>
      <c:catAx>
        <c:axId val="24511208"/>
        <c:scaling>
          <c:orientation val="minMax"/>
        </c:scaling>
        <c:axPos val="b"/>
        <c:delete val="1"/>
        <c:majorTickMark val="out"/>
        <c:minorTickMark val="none"/>
        <c:tickLblPos val="none"/>
        <c:crossAx val="19274281"/>
        <c:crosses val="autoZero"/>
        <c:auto val="1"/>
        <c:lblOffset val="100"/>
        <c:tickLblSkip val="1"/>
        <c:noMultiLvlLbl val="0"/>
      </c:catAx>
      <c:valAx>
        <c:axId val="19274281"/>
        <c:scaling>
          <c:orientation val="minMax"/>
          <c:min val="88"/>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4511208"/>
        <c:crossesAt val="1"/>
        <c:crossBetween val="between"/>
        <c:dispUnits/>
        <c:minorUnit val="2"/>
      </c:valAx>
      <c:spPr>
        <a:solidFill>
          <a:srgbClr val="FFFFFF"/>
        </a:solidFill>
        <a:ln w="3175">
          <a:noFill/>
        </a:ln>
      </c:spPr>
    </c:plotArea>
    <c:legend>
      <c:legendPos val="r"/>
      <c:layout>
        <c:manualLayout>
          <c:xMode val="edge"/>
          <c:yMode val="edge"/>
          <c:x val="0.64725"/>
          <c:y val="0.74175"/>
          <c:w val="0.1565"/>
          <c:h val="0.25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9475"/>
          <c:w val="0.79475"/>
          <c:h val="0.69975"/>
        </c:manualLayout>
      </c:layout>
      <c:lineChart>
        <c:grouping val="standard"/>
        <c:varyColors val="0"/>
        <c:ser>
          <c:idx val="0"/>
          <c:order val="0"/>
          <c:tx>
            <c:strRef>
              <c:f>'乳幼児健診受診率'!$P$11</c:f>
              <c:strCache>
                <c:ptCount val="1"/>
                <c:pt idx="0">
                  <c:v>東京都</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9966"/>
              </a:solidFill>
              <a:ln>
                <a:solidFill>
                  <a:srgbClr val="33CCCC"/>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'乳幼児健診受診率'!$Q$10:$V$10</c:f>
              <c:strCache/>
            </c:strRef>
          </c:cat>
          <c:val>
            <c:numRef>
              <c:f>'乳幼児健診受診率'!$Q$11:$V$11</c:f>
              <c:numCache/>
            </c:numRef>
          </c:val>
          <c:smooth val="0"/>
        </c:ser>
        <c:ser>
          <c:idx val="1"/>
          <c:order val="1"/>
          <c:tx>
            <c:strRef>
              <c:f>'乳幼児健診受診率'!$P$12</c:f>
              <c:strCache>
                <c:ptCount val="1"/>
                <c:pt idx="0">
                  <c:v>八王子市</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CCFF"/>
              </a:solidFill>
              <a:ln>
                <a:solidFill>
                  <a:srgbClr val="99CCFF"/>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b"/>
            <c:showLegendKey val="0"/>
            <c:showVal val="1"/>
            <c:showBubbleSize val="0"/>
            <c:showCatName val="0"/>
            <c:showSerName val="0"/>
            <c:showLeaderLines val="1"/>
            <c:showPercent val="0"/>
          </c:dLbls>
          <c:cat>
            <c:strRef>
              <c:f>'乳幼児健診受診率'!$Q$10:$V$10</c:f>
              <c:strCache/>
            </c:strRef>
          </c:cat>
          <c:val>
            <c:numRef>
              <c:f>'乳幼児健診受診率'!$Q$12:$V$12</c:f>
              <c:numCache/>
            </c:numRef>
          </c:val>
          <c:smooth val="0"/>
        </c:ser>
        <c:marker val="1"/>
        <c:axId val="39250802"/>
        <c:axId val="17712899"/>
      </c:lineChart>
      <c:catAx>
        <c:axId val="3925080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712899"/>
        <c:crosses val="autoZero"/>
        <c:auto val="1"/>
        <c:lblOffset val="100"/>
        <c:tickLblSkip val="1"/>
        <c:noMultiLvlLbl val="0"/>
      </c:catAx>
      <c:valAx>
        <c:axId val="17712899"/>
        <c:scaling>
          <c:orientation val="minMax"/>
          <c:max val="92"/>
          <c:min val="84"/>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9250802"/>
        <c:crossesAt val="1"/>
        <c:crossBetween val="between"/>
        <c:dispUnits/>
        <c:majorUnit val="2"/>
        <c:minorUnit val="2"/>
      </c:valAx>
      <c:spPr>
        <a:solidFill>
          <a:srgbClr val="FFFFFF"/>
        </a:solidFill>
        <a:ln w="3175">
          <a:noFill/>
        </a:ln>
      </c:spPr>
    </c:plotArea>
    <c:legend>
      <c:legendPos val="r"/>
      <c:layout>
        <c:manualLayout>
          <c:xMode val="edge"/>
          <c:yMode val="edge"/>
          <c:x val="0.65025"/>
          <c:y val="0.46275"/>
          <c:w val="0.157"/>
          <c:h val="0.19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25"/>
          <c:y val="0.11925"/>
          <c:w val="0.60325"/>
          <c:h val="0.872"/>
        </c:manualLayout>
      </c:layout>
      <c:lineChart>
        <c:grouping val="standard"/>
        <c:varyColors val="0"/>
        <c:ser>
          <c:idx val="0"/>
          <c:order val="0"/>
          <c:tx>
            <c:strRef>
              <c:f>'乳幼児健診受診率'!$I$42</c:f>
              <c:strCache>
                <c:ptCount val="1"/>
                <c:pt idx="0">
                  <c:v>３～４か月児</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'乳幼児健診受診率'!$J$41:$O$41</c:f>
              <c:strCache/>
            </c:strRef>
          </c:cat>
          <c:val>
            <c:numRef>
              <c:f>'乳幼児健診受診率'!$J$42:$O$42</c:f>
              <c:numCache/>
            </c:numRef>
          </c:val>
          <c:smooth val="0"/>
        </c:ser>
        <c:ser>
          <c:idx val="1"/>
          <c:order val="1"/>
          <c:tx>
            <c:strRef>
              <c:f>'乳幼児健診受診率'!$I$43</c:f>
              <c:strCache>
                <c:ptCount val="1"/>
                <c:pt idx="0">
                  <c:v>1歳６か月児</c:v>
                </c:pt>
              </c:strCache>
            </c:strRef>
          </c:tx>
          <c:spPr>
            <a:ln w="254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FF99CC"/>
                </a:solidFill>
              </a:ln>
            </c:spPr>
          </c:marker>
          <c:cat>
            <c:strRef>
              <c:f>'乳幼児健診受診率'!$J$41:$O$41</c:f>
              <c:strCache/>
            </c:strRef>
          </c:cat>
          <c:val>
            <c:numRef>
              <c:f>'乳幼児健診受診率'!$J$43:$O$43</c:f>
              <c:numCache/>
            </c:numRef>
          </c:val>
          <c:smooth val="0"/>
        </c:ser>
        <c:ser>
          <c:idx val="2"/>
          <c:order val="2"/>
          <c:tx>
            <c:strRef>
              <c:f>'乳幼児健診受診率'!$I$44</c:f>
              <c:strCache>
                <c:ptCount val="1"/>
                <c:pt idx="0">
                  <c:v>３歳児</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'乳幼児健診受診率'!$J$41:$O$41</c:f>
              <c:strCache/>
            </c:strRef>
          </c:cat>
          <c:val>
            <c:numRef>
              <c:f>'乳幼児健診受診率'!$J$44:$O$44</c:f>
              <c:numCache/>
            </c:numRef>
          </c:val>
          <c:smooth val="0"/>
        </c:ser>
        <c:marker val="1"/>
        <c:axId val="25198364"/>
        <c:axId val="25458685"/>
      </c:lineChart>
      <c:catAx>
        <c:axId val="251983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458685"/>
        <c:crosses val="autoZero"/>
        <c:auto val="1"/>
        <c:lblOffset val="100"/>
        <c:tickLblSkip val="1"/>
        <c:noMultiLvlLbl val="0"/>
      </c:catAx>
      <c:valAx>
        <c:axId val="25458685"/>
        <c:scaling>
          <c:orientation val="minMax"/>
          <c:max val="100"/>
          <c:min val="8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5198364"/>
        <c:crossesAt val="1"/>
        <c:crossBetween val="between"/>
        <c:dispUnits/>
        <c:majorUnit val="5"/>
      </c:valAx>
      <c:spPr>
        <a:solidFill>
          <a:srgbClr val="FFFFFF"/>
        </a:solidFill>
        <a:ln w="3175">
          <a:noFill/>
        </a:ln>
      </c:spPr>
    </c:plotArea>
    <c:legend>
      <c:legendPos val="r"/>
      <c:layout>
        <c:manualLayout>
          <c:xMode val="edge"/>
          <c:yMode val="edge"/>
          <c:x val="0.22225"/>
          <c:y val="0.16775"/>
          <c:w val="0.23125"/>
          <c:h val="0.203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子どもを預かってもらえる人の有無</a:t>
            </a:r>
          </a:p>
        </c:rich>
      </c:tx>
      <c:layout>
        <c:manualLayout>
          <c:xMode val="factor"/>
          <c:yMode val="factor"/>
          <c:x val="-0.0135"/>
          <c:y val="-0.01075"/>
        </c:manualLayout>
      </c:layout>
      <c:spPr>
        <a:noFill/>
        <a:ln w="3175">
          <a:noFill/>
        </a:ln>
      </c:spPr>
    </c:title>
    <c:plotArea>
      <c:layout>
        <c:manualLayout>
          <c:xMode val="edge"/>
          <c:yMode val="edge"/>
          <c:x val="0.172"/>
          <c:y val="0.16225"/>
          <c:w val="0.65575"/>
          <c:h val="0.58375"/>
        </c:manualLayout>
      </c:layout>
      <c:barChart>
        <c:barDir val="bar"/>
        <c:grouping val="clustered"/>
        <c:varyColors val="0"/>
        <c:ser>
          <c:idx val="0"/>
          <c:order val="0"/>
          <c:tx>
            <c:strRef>
              <c:f>'子どもを預かってもらえる人の有無'!$A$12</c:f>
              <c:strCache>
                <c:ptCount val="1"/>
                <c:pt idx="0">
                  <c:v>就学前</c:v>
                </c:pt>
              </c:strCache>
            </c:strRef>
          </c:tx>
          <c:spPr>
            <a:solidFill>
              <a:srgbClr val="6161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'子どもを預かってもらえる人の有無'!$B$11:$E$11</c:f>
              <c:strCache/>
            </c:strRef>
          </c:cat>
          <c:val>
            <c:numRef>
              <c:f>'子どもを預かってもらえる人の有無'!$B$12:$E$12</c:f>
              <c:numCache/>
            </c:numRef>
          </c:val>
        </c:ser>
        <c:gapWidth val="75"/>
        <c:axId val="27801574"/>
        <c:axId val="48887575"/>
      </c:barChart>
      <c:catAx>
        <c:axId val="27801574"/>
        <c:scaling>
          <c:orientation val="maxMin"/>
        </c:scaling>
        <c:axPos val="l"/>
        <c:delete val="0"/>
        <c:numFmt formatCode="General" sourceLinked="1"/>
        <c:majorTickMark val="none"/>
        <c:minorTickMark val="none"/>
        <c:tickLblPos val="nextTo"/>
        <c:spPr>
          <a:ln w="3175">
            <a:solidFill>
              <a:srgbClr val="808080"/>
            </a:solidFill>
          </a:ln>
        </c:spPr>
        <c:crossAx val="48887575"/>
        <c:crosses val="autoZero"/>
        <c:auto val="1"/>
        <c:lblOffset val="100"/>
        <c:tickLblSkip val="1"/>
        <c:noMultiLvlLbl val="0"/>
      </c:catAx>
      <c:valAx>
        <c:axId val="48887575"/>
        <c:scaling>
          <c:orientation val="minMax"/>
        </c:scaling>
        <c:axPos val="t"/>
        <c:delete val="0"/>
        <c:numFmt formatCode="General" sourceLinked="1"/>
        <c:majorTickMark val="none"/>
        <c:minorTickMark val="none"/>
        <c:tickLblPos val="nextTo"/>
        <c:spPr>
          <a:ln w="3175">
            <a:solidFill>
              <a:srgbClr val="808080"/>
            </a:solidFill>
          </a:ln>
        </c:spPr>
        <c:crossAx val="27801574"/>
        <c:crossesAt val="1"/>
        <c:crossBetween val="between"/>
        <c:dispUnits/>
      </c:valAx>
      <c:spPr>
        <a:solidFill>
          <a:srgbClr val="FFFFFF"/>
        </a:solidFill>
        <a:ln w="3175">
          <a:noFill/>
        </a:ln>
      </c:spPr>
    </c:plotArea>
    <c:legend>
      <c:legendPos val="b"/>
      <c:layout>
        <c:manualLayout>
          <c:xMode val="edge"/>
          <c:yMode val="edge"/>
          <c:x val="0.371"/>
          <c:y val="0.7645"/>
          <c:w val="0.13725"/>
          <c:h val="0.04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5"/>
          <c:y val="0.15575"/>
          <c:w val="0.6745"/>
          <c:h val="0.6905"/>
        </c:manualLayout>
      </c:layout>
      <c:barChart>
        <c:barDir val="bar"/>
        <c:grouping val="clustered"/>
        <c:varyColors val="0"/>
        <c:ser>
          <c:idx val="0"/>
          <c:order val="0"/>
          <c:tx>
            <c:strRef>
              <c:f>'子どもを預かってもらえる人の有無'!$A$43</c:f>
              <c:strCache>
                <c:ptCount val="1"/>
                <c:pt idx="0">
                  <c:v>就学前</c:v>
                </c:pt>
              </c:strCache>
            </c:strRef>
          </c:tx>
          <c:spPr>
            <a:solidFill>
              <a:srgbClr val="FF47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'子どもを預かってもらえる人の有無'!$B$42:$E$42</c:f>
              <c:strCache/>
            </c:strRef>
          </c:cat>
          <c:val>
            <c:numRef>
              <c:f>'子どもを預かってもらえる人の有無'!$B$43:$E$43</c:f>
              <c:numCache/>
            </c:numRef>
          </c:val>
        </c:ser>
        <c:ser>
          <c:idx val="1"/>
          <c:order val="1"/>
          <c:tx>
            <c:strRef>
              <c:f>'子どもを預かってもらえる人の有無'!$A$44</c:f>
              <c:strCache>
                <c:ptCount val="1"/>
                <c:pt idx="0">
                  <c:v>就学後</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'子どもを預かってもらえる人の有無'!$B$42:$E$42</c:f>
              <c:strCache/>
            </c:strRef>
          </c:cat>
          <c:val>
            <c:numRef>
              <c:f>'子どもを預かってもらえる人の有無'!$B$44:$E$44</c:f>
              <c:numCache/>
            </c:numRef>
          </c:val>
        </c:ser>
        <c:axId val="37334992"/>
        <c:axId val="470609"/>
      </c:barChart>
      <c:catAx>
        <c:axId val="37334992"/>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0609"/>
        <c:crosses val="autoZero"/>
        <c:auto val="1"/>
        <c:lblOffset val="100"/>
        <c:tickLblSkip val="1"/>
        <c:noMultiLvlLbl val="0"/>
      </c:catAx>
      <c:valAx>
        <c:axId val="470609"/>
        <c:scaling>
          <c:orientation val="minMax"/>
        </c:scaling>
        <c:axPos val="t"/>
        <c:title>
          <c:tx>
            <c:rich>
              <a:bodyPr vert="horz" rot="0" anchor="ctr"/>
              <a:lstStyle/>
              <a:p>
                <a:pPr algn="ctr">
                  <a:defRPr/>
                </a:pPr>
                <a:r>
                  <a:rPr lang="en-US" cap="none" sz="1000" b="0" i="0" u="none" baseline="0">
                    <a:solidFill>
                      <a:srgbClr val="000000"/>
                    </a:solidFill>
                  </a:rPr>
                  <a:t>％</a:t>
                </a:r>
              </a:p>
            </c:rich>
          </c:tx>
          <c:layout>
            <c:manualLayout>
              <c:xMode val="factor"/>
              <c:yMode val="factor"/>
              <c:x val="0.00925"/>
              <c:y val="0.1225"/>
            </c:manualLayout>
          </c:layout>
          <c:overlay val="0"/>
          <c:spPr>
            <a:noFill/>
            <a:ln w="3175">
              <a:noFill/>
            </a:ln>
          </c:spPr>
        </c:title>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7334992"/>
        <c:crossesAt val="1"/>
        <c:crossBetween val="between"/>
        <c:dispUnits/>
      </c:valAx>
      <c:spPr>
        <a:solidFill>
          <a:srgbClr val="FFFFFF"/>
        </a:solidFill>
        <a:ln w="3175">
          <a:noFill/>
        </a:ln>
      </c:spPr>
    </c:plotArea>
    <c:legend>
      <c:legendPos val="r"/>
      <c:layout>
        <c:manualLayout>
          <c:xMode val="edge"/>
          <c:yMode val="edge"/>
          <c:x val="0.68725"/>
          <c:y val="0.56275"/>
          <c:w val="0.1245"/>
          <c:h val="0.16"/>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18025"/>
          <c:w val="0.769"/>
          <c:h val="0.69825"/>
        </c:manualLayout>
      </c:layout>
      <c:barChart>
        <c:barDir val="col"/>
        <c:grouping val="clustered"/>
        <c:varyColors val="0"/>
        <c:ser>
          <c:idx val="0"/>
          <c:order val="0"/>
          <c:tx>
            <c:strRef>
              <c:f>'子育てひろばの数と利用状況'!$A$9</c:f>
              <c:strCache>
                <c:ptCount val="1"/>
                <c:pt idx="0">
                  <c:v>月毎の平均利用人数（親と子）</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_);\(#,##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_);\(#,##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_);\(#,##0\)" sourceLinked="0"/>
              <c:spPr>
                <a:noFill/>
                <a:ln w="3175">
                  <a:noFill/>
                </a:ln>
              </c:spPr>
              <c:showLegendKey val="0"/>
              <c:showVal val="1"/>
              <c:showBubbleSize val="0"/>
              <c:showCatName val="0"/>
              <c:showSerName val="0"/>
              <c:showPercent val="0"/>
            </c:dLbl>
            <c:numFmt formatCode="#,##0_);\(#,##0\)" sourceLinked="0"/>
            <c:spPr>
              <a:noFill/>
              <a:ln w="3175">
                <a:noFill/>
              </a:ln>
            </c:spPr>
            <c:showLegendKey val="0"/>
            <c:showVal val="1"/>
            <c:showBubbleSize val="0"/>
            <c:showCatName val="0"/>
            <c:showSerName val="0"/>
            <c:showPercent val="0"/>
          </c:dLbls>
          <c:cat>
            <c:strRef>
              <c:f>'子育てひろばの数と利用状況'!$C$8:$H$8</c:f>
              <c:strCache/>
            </c:strRef>
          </c:cat>
          <c:val>
            <c:numRef>
              <c:f>'子育てひろばの数と利用状況'!$C$9:$H$9</c:f>
              <c:numCache/>
            </c:numRef>
          </c:val>
        </c:ser>
        <c:axId val="4235482"/>
        <c:axId val="38119339"/>
      </c:barChart>
      <c:lineChart>
        <c:grouping val="standard"/>
        <c:varyColors val="0"/>
        <c:ser>
          <c:idx val="1"/>
          <c:order val="1"/>
          <c:tx>
            <c:strRef>
              <c:f>'子育てひろばの数と利用状況'!$A$10</c:f>
              <c:strCache>
                <c:ptCount val="1"/>
                <c:pt idx="0">
                  <c:v>子育てひろばの数</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3333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dLblPos val="b"/>
            <c:showLegendKey val="0"/>
            <c:showVal val="1"/>
            <c:showBubbleSize val="0"/>
            <c:showCatName val="0"/>
            <c:showSerName val="0"/>
            <c:showLeaderLines val="1"/>
            <c:showPercent val="0"/>
          </c:dLbls>
          <c:cat>
            <c:strRef>
              <c:f>'子育てひろばの数と利用状況'!$C$8:$H$8</c:f>
              <c:strCache/>
            </c:strRef>
          </c:cat>
          <c:val>
            <c:numRef>
              <c:f>'子育てひろばの数と利用状況'!$C$10:$H$10</c:f>
              <c:numCache/>
            </c:numRef>
          </c:val>
          <c:smooth val="0"/>
        </c:ser>
        <c:axId val="7529732"/>
        <c:axId val="658725"/>
      </c:lineChart>
      <c:catAx>
        <c:axId val="423548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119339"/>
        <c:crosses val="autoZero"/>
        <c:auto val="1"/>
        <c:lblOffset val="100"/>
        <c:tickLblSkip val="1"/>
        <c:noMultiLvlLbl val="0"/>
      </c:catAx>
      <c:valAx>
        <c:axId val="38119339"/>
        <c:scaling>
          <c:orientation val="minMax"/>
        </c:scaling>
        <c:axPos val="l"/>
        <c:title>
          <c:tx>
            <c:rich>
              <a:bodyPr vert="horz" rot="0" anchor="ctr"/>
              <a:lstStyle/>
              <a:p>
                <a:pPr algn="ctr">
                  <a:defRPr/>
                </a:pPr>
                <a:r>
                  <a:rPr lang="en-US" cap="none" sz="1000" b="0" i="0" u="none" baseline="0">
                    <a:solidFill>
                      <a:srgbClr val="000000"/>
                    </a:solidFill>
                  </a:rPr>
                  <a:t>人</a:t>
                </a:r>
              </a:p>
            </c:rich>
          </c:tx>
          <c:layout>
            <c:manualLayout>
              <c:xMode val="factor"/>
              <c:yMode val="factor"/>
              <c:x val="0.0245"/>
              <c:y val="0.15375"/>
            </c:manualLayout>
          </c:layout>
          <c:overlay val="0"/>
          <c:spPr>
            <a:noFill/>
            <a:ln w="3175">
              <a:noFill/>
            </a:ln>
          </c:spPr>
        </c:title>
        <c:majorGridlines>
          <c:spPr>
            <a:ln w="3175">
              <a:solidFill>
                <a:srgbClr val="808080"/>
              </a:solidFill>
            </a:ln>
          </c:spPr>
        </c:majorGridlines>
        <c:delete val="0"/>
        <c:numFmt formatCode="#,##0_);\(#,##0\)"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4235482"/>
        <c:crossesAt val="1"/>
        <c:crossBetween val="between"/>
        <c:dispUnits/>
        <c:majorUnit val="1000"/>
      </c:valAx>
      <c:catAx>
        <c:axId val="7529732"/>
        <c:scaling>
          <c:orientation val="minMax"/>
        </c:scaling>
        <c:axPos val="b"/>
        <c:delete val="1"/>
        <c:majorTickMark val="out"/>
        <c:minorTickMark val="none"/>
        <c:tickLblPos val="none"/>
        <c:crossAx val="658725"/>
        <c:crosses val="autoZero"/>
        <c:auto val="1"/>
        <c:lblOffset val="100"/>
        <c:tickLblSkip val="1"/>
        <c:noMultiLvlLbl val="0"/>
      </c:catAx>
      <c:valAx>
        <c:axId val="658725"/>
        <c:scaling>
          <c:orientation val="minMax"/>
        </c:scaling>
        <c:axPos val="l"/>
        <c:title>
          <c:tx>
            <c:rich>
              <a:bodyPr vert="horz" rot="0" anchor="ctr"/>
              <a:lstStyle/>
              <a:p>
                <a:pPr algn="ctr">
                  <a:defRPr/>
                </a:pPr>
                <a:r>
                  <a:rPr lang="en-US" cap="none" sz="1000" b="0" i="0" u="none" baseline="0">
                    <a:solidFill>
                      <a:srgbClr val="000000"/>
                    </a:solidFill>
                  </a:rPr>
                  <a:t>か所数</a:t>
                </a:r>
              </a:p>
            </c:rich>
          </c:tx>
          <c:layout>
            <c:manualLayout>
              <c:xMode val="factor"/>
              <c:yMode val="factor"/>
              <c:x val="0.01575"/>
              <c:y val="0.15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7529732"/>
        <c:crosses val="max"/>
        <c:crossBetween val="between"/>
        <c:dispUnits/>
        <c:majorUnit val="5"/>
      </c:valAx>
      <c:spPr>
        <a:solidFill>
          <a:srgbClr val="FFFFFF"/>
        </a:solidFill>
        <a:ln w="3175">
          <a:noFill/>
        </a:ln>
      </c:spPr>
    </c:plotArea>
    <c:legend>
      <c:legendPos val="l"/>
      <c:layout>
        <c:manualLayout>
          <c:xMode val="edge"/>
          <c:yMode val="edge"/>
          <c:x val="0.16525"/>
          <c:y val="0.08775"/>
          <c:w val="0.454"/>
          <c:h val="0.131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a:t>
            </a:r>
          </a:p>
        </c:rich>
      </c:tx>
      <c:layout>
        <c:manualLayout>
          <c:xMode val="factor"/>
          <c:yMode val="factor"/>
          <c:x val="-0.0025"/>
          <c:y val="-0.01075"/>
        </c:manualLayout>
      </c:layout>
      <c:spPr>
        <a:noFill/>
        <a:ln w="3175">
          <a:noFill/>
        </a:ln>
      </c:spPr>
    </c:title>
    <c:plotArea>
      <c:layout>
        <c:manualLayout>
          <c:xMode val="edge"/>
          <c:yMode val="edge"/>
          <c:x val="0.2545"/>
          <c:y val="0.23775"/>
          <c:w val="0.48575"/>
          <c:h val="0.665"/>
        </c:manualLayout>
      </c:layout>
      <c:pie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03A38"/>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spPr>
              <a:solidFill>
                <a:srgbClr val="C0504D"/>
              </a:solidFill>
              <a:ln w="3175">
                <a:solidFill>
                  <a:srgbClr val="FFFFFF"/>
                </a:solidFill>
              </a:ln>
              <a:effectLst>
                <a:outerShdw dist="35921" dir="2700000" algn="br">
                  <a:prstClr val="black"/>
                </a:outerShdw>
              </a:effectLst>
            </c:spPr>
          </c:dPt>
          <c:dPt>
            <c:idx val="3"/>
            <c:spPr>
              <a:solidFill>
                <a:srgbClr val="D19392"/>
              </a:solidFill>
              <a:ln w="3175">
                <a:solidFill>
                  <a:srgbClr val="FFFFFF"/>
                </a:solidFill>
              </a:ln>
              <a:effectLst>
                <a:outerShdw dist="35921" dir="2700000" algn="br">
                  <a:prstClr val="black"/>
                </a:outerShdw>
              </a:effectLst>
            </c:spPr>
          </c:dPt>
          <c:dPt>
            <c:idx val="4"/>
            <c:spPr>
              <a:solidFill>
                <a:srgbClr val="E0BCBC"/>
              </a:solidFill>
              <a:ln w="3175">
                <a:solidFill>
                  <a:srgbClr val="FFFFFF"/>
                </a:solid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('[1]自信'!$A$5,'[1]自信'!$A$7,'[1]自信'!$A$9,'[1]自信'!$A$11,'[1]自信'!$A$13)</c:f>
              <c:strCache>
                <c:ptCount val="5"/>
                <c:pt idx="0">
                  <c:v>特にない</c:v>
                </c:pt>
                <c:pt idx="1">
                  <c:v>たまにある</c:v>
                </c:pt>
                <c:pt idx="2">
                  <c:v>ときどきある</c:v>
                </c:pt>
                <c:pt idx="3">
                  <c:v>よくある</c:v>
                </c:pt>
                <c:pt idx="4">
                  <c:v>無回答</c:v>
                </c:pt>
              </c:strCache>
            </c:strRef>
          </c:cat>
          <c:val>
            <c:numRef>
              <c:f>('[1]自信'!$B$5,'[1]自信'!$B$7,'[1]自信'!$B$9,'[1]自信'!$B$11,'[1]自信'!$B$13)</c:f>
              <c:numCache>
                <c:ptCount val="5"/>
                <c:pt idx="0">
                  <c:v>482</c:v>
                </c:pt>
                <c:pt idx="1">
                  <c:v>1174</c:v>
                </c:pt>
                <c:pt idx="2">
                  <c:v>407</c:v>
                </c:pt>
                <c:pt idx="3">
                  <c:v>175</c:v>
                </c:pt>
                <c:pt idx="4">
                  <c:v>23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06525"/>
          <c:w val="0.8155"/>
          <c:h val="0.769"/>
        </c:manualLayout>
      </c:layout>
      <c:barChart>
        <c:barDir val="bar"/>
        <c:grouping val="clustered"/>
        <c:varyColors val="0"/>
        <c:ser>
          <c:idx val="0"/>
          <c:order val="0"/>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'子育ての悩みや気になること　'!$A$9:$F$9</c:f>
              <c:strCache/>
            </c:strRef>
          </c:cat>
          <c:val>
            <c:numRef>
              <c:f>'子育ての悩みや気になること　'!$A$10:$F$10</c:f>
              <c:numCache/>
            </c:numRef>
          </c:val>
        </c:ser>
        <c:axId val="5928526"/>
        <c:axId val="53356735"/>
      </c:barChart>
      <c:catAx>
        <c:axId val="5928526"/>
        <c:scaling>
          <c:orientation val="maxMin"/>
        </c:scaling>
        <c:axPos val="l"/>
        <c:delete val="0"/>
        <c:numFmt formatCode="@"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356735"/>
        <c:crosses val="autoZero"/>
        <c:auto val="1"/>
        <c:lblOffset val="100"/>
        <c:tickLblSkip val="1"/>
        <c:noMultiLvlLbl val="0"/>
      </c:catAx>
      <c:valAx>
        <c:axId val="53356735"/>
        <c:scaling>
          <c:orientation val="minMax"/>
        </c:scaling>
        <c:axPos val="t"/>
        <c:title>
          <c:tx>
            <c:rich>
              <a:bodyPr vert="horz" rot="0" anchor="ctr"/>
              <a:lstStyle/>
              <a:p>
                <a:pPr algn="ctr">
                  <a:defRPr/>
                </a:pPr>
                <a:r>
                  <a:rPr lang="en-US" cap="none" sz="1000" b="0" i="0" u="none" baseline="0">
                    <a:solidFill>
                      <a:srgbClr val="000000"/>
                    </a:solidFill>
                  </a:rPr>
                  <a:t>％</a:t>
                </a:r>
              </a:p>
            </c:rich>
          </c:tx>
          <c:layout>
            <c:manualLayout>
              <c:xMode val="factor"/>
              <c:yMode val="factor"/>
              <c:x val="0.004"/>
              <c:y val="0.12425"/>
            </c:manualLayout>
          </c:layout>
          <c:overlay val="0"/>
          <c:spPr>
            <a:noFill/>
            <a:ln w="3175">
              <a:noFill/>
            </a:ln>
          </c:spPr>
        </c:title>
        <c:majorGridlines>
          <c:spPr>
            <a:ln w="3175">
              <a:solidFill>
                <a:srgbClr val="808080"/>
              </a:solidFill>
            </a:ln>
          </c:spPr>
        </c:majorGridlines>
        <c:delete val="0"/>
        <c:numFmt formatCode="#,##0_);\(#,##0\)"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9285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75"/>
          <c:y val="0.091"/>
          <c:w val="0.612"/>
          <c:h val="0.8145"/>
        </c:manualLayout>
      </c:layout>
      <c:pieChart>
        <c:varyColors val="1"/>
        <c:ser>
          <c:idx val="0"/>
          <c:order val="0"/>
          <c:tx>
            <c:strRef>
              <c:f>'誰と夕ごはんを食べるか'!$A$4</c:f>
              <c:strCache>
                <c:ptCount val="1"/>
                <c:pt idx="0">
                  <c:v>  全  体</c:v>
                </c:pt>
              </c:strCache>
            </c:strRef>
          </c:tx>
          <c:spPr>
            <a:solidFill>
              <a:srgbClr val="9E413E"/>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03A38"/>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explosion val="21"/>
            <c:spPr>
              <a:solidFill>
                <a:srgbClr val="C0504D"/>
              </a:solidFill>
              <a:ln w="3175">
                <a:solidFill>
                  <a:srgbClr val="FFFFFF"/>
                </a:solidFill>
              </a:ln>
              <a:effectLst>
                <a:outerShdw dist="35921" dir="2700000" algn="br">
                  <a:prstClr val="black"/>
                </a:outerShdw>
              </a:effectLst>
            </c:spPr>
          </c:dPt>
          <c:dPt>
            <c:idx val="3"/>
            <c:spPr>
              <a:solidFill>
                <a:srgbClr val="D19392"/>
              </a:solidFill>
              <a:ln w="3175">
                <a:solidFill>
                  <a:srgbClr val="FFFFFF"/>
                </a:solidFill>
              </a:ln>
              <a:effectLst>
                <a:outerShdw dist="35921" dir="2700000" algn="br">
                  <a:prstClr val="black"/>
                </a:outerShdw>
              </a:effectLst>
            </c:spPr>
          </c:dPt>
          <c:dPt>
            <c:idx val="4"/>
            <c:spPr>
              <a:solidFill>
                <a:srgbClr val="E0BCBC"/>
              </a:solidFill>
              <a:ln w="3175">
                <a:solidFill>
                  <a:srgbClr val="FFFFFF"/>
                </a:solid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000" b="0" i="0" u="none" baseline="0">
                        <a:solidFill>
                          <a:srgbClr val="FFFFFF"/>
                        </a:solidFill>
                      </a:rPr>
                      <a:t>家族そろって</a:t>
                    </a:r>
                    <a:r>
                      <a:rPr lang="en-US" cap="none" sz="1000" b="0" i="0" u="none" baseline="0">
                        <a:solidFill>
                          <a:srgbClr val="FFFFFF"/>
                        </a:solidFill>
                      </a:rPr>
                      <a:t>
</a:t>
                    </a:r>
                    <a:r>
                      <a:rPr lang="en-US" cap="none" sz="1000" b="0" i="0" u="none" baseline="0">
                        <a:solidFill>
                          <a:srgbClr val="FFFFFF"/>
                        </a:solidFill>
                      </a:rPr>
                      <a:t>食べることが</a:t>
                    </a:r>
                    <a:r>
                      <a:rPr lang="en-US" cap="none" sz="1000" b="0" i="0" u="none" baseline="0">
                        <a:solidFill>
                          <a:srgbClr val="FFFFFF"/>
                        </a:solidFill>
                      </a:rPr>
                      <a:t>
</a:t>
                    </a:r>
                    <a:r>
                      <a:rPr lang="en-US" cap="none" sz="1000" b="0" i="0" u="none" baseline="0">
                        <a:solidFill>
                          <a:srgbClr val="FFFFFF"/>
                        </a:solidFill>
                      </a:rPr>
                      <a:t>多い            
</a:t>
                    </a:r>
                    <a:r>
                      <a:rPr lang="en-US" cap="none" sz="1000" b="0" i="0" u="none" baseline="0">
                        <a:solidFill>
                          <a:srgbClr val="FFFFFF"/>
                        </a:solidFill>
                      </a:rPr>
                      <a:t>51%</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FFFFFF"/>
                        </a:solidFill>
                      </a:rPr>
                      <a:t>家族のだれか</a:t>
                    </a:r>
                    <a:r>
                      <a:rPr lang="en-US" cap="none" sz="1000" b="0" i="0" u="none" baseline="0">
                        <a:solidFill>
                          <a:srgbClr val="FFFFFF"/>
                        </a:solidFill>
                      </a:rPr>
                      <a:t>
</a:t>
                    </a:r>
                    <a:r>
                      <a:rPr lang="en-US" cap="none" sz="1000" b="0" i="0" u="none" baseline="0">
                        <a:solidFill>
                          <a:srgbClr val="FFFFFF"/>
                        </a:solidFill>
                      </a:rPr>
                      <a:t>と食べることが</a:t>
                    </a:r>
                    <a:r>
                      <a:rPr lang="en-US" cap="none" sz="1000" b="0" i="0" u="none" baseline="0">
                        <a:solidFill>
                          <a:srgbClr val="FFFFFF"/>
                        </a:solidFill>
                      </a:rPr>
                      <a:t>
</a:t>
                    </a:r>
                    <a:r>
                      <a:rPr lang="en-US" cap="none" sz="1000" b="0" i="0" u="none" baseline="0">
                        <a:solidFill>
                          <a:srgbClr val="FFFFFF"/>
                        </a:solidFill>
                      </a:rPr>
                      <a:t>多い          
</a:t>
                    </a:r>
                    <a:r>
                      <a:rPr lang="en-US" cap="none" sz="1000" b="0" i="0" u="none" baseline="0">
                        <a:solidFill>
                          <a:srgbClr val="FFFFFF"/>
                        </a:solidFill>
                      </a:rPr>
                      <a:t>41%</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ひ</a:t>
                    </a:r>
                    <a:r>
                      <a:rPr lang="en-US" cap="none" sz="900" b="0" i="0" u="none" baseline="0">
                        <a:solidFill>
                          <a:srgbClr val="000000"/>
                        </a:solidFill>
                      </a:rPr>
                      <a:t>とりで食べる
ことが多い                
</a:t>
                    </a:r>
                    <a:r>
                      <a:rPr lang="en-US" cap="none" sz="900" b="0" i="0" u="none" baseline="0">
                        <a:solidFill>
                          <a:srgbClr val="000000"/>
                        </a:solidFill>
                      </a:rPr>
                      <a:t>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dLbls>
          <c:cat>
            <c:strRef>
              <c:f>'誰と夕ごはんを食べるか'!$B$3:$F$3</c:f>
              <c:strCache/>
            </c:strRef>
          </c:cat>
          <c:val>
            <c:numRef>
              <c:f>'誰と夕ごはんを食べるか'!$B$4:$F$4</c:f>
              <c:numCache/>
            </c:numRef>
          </c:val>
        </c:ser>
        <c:ser>
          <c:idx val="1"/>
          <c:order val="1"/>
          <c:tx>
            <c:strRef>
              <c:f>'誰と夕ごはんを食べるか'!$A$5</c:f>
              <c:strCache>
                <c:ptCount val="1"/>
                <c:pt idx="0">
                  <c:v>小学校　計</c:v>
                </c:pt>
              </c:strCache>
            </c:strRef>
          </c:tx>
          <c:spPr>
            <a:solidFill>
              <a:srgbClr val="C0504D"/>
            </a:solidFill>
            <a:ln w="3175">
              <a:solidFill>
                <a:srgbClr val="FFFFFF"/>
              </a:solid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03A38"/>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spPr>
              <a:solidFill>
                <a:srgbClr val="C0504D"/>
              </a:solidFill>
              <a:ln w="3175">
                <a:solidFill>
                  <a:srgbClr val="FFFFFF"/>
                </a:solidFill>
              </a:ln>
              <a:effectLst>
                <a:outerShdw dist="35921" dir="2700000" algn="br">
                  <a:prstClr val="black"/>
                </a:outerShdw>
              </a:effectLst>
            </c:spPr>
          </c:dPt>
          <c:dPt>
            <c:idx val="3"/>
            <c:spPr>
              <a:solidFill>
                <a:srgbClr val="D19392"/>
              </a:solidFill>
              <a:ln w="3175">
                <a:solidFill>
                  <a:srgbClr val="FFFFFF"/>
                </a:solidFill>
              </a:ln>
              <a:effectLst>
                <a:outerShdw dist="35921" dir="2700000" algn="br">
                  <a:prstClr val="black"/>
                </a:outerShdw>
              </a:effectLst>
            </c:spPr>
          </c:dPt>
          <c:dPt>
            <c:idx val="4"/>
            <c:spPr>
              <a:solidFill>
                <a:srgbClr val="E0BCBC"/>
              </a:solidFill>
              <a:ln w="3175">
                <a:solidFill>
                  <a:srgbClr val="FFFFFF"/>
                </a:solid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'誰と夕ごはんを食べるか'!$B$3:$F$3</c:f>
              <c:strCache/>
            </c:strRef>
          </c:cat>
          <c:val>
            <c:numRef>
              <c:f>'誰と夕ごはんを食べるか'!$B$5:$F$5</c:f>
              <c:numCache/>
            </c:numRef>
          </c:val>
        </c:ser>
        <c:ser>
          <c:idx val="2"/>
          <c:order val="2"/>
          <c:tx>
            <c:strRef>
              <c:f>'誰と夕ごはんを食べるか'!$A$6</c:f>
              <c:strCache>
                <c:ptCount val="1"/>
                <c:pt idx="0">
                  <c:v>中学校　計</c:v>
                </c:pt>
              </c:strCache>
            </c:strRef>
          </c:tx>
          <c:spPr>
            <a:solidFill>
              <a:srgbClr val="D9AAA9"/>
            </a:solidFill>
            <a:ln w="3175">
              <a:solidFill>
                <a:srgbClr val="FFFFFF"/>
              </a:solid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03A38"/>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spPr>
              <a:solidFill>
                <a:srgbClr val="C0504D"/>
              </a:solidFill>
              <a:ln w="3175">
                <a:solidFill>
                  <a:srgbClr val="FFFFFF"/>
                </a:solidFill>
              </a:ln>
              <a:effectLst>
                <a:outerShdw dist="35921" dir="2700000" algn="br">
                  <a:prstClr val="black"/>
                </a:outerShdw>
              </a:effectLst>
            </c:spPr>
          </c:dPt>
          <c:dPt>
            <c:idx val="3"/>
            <c:spPr>
              <a:solidFill>
                <a:srgbClr val="D19392"/>
              </a:solidFill>
              <a:ln w="3175">
                <a:solidFill>
                  <a:srgbClr val="FFFFFF"/>
                </a:solidFill>
              </a:ln>
              <a:effectLst>
                <a:outerShdw dist="35921" dir="2700000" algn="br">
                  <a:prstClr val="black"/>
                </a:outerShdw>
              </a:effectLst>
            </c:spPr>
          </c:dPt>
          <c:dPt>
            <c:idx val="4"/>
            <c:spPr>
              <a:solidFill>
                <a:srgbClr val="E0BCBC"/>
              </a:solidFill>
              <a:ln w="3175">
                <a:solidFill>
                  <a:srgbClr val="FFFFFF"/>
                </a:solid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'誰と夕ごはんを食べるか'!$B$3:$F$3</c:f>
              <c:strCache/>
            </c:strRef>
          </c:cat>
          <c:val>
            <c:numRef>
              <c:f>'誰と夕ごはんを食べるか'!$B$6:$F$6</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八王子市内に事務所がある特定非営利活動法人数</a:t>
            </a:r>
            <a:r>
              <a:rPr lang="en-US" cap="none" sz="1400" b="1" i="0" u="none" baseline="0">
                <a:solidFill>
                  <a:srgbClr val="000000"/>
                </a:solidFill>
                <a:latin typeface="Calibri"/>
                <a:ea typeface="Calibri"/>
                <a:cs typeface="Calibri"/>
              </a:rPr>
              <a:t>(</a:t>
            </a:r>
            <a:r>
              <a:rPr lang="en-US" cap="none" sz="1400" b="1" i="0" u="none" baseline="0">
                <a:solidFill>
                  <a:srgbClr val="000000"/>
                </a:solidFill>
              </a:rPr>
              <a:t>各年度末</a:t>
            </a:r>
            <a:r>
              <a:rPr lang="en-US" cap="none" sz="1400" b="1" i="0" u="none" baseline="0">
                <a:solidFill>
                  <a:srgbClr val="000000"/>
                </a:solidFill>
                <a:latin typeface="Calibri"/>
                <a:ea typeface="Calibri"/>
                <a:cs typeface="Calibri"/>
              </a:rPr>
              <a:t>)</a:t>
            </a:r>
          </a:p>
        </c:rich>
      </c:tx>
      <c:layout>
        <c:manualLayout>
          <c:xMode val="factor"/>
          <c:yMode val="factor"/>
          <c:x val="-0.20225"/>
          <c:y val="0.0265"/>
        </c:manualLayout>
      </c:layout>
      <c:spPr>
        <a:noFill/>
        <a:ln w="3175">
          <a:noFill/>
        </a:ln>
      </c:spPr>
    </c:title>
    <c:plotArea>
      <c:layout>
        <c:manualLayout>
          <c:xMode val="edge"/>
          <c:yMode val="edge"/>
          <c:x val="0.0025"/>
          <c:y val="-0.00025"/>
          <c:w val="0.89675"/>
          <c:h val="0.9905"/>
        </c:manualLayout>
      </c:layout>
      <c:barChart>
        <c:barDir val="col"/>
        <c:grouping val="stacked"/>
        <c:varyColors val="0"/>
        <c:ser>
          <c:idx val="0"/>
          <c:order val="0"/>
          <c:tx>
            <c:v>従たる事務所が市内</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'市内に事務所がある特定非営利活動法人数の推移'!$M$9:$M$20</c:f>
              <c:strCache/>
            </c:strRef>
          </c:cat>
          <c:val>
            <c:numRef>
              <c:f>'市内に事務所がある特定非営利活動法人数の推移'!$N$9:$N$20</c:f>
              <c:numCache/>
            </c:numRef>
          </c:val>
        </c:ser>
        <c:ser>
          <c:idx val="1"/>
          <c:order val="1"/>
          <c:tx>
            <c:v>主たる事務所が市内</c:v>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1" i="0" u="none" baseline="0">
                    <a:solidFill>
                      <a:srgbClr val="FFFFCC"/>
                    </a:solidFill>
                  </a:defRPr>
                </a:pPr>
              </a:p>
            </c:txPr>
            <c:showLegendKey val="0"/>
            <c:showVal val="1"/>
            <c:showBubbleSize val="0"/>
            <c:showCatName val="0"/>
            <c:showSerName val="0"/>
            <c:showPercent val="0"/>
          </c:dLbls>
          <c:cat>
            <c:strRef>
              <c:f>'市内に事務所がある特定非営利活動法人数の推移'!$M$9:$M$20</c:f>
              <c:strCache/>
            </c:strRef>
          </c:cat>
          <c:val>
            <c:numRef>
              <c:f>'市内に事務所がある特定非営利活動法人数の推移'!$O$9:$O$20</c:f>
              <c:numCache/>
            </c:numRef>
          </c:val>
        </c:ser>
        <c:overlap val="100"/>
        <c:axId val="10448568"/>
        <c:axId val="26928249"/>
      </c:barChart>
      <c:lineChart>
        <c:grouping val="stacked"/>
        <c:varyColors val="0"/>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2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2000" b="1" i="0" u="none" baseline="0">
                    <a:solidFill>
                      <a:srgbClr val="000000"/>
                    </a:solidFill>
                  </a:defRPr>
                </a:pPr>
              </a:p>
            </c:txPr>
            <c:showLegendKey val="0"/>
            <c:showVal val="1"/>
            <c:showBubbleSize val="0"/>
            <c:showCatName val="0"/>
            <c:showSerName val="0"/>
            <c:showLeaderLines val="1"/>
            <c:showPercent val="0"/>
          </c:dLbls>
          <c:cat>
            <c:strRef>
              <c:f>'市内に事務所がある特定非営利活動法人数の推移'!$M$9:$M$20</c:f>
              <c:strCache/>
            </c:strRef>
          </c:cat>
          <c:val>
            <c:numRef>
              <c:f>'市内に事務所がある特定非営利活動法人数の推移'!$P$9:$P$20</c:f>
              <c:numCache/>
            </c:numRef>
          </c:val>
          <c:smooth val="0"/>
        </c:ser>
        <c:axId val="10448568"/>
        <c:axId val="26928249"/>
      </c:lineChart>
      <c:catAx>
        <c:axId val="1044856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6928249"/>
        <c:crosses val="autoZero"/>
        <c:auto val="1"/>
        <c:lblOffset val="100"/>
        <c:tickLblSkip val="1"/>
        <c:noMultiLvlLbl val="0"/>
      </c:catAx>
      <c:valAx>
        <c:axId val="269282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48568"/>
        <c:crossesAt val="1"/>
        <c:crossBetween val="between"/>
        <c:dispUnits/>
      </c:valAx>
      <c:spPr>
        <a:solidFill>
          <a:srgbClr val="B7DEE8"/>
        </a:solidFill>
        <a:ln w="12700">
          <a:solidFill>
            <a:srgbClr val="000000"/>
          </a:solidFill>
        </a:ln>
      </c:spPr>
    </c:plotArea>
    <c:legend>
      <c:legendPos val="r"/>
      <c:legendEntry>
        <c:idx val="2"/>
        <c:txPr>
          <a:bodyPr vert="horz" rot="0"/>
          <a:lstStyle/>
          <a:p>
            <a:pPr>
              <a:defRPr lang="en-US" cap="none" sz="1000" b="0" i="0" u="none" baseline="0">
                <a:solidFill>
                  <a:srgbClr val="FFFFFF"/>
                </a:solidFill>
              </a:defRPr>
            </a:pPr>
          </a:p>
        </c:txPr>
      </c:legendEntry>
      <c:layout>
        <c:manualLayout>
          <c:xMode val="edge"/>
          <c:yMode val="edge"/>
          <c:x val="0.90675"/>
          <c:y val="0.399"/>
          <c:w val="0.0895"/>
          <c:h val="0.1915"/>
        </c:manualLayout>
      </c:layout>
      <c:overlay val="0"/>
      <c:spPr>
        <a:noFill/>
        <a:ln w="12700">
          <a:solidFill>
            <a:srgbClr val="000000"/>
          </a:solidFill>
        </a:ln>
      </c:spPr>
    </c:legend>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
          <c:y val="0.19925"/>
          <c:w val="0.6515"/>
          <c:h val="0.6235"/>
        </c:manualLayout>
      </c:layout>
      <c:barChart>
        <c:barDir val="bar"/>
        <c:grouping val="clustered"/>
        <c:varyColors val="0"/>
        <c:ser>
          <c:idx val="0"/>
          <c:order val="0"/>
          <c:spPr>
            <a:solidFill>
              <a:srgbClr val="9BBB59"/>
            </a:solidFill>
            <a:ln w="12700">
              <a:solidFill>
                <a:srgbClr val="808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'小・中学生が参加してみたい体験活動'!$A$19:$A$24</c:f>
              <c:strCache/>
            </c:strRef>
          </c:cat>
          <c:val>
            <c:numRef>
              <c:f>'小・中学生が参加してみたい体験活動'!$B$19:$B$24</c:f>
              <c:numCache/>
            </c:numRef>
          </c:val>
        </c:ser>
        <c:axId val="61618532"/>
        <c:axId val="17695877"/>
      </c:barChart>
      <c:catAx>
        <c:axId val="61618532"/>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695877"/>
        <c:crosses val="autoZero"/>
        <c:auto val="1"/>
        <c:lblOffset val="10"/>
        <c:tickLblSkip val="1"/>
        <c:noMultiLvlLbl val="0"/>
      </c:catAx>
      <c:valAx>
        <c:axId val="17695877"/>
        <c:scaling>
          <c:orientation val="minMax"/>
        </c:scaling>
        <c:axPos val="t"/>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161853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　</a:t>
            </a:r>
          </a:p>
        </c:rich>
      </c:tx>
      <c:layout>
        <c:manualLayout>
          <c:xMode val="factor"/>
          <c:yMode val="factor"/>
          <c:x val="-0.00225"/>
          <c:y val="-0.00975"/>
        </c:manualLayout>
      </c:layout>
      <c:spPr>
        <a:noFill/>
        <a:ln w="3175">
          <a:noFill/>
        </a:ln>
      </c:spPr>
    </c:title>
    <c:plotArea>
      <c:layout>
        <c:manualLayout>
          <c:xMode val="edge"/>
          <c:yMode val="edge"/>
          <c:x val="0.06125"/>
          <c:y val="0.15575"/>
          <c:w val="0.717"/>
          <c:h val="0.753"/>
        </c:manualLayout>
      </c:layout>
      <c:barChart>
        <c:barDir val="col"/>
        <c:grouping val="clustered"/>
        <c:varyColors val="0"/>
        <c:ser>
          <c:idx val="0"/>
          <c:order val="0"/>
          <c:tx>
            <c:strRef>
              <c:f>'市内に事務所がある特定非営利活動法人数の推移'!$B$50</c:f>
              <c:strCache>
                <c:ptCount val="1"/>
                <c:pt idx="0">
                  <c:v>認証団体数</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'市内に事務所がある特定非営利活動法人数の推移'!$A$51:$A$57</c:f>
              <c:strCache/>
            </c:strRef>
          </c:cat>
          <c:val>
            <c:numRef>
              <c:f>'市内に事務所がある特定非営利活動法人数の推移'!$B$51:$B$57</c:f>
              <c:numCache/>
            </c:numRef>
          </c:val>
        </c:ser>
        <c:axId val="41027650"/>
        <c:axId val="33704531"/>
      </c:barChart>
      <c:catAx>
        <c:axId val="410276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704531"/>
        <c:crosses val="autoZero"/>
        <c:auto val="1"/>
        <c:lblOffset val="100"/>
        <c:tickLblSkip val="1"/>
        <c:noMultiLvlLbl val="0"/>
      </c:catAx>
      <c:valAx>
        <c:axId val="33704531"/>
        <c:scaling>
          <c:orientation val="minMax"/>
        </c:scaling>
        <c:axPos val="l"/>
        <c:title>
          <c:tx>
            <c:rich>
              <a:bodyPr vert="horz" rot="0" anchor="ctr"/>
              <a:lstStyle/>
              <a:p>
                <a:pPr algn="ctr">
                  <a:defRPr/>
                </a:pPr>
                <a:r>
                  <a:rPr lang="en-US" cap="none" sz="1000" b="0" i="0" u="none" baseline="0">
                    <a:solidFill>
                      <a:srgbClr val="000000"/>
                    </a:solidFill>
                  </a:rPr>
                  <a:t>数</a:t>
                </a:r>
              </a:p>
            </c:rich>
          </c:tx>
          <c:layout>
            <c:manualLayout>
              <c:xMode val="factor"/>
              <c:yMode val="factor"/>
              <c:x val="0.02075"/>
              <c:y val="0.152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4102765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75"/>
          <c:y val="0.14875"/>
          <c:w val="0.63675"/>
          <c:h val="0.68575"/>
        </c:manualLayout>
      </c:layout>
      <c:barChart>
        <c:barDir val="col"/>
        <c:grouping val="clustered"/>
        <c:varyColors val="0"/>
        <c:ser>
          <c:idx val="0"/>
          <c:order val="0"/>
          <c:tx>
            <c:strRef>
              <c:f>'子育て応援企業　登録数の推移'!$A$3</c:f>
              <c:strCache>
                <c:ptCount val="1"/>
                <c:pt idx="0">
                  <c:v>事業所数</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multiLvlStrRef>
              <c:f>'子育て応援企業　登録数の推移'!$B$1:$F$2</c:f>
              <c:multiLvlStrCache/>
            </c:multiLvlStrRef>
          </c:cat>
          <c:val>
            <c:numRef>
              <c:f>'子育て応援企業　登録数の推移'!$B$3:$F$3</c:f>
              <c:numCache/>
            </c:numRef>
          </c:val>
        </c:ser>
        <c:axId val="34905324"/>
        <c:axId val="45712461"/>
      </c:barChart>
      <c:catAx>
        <c:axId val="3490532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712461"/>
        <c:crosses val="autoZero"/>
        <c:auto val="1"/>
        <c:lblOffset val="100"/>
        <c:tickLblSkip val="1"/>
        <c:noMultiLvlLbl val="0"/>
      </c:catAx>
      <c:valAx>
        <c:axId val="45712461"/>
        <c:scaling>
          <c:orientation val="minMax"/>
          <c:max val="160"/>
          <c:min val="12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4905324"/>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14875"/>
          <c:w val="0.896"/>
          <c:h val="0.70875"/>
        </c:manualLayout>
      </c:layout>
      <c:barChart>
        <c:barDir val="bar"/>
        <c:grouping val="clustered"/>
        <c:varyColors val="0"/>
        <c:ser>
          <c:idx val="0"/>
          <c:order val="0"/>
          <c:tx>
            <c:strRef>
              <c:f>'[2]Sheet1'!$B$1</c:f>
              <c:strCache>
                <c:ptCount val="1"/>
                <c:pt idx="0">
                  <c:v>就学前児童
n=2,261人</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'[2]Sheet1'!$A$2:$A$9</c:f>
              <c:strCache>
                <c:ptCount val="8"/>
                <c:pt idx="0">
                  <c:v>隣近所の人、知人、友人</c:v>
                </c:pt>
                <c:pt idx="1">
                  <c:v>保育園、幼稚園、学校</c:v>
                </c:pt>
                <c:pt idx="2">
                  <c:v>インターネット（市のHP、SNSを除く）</c:v>
                </c:pt>
                <c:pt idx="3">
                  <c:v>その他の親族（親、兄弟姉妹など）</c:v>
                </c:pt>
                <c:pt idx="4">
                  <c:v>配偶者</c:v>
                </c:pt>
                <c:pt idx="5">
                  <c:v>子育て雑誌、育児書</c:v>
                </c:pt>
                <c:pt idx="6">
                  <c:v>テレビ、ラジオ、新聞</c:v>
                </c:pt>
                <c:pt idx="7">
                  <c:v>市の広報やパンフレット</c:v>
                </c:pt>
              </c:strCache>
            </c:strRef>
          </c:cat>
          <c:val>
            <c:numRef>
              <c:f>'[2]Sheet1'!$B$2:$B$9</c:f>
              <c:numCache>
                <c:ptCount val="8"/>
                <c:pt idx="0">
                  <c:v>73.72843874391862</c:v>
                </c:pt>
                <c:pt idx="1">
                  <c:v>68.81910659000442</c:v>
                </c:pt>
                <c:pt idx="2">
                  <c:v>46.04157452454666</c:v>
                </c:pt>
                <c:pt idx="3">
                  <c:v>45.15701017249005</c:v>
                </c:pt>
                <c:pt idx="4">
                  <c:v>34.542237947810705</c:v>
                </c:pt>
                <c:pt idx="5">
                  <c:v>32.68465280849181</c:v>
                </c:pt>
                <c:pt idx="6">
                  <c:v>29.05793896505971</c:v>
                </c:pt>
                <c:pt idx="7">
                  <c:v>25.386996904024766</c:v>
                </c:pt>
              </c:numCache>
            </c:numRef>
          </c:val>
        </c:ser>
        <c:gapWidth val="75"/>
        <c:axId val="8758966"/>
        <c:axId val="11721831"/>
      </c:barChart>
      <c:catAx>
        <c:axId val="8758966"/>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721831"/>
        <c:crosses val="autoZero"/>
        <c:auto val="1"/>
        <c:lblOffset val="100"/>
        <c:tickLblSkip val="1"/>
        <c:noMultiLvlLbl val="0"/>
      </c:catAx>
      <c:valAx>
        <c:axId val="11721831"/>
        <c:scaling>
          <c:orientation val="minMax"/>
          <c:max val="100"/>
        </c:scaling>
        <c:axPos val="t"/>
        <c:title>
          <c:tx>
            <c:rich>
              <a:bodyPr vert="horz" rot="0" anchor="ctr"/>
              <a:lstStyle/>
              <a:p>
                <a:pPr algn="ctr">
                  <a:defRPr/>
                </a:pPr>
                <a:r>
                  <a:rPr lang="en-US" cap="none" sz="1000" b="0" i="0" u="none" baseline="0">
                    <a:solidFill>
                      <a:srgbClr val="000000"/>
                    </a:solidFill>
                  </a:rPr>
                  <a:t>％</a:t>
                </a:r>
              </a:p>
            </c:rich>
          </c:tx>
          <c:layout>
            <c:manualLayout>
              <c:xMode val="factor"/>
              <c:yMode val="factor"/>
              <c:x val="0.0055"/>
              <c:y val="0.126"/>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875896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　</a:t>
            </a:r>
          </a:p>
        </c:rich>
      </c:tx>
      <c:layout>
        <c:manualLayout>
          <c:xMode val="factor"/>
          <c:yMode val="factor"/>
          <c:x val="-0.0025"/>
          <c:y val="-0.01075"/>
        </c:manualLayout>
      </c:layout>
      <c:spPr>
        <a:noFill/>
        <a:ln w="3175">
          <a:noFill/>
        </a:ln>
      </c:spPr>
    </c:title>
    <c:plotArea>
      <c:layout>
        <c:manualLayout>
          <c:xMode val="edge"/>
          <c:yMode val="edge"/>
          <c:x val="0.0705"/>
          <c:y val="0.1535"/>
          <c:w val="0.75825"/>
          <c:h val="0.751"/>
        </c:manualLayout>
      </c:layout>
      <c:lineChart>
        <c:grouping val="standard"/>
        <c:varyColors val="0"/>
        <c:ser>
          <c:idx val="0"/>
          <c:order val="0"/>
          <c:tx>
            <c:strRef>
              <c:f>'子育てボランティア登録者数の推移'!$A$4</c:f>
              <c:strCache>
                <c:ptCount val="1"/>
                <c:pt idx="0">
                  <c:v>児童館ボランティア</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9966"/>
              </a:solidFill>
              <a:ln>
                <a:solidFill>
                  <a:srgbClr val="33CCCC"/>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'子育てボランティア登録者数の推移'!$C$3:$G$3</c:f>
              <c:strCache/>
            </c:strRef>
          </c:cat>
          <c:val>
            <c:numRef>
              <c:f>'子育てボランティア登録者数の推移'!$C$4:$G$4</c:f>
              <c:numCache/>
            </c:numRef>
          </c:val>
          <c:smooth val="0"/>
        </c:ser>
        <c:ser>
          <c:idx val="1"/>
          <c:order val="1"/>
          <c:tx>
            <c:strRef>
              <c:f>'子育てボランティア登録者数の推移'!$A$5</c:f>
              <c:strCache>
                <c:ptCount val="1"/>
                <c:pt idx="0">
                  <c:v>子育て応援団Beeネット</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CCFF"/>
              </a:solidFill>
              <a:ln>
                <a:solidFill>
                  <a:srgbClr val="99CCFF"/>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b"/>
            <c:showLegendKey val="0"/>
            <c:showVal val="1"/>
            <c:showBubbleSize val="0"/>
            <c:showCatName val="0"/>
            <c:showSerName val="0"/>
            <c:showLeaderLines val="1"/>
            <c:showPercent val="0"/>
          </c:dLbls>
          <c:cat>
            <c:strRef>
              <c:f>'子育てボランティア登録者数の推移'!$C$3:$G$3</c:f>
              <c:strCache/>
            </c:strRef>
          </c:cat>
          <c:val>
            <c:numRef>
              <c:f>'子育てボランティア登録者数の推移'!$C$5:$G$5</c:f>
              <c:numCache/>
            </c:numRef>
          </c:val>
          <c:smooth val="0"/>
        </c:ser>
        <c:marker val="1"/>
        <c:axId val="38387616"/>
        <c:axId val="9944225"/>
      </c:lineChart>
      <c:catAx>
        <c:axId val="3838761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944225"/>
        <c:crosses val="autoZero"/>
        <c:auto val="1"/>
        <c:lblOffset val="100"/>
        <c:tickLblSkip val="1"/>
        <c:noMultiLvlLbl val="0"/>
      </c:catAx>
      <c:valAx>
        <c:axId val="9944225"/>
        <c:scaling>
          <c:orientation val="minMax"/>
          <c:min val="200"/>
        </c:scaling>
        <c:axPos val="l"/>
        <c:title>
          <c:tx>
            <c:rich>
              <a:bodyPr vert="horz" rot="0" anchor="ctr"/>
              <a:lstStyle/>
              <a:p>
                <a:pPr algn="ctr">
                  <a:defRPr/>
                </a:pPr>
                <a:r>
                  <a:rPr lang="en-US" cap="none" sz="1000" b="0" i="0" u="none" baseline="0">
                    <a:solidFill>
                      <a:srgbClr val="000000"/>
                    </a:solidFill>
                  </a:rPr>
                  <a:t>人</a:t>
                </a:r>
              </a:p>
            </c:rich>
          </c:tx>
          <c:layout>
            <c:manualLayout>
              <c:xMode val="factor"/>
              <c:yMode val="factor"/>
              <c:x val="0.01825"/>
              <c:y val="0.1565"/>
            </c:manualLayout>
          </c:layout>
          <c:overlay val="0"/>
          <c:spPr>
            <a:noFill/>
            <a:ln w="3175">
              <a:noFill/>
            </a:ln>
          </c:spPr>
        </c:title>
        <c:majorGridlines>
          <c:spPr>
            <a:ln w="3175">
              <a:solidFill>
                <a:srgbClr val="808080"/>
              </a:solidFill>
            </a:ln>
          </c:spPr>
        </c:majorGridlines>
        <c:delete val="0"/>
        <c:numFmt formatCode="#,##0_);\(#,##0\)"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8387616"/>
        <c:crossesAt val="1"/>
        <c:crossBetween val="between"/>
        <c:dispUnits/>
      </c:valAx>
      <c:spPr>
        <a:solidFill>
          <a:srgbClr val="FFFFFF"/>
        </a:solidFill>
        <a:ln w="3175">
          <a:noFill/>
        </a:ln>
      </c:spPr>
    </c:plotArea>
    <c:legend>
      <c:legendPos val="r"/>
      <c:layout>
        <c:manualLayout>
          <c:xMode val="edge"/>
          <c:yMode val="edge"/>
          <c:x val="0.19575"/>
          <c:y val="0.0825"/>
          <c:w val="0.39625"/>
          <c:h val="0.154"/>
        </c:manualLayout>
      </c:layout>
      <c:overlay val="0"/>
      <c:spPr>
        <a:solidFill>
          <a:srgbClr val="FFFFFF"/>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
          <c:w val="0.61"/>
          <c:h val="0.9915"/>
        </c:manualLayout>
      </c:layout>
      <c:lineChart>
        <c:grouping val="standard"/>
        <c:varyColors val="0"/>
        <c:ser>
          <c:idx val="0"/>
          <c:order val="0"/>
          <c:tx>
            <c:strRef>
              <c:f>'子育てボランティア登録者数の推移'!$A$25</c:f>
              <c:strCache>
                <c:ptCount val="1"/>
                <c:pt idx="0">
                  <c:v>児童館ボランティア登録者数</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dLbls>
            <c:numFmt formatCode="General" sourceLinked="1"/>
            <c:spPr>
              <a:noFill/>
              <a:ln w="3175">
                <a:noFill/>
              </a:ln>
            </c:spPr>
            <c:dLblPos val="t"/>
            <c:showLegendKey val="0"/>
            <c:showVal val="1"/>
            <c:showBubbleSize val="0"/>
            <c:showCatName val="0"/>
            <c:showSerName val="0"/>
            <c:showLeaderLines val="1"/>
            <c:showPercent val="0"/>
          </c:dLbls>
          <c:cat>
            <c:strRef>
              <c:f>'子育てボランティア登録者数の推移'!$B$24:$F$24</c:f>
              <c:strCache/>
            </c:strRef>
          </c:cat>
          <c:val>
            <c:numRef>
              <c:f>'子育てボランティア登録者数の推移'!$B$25:$F$25</c:f>
              <c:numCache/>
            </c:numRef>
          </c:val>
          <c:smooth val="0"/>
        </c:ser>
        <c:ser>
          <c:idx val="1"/>
          <c:order val="1"/>
          <c:tx>
            <c:strRef>
              <c:f>'子育てボランティア登録者数の推移'!$A$26</c:f>
              <c:strCache>
                <c:ptCount val="1"/>
                <c:pt idx="0">
                  <c:v>子育て応援団Beeネット登録者数</c:v>
                </c:pt>
              </c:strCache>
            </c:strRef>
          </c:tx>
          <c:spPr>
            <a:ln w="25400">
              <a:solidFill>
                <a:srgbClr val="C0C0C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dLbls>
            <c:numFmt formatCode="General" sourceLinked="1"/>
            <c:spPr>
              <a:noFill/>
              <a:ln w="3175">
                <a:noFill/>
              </a:ln>
            </c:spPr>
            <c:dLblPos val="b"/>
            <c:showLegendKey val="0"/>
            <c:showVal val="1"/>
            <c:showBubbleSize val="0"/>
            <c:showCatName val="0"/>
            <c:showSerName val="0"/>
            <c:showLeaderLines val="1"/>
            <c:showPercent val="0"/>
          </c:dLbls>
          <c:cat>
            <c:strRef>
              <c:f>'子育てボランティア登録者数の推移'!$B$24:$F$24</c:f>
              <c:strCache/>
            </c:strRef>
          </c:cat>
          <c:val>
            <c:numRef>
              <c:f>'子育てボランティア登録者数の推移'!$B$26:$F$26</c:f>
              <c:numCache/>
            </c:numRef>
          </c:val>
          <c:smooth val="0"/>
        </c:ser>
        <c:marker val="1"/>
        <c:axId val="22389162"/>
        <c:axId val="175867"/>
      </c:lineChart>
      <c:catAx>
        <c:axId val="22389162"/>
        <c:scaling>
          <c:orientation val="minMax"/>
        </c:scaling>
        <c:axPos val="b"/>
        <c:delete val="0"/>
        <c:numFmt formatCode="General" sourceLinked="1"/>
        <c:majorTickMark val="out"/>
        <c:minorTickMark val="none"/>
        <c:tickLblPos val="nextTo"/>
        <c:spPr>
          <a:ln w="3175">
            <a:solidFill>
              <a:srgbClr val="808080"/>
            </a:solidFill>
          </a:ln>
        </c:spPr>
        <c:crossAx val="175867"/>
        <c:crosses val="autoZero"/>
        <c:auto val="1"/>
        <c:lblOffset val="100"/>
        <c:tickLblSkip val="1"/>
        <c:noMultiLvlLbl val="0"/>
      </c:catAx>
      <c:valAx>
        <c:axId val="1758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89162"/>
        <c:crossesAt val="1"/>
        <c:crossBetween val="between"/>
        <c:dispUnits/>
      </c:valAx>
      <c:spPr>
        <a:solidFill>
          <a:srgbClr val="FFFFFF"/>
        </a:solidFill>
        <a:ln w="3175">
          <a:noFill/>
        </a:ln>
      </c:spPr>
    </c:plotArea>
    <c:legend>
      <c:legendPos val="r"/>
      <c:layout>
        <c:manualLayout>
          <c:xMode val="edge"/>
          <c:yMode val="edge"/>
          <c:x val="0.6475"/>
          <c:y val="0.35125"/>
          <c:w val="0.34175"/>
          <c:h val="0.28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　　　</a:t>
            </a:r>
          </a:p>
        </c:rich>
      </c:tx>
      <c:layout>
        <c:manualLayout>
          <c:xMode val="factor"/>
          <c:yMode val="factor"/>
          <c:x val="-0.00225"/>
          <c:y val="-0.00975"/>
        </c:manualLayout>
      </c:layout>
      <c:spPr>
        <a:noFill/>
        <a:ln w="3175">
          <a:noFill/>
        </a:ln>
      </c:spPr>
    </c:title>
    <c:plotArea>
      <c:layout>
        <c:manualLayout>
          <c:xMode val="edge"/>
          <c:yMode val="edge"/>
          <c:x val="-0.014"/>
          <c:y val="0.11975"/>
          <c:w val="0.98575"/>
          <c:h val="0.85125"/>
        </c:manualLayout>
      </c:layout>
      <c:barChart>
        <c:barDir val="col"/>
        <c:grouping val="clustered"/>
        <c:varyColors val="0"/>
        <c:ser>
          <c:idx val="1"/>
          <c:order val="1"/>
          <c:tx>
            <c:strRef>
              <c:f>'八王子ファミリーサポート・センター提供会員数と活動件数の推移'!$A$3</c:f>
              <c:strCache>
                <c:ptCount val="1"/>
                <c:pt idx="0">
                  <c:v>活動件数（回）</c:v>
                </c:pt>
              </c:strCache>
            </c:strRef>
          </c:tx>
          <c:spPr>
            <a:solidFill>
              <a:srgbClr val="91C3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_);\(#,##0\)" sourceLinked="0"/>
            <c:spPr>
              <a:noFill/>
              <a:ln w="3175">
                <a:noFill/>
              </a:ln>
            </c:spPr>
            <c:txPr>
              <a:bodyPr vert="horz" rot="0" anchor="ctr"/>
              <a:lstStyle/>
              <a:p>
                <a:pPr algn="ctr">
                  <a:defRPr lang="en-US" cap="none" sz="1000" b="0" i="0" u="none" baseline="0">
                    <a:solidFill>
                      <a:srgbClr val="000000"/>
                    </a:solidFill>
                  </a:defRPr>
                </a:pPr>
              </a:p>
            </c:txPr>
            <c:dLblPos val="inBase"/>
            <c:showLegendKey val="0"/>
            <c:showVal val="1"/>
            <c:showBubbleSize val="0"/>
            <c:showCatName val="0"/>
            <c:showSerName val="0"/>
            <c:showPercent val="0"/>
          </c:dLbls>
          <c:cat>
            <c:strRef>
              <c:f>'八王子ファミリーサポート・センター提供会員数と活動件数の推移'!$B$1:$F$1</c:f>
              <c:strCache/>
            </c:strRef>
          </c:cat>
          <c:val>
            <c:numRef>
              <c:f>'八王子ファミリーサポート・センター提供会員数と活動件数の推移'!$B$3:$F$3</c:f>
              <c:numCache/>
            </c:numRef>
          </c:val>
        </c:ser>
        <c:axId val="1582804"/>
        <c:axId val="14245237"/>
      </c:barChart>
      <c:lineChart>
        <c:grouping val="standard"/>
        <c:varyColors val="0"/>
        <c:ser>
          <c:idx val="0"/>
          <c:order val="0"/>
          <c:tx>
            <c:strRef>
              <c:f>'八王子ファミリーサポート・センター提供会員数と活動件数の推移'!$A$2</c:f>
              <c:strCache>
                <c:ptCount val="1"/>
                <c:pt idx="0">
                  <c:v>提供会員</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00"/>
              </a:solidFill>
              <a:ln>
                <a:solidFill>
                  <a:srgbClr val="333300"/>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dLblPos val="r"/>
            <c:showLegendKey val="0"/>
            <c:showVal val="1"/>
            <c:showBubbleSize val="0"/>
            <c:showCatName val="0"/>
            <c:showSerName val="0"/>
            <c:showLeaderLines val="1"/>
            <c:showPercent val="0"/>
          </c:dLbls>
          <c:cat>
            <c:strRef>
              <c:f>'八王子ファミリーサポート・センター提供会員数と活動件数の推移'!$B$1:$F$1</c:f>
              <c:strCache/>
            </c:strRef>
          </c:cat>
          <c:val>
            <c:numRef>
              <c:f>'八王子ファミリーサポート・センター提供会員数と活動件数の推移'!$B$2:$F$2</c:f>
              <c:numCache/>
            </c:numRef>
          </c:val>
          <c:smooth val="0"/>
        </c:ser>
        <c:axId val="61098270"/>
        <c:axId val="13013519"/>
      </c:lineChart>
      <c:catAx>
        <c:axId val="158280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245237"/>
        <c:crosses val="autoZero"/>
        <c:auto val="1"/>
        <c:lblOffset val="100"/>
        <c:tickLblSkip val="1"/>
        <c:noMultiLvlLbl val="0"/>
      </c:catAx>
      <c:valAx>
        <c:axId val="14245237"/>
        <c:scaling>
          <c:orientation val="minMax"/>
        </c:scaling>
        <c:axPos val="l"/>
        <c:majorGridlines>
          <c:spPr>
            <a:ln w="3175">
              <a:solidFill>
                <a:srgbClr val="808080"/>
              </a:solidFill>
            </a:ln>
          </c:spPr>
        </c:majorGridlines>
        <c:delete val="0"/>
        <c:numFmt formatCode="#,##0_);\(#,##0\)"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582804"/>
        <c:crossesAt val="1"/>
        <c:crossBetween val="between"/>
        <c:dispUnits/>
      </c:valAx>
      <c:catAx>
        <c:axId val="61098270"/>
        <c:scaling>
          <c:orientation val="minMax"/>
        </c:scaling>
        <c:axPos val="b"/>
        <c:delete val="1"/>
        <c:majorTickMark val="out"/>
        <c:minorTickMark val="none"/>
        <c:tickLblPos val="none"/>
        <c:crossAx val="13013519"/>
        <c:crosses val="autoZero"/>
        <c:auto val="1"/>
        <c:lblOffset val="100"/>
        <c:tickLblSkip val="1"/>
        <c:noMultiLvlLbl val="0"/>
      </c:catAx>
      <c:valAx>
        <c:axId val="13013519"/>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1098270"/>
        <c:crosses val="max"/>
        <c:crossBetween val="between"/>
        <c:dispUnits/>
      </c:valAx>
      <c:spPr>
        <a:solidFill>
          <a:srgbClr val="FFFFFF"/>
        </a:solidFill>
        <a:ln w="3175">
          <a:noFill/>
        </a:ln>
      </c:spPr>
    </c:plotArea>
    <c:legend>
      <c:legendPos val="r"/>
      <c:layout>
        <c:manualLayout>
          <c:xMode val="edge"/>
          <c:yMode val="edge"/>
          <c:x val="0.1295"/>
          <c:y val="0.095"/>
          <c:w val="0.2705"/>
          <c:h val="0.1345"/>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　</a:t>
            </a:r>
          </a:p>
        </c:rich>
      </c:tx>
      <c:layout>
        <c:manualLayout>
          <c:xMode val="factor"/>
          <c:yMode val="factor"/>
          <c:x val="-0.002"/>
          <c:y val="-0.01175"/>
        </c:manualLayout>
      </c:layout>
      <c:spPr>
        <a:noFill/>
        <a:ln w="3175">
          <a:noFill/>
        </a:ln>
      </c:spPr>
    </c:title>
    <c:plotArea>
      <c:layout>
        <c:manualLayout>
          <c:xMode val="edge"/>
          <c:yMode val="edge"/>
          <c:x val="0.04975"/>
          <c:y val="0.1115"/>
          <c:w val="0.84625"/>
          <c:h val="0.76775"/>
        </c:manualLayout>
      </c:layout>
      <c:barChart>
        <c:barDir val="col"/>
        <c:grouping val="clustered"/>
        <c:varyColors val="0"/>
        <c:ser>
          <c:idx val="0"/>
          <c:order val="0"/>
          <c:tx>
            <c:strRef>
              <c:f>'障害児支援の充実'!$D$10:$D$12</c:f>
              <c:strCache>
                <c:ptCount val="1"/>
                <c:pt idx="0">
                  <c:v>巡回発達相談数</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inEnd"/>
            <c:showLegendKey val="0"/>
            <c:showVal val="1"/>
            <c:showBubbleSize val="0"/>
            <c:showCatName val="0"/>
            <c:showSerName val="0"/>
            <c:showPercent val="0"/>
          </c:dLbls>
          <c:cat>
            <c:strRef>
              <c:f>'障害児支援の充実'!$A$13:$A$17</c:f>
              <c:strCache/>
            </c:strRef>
          </c:cat>
          <c:val>
            <c:numRef>
              <c:f>'障害児支援の充実'!$D$13:$D$17</c:f>
              <c:numCache/>
            </c:numRef>
          </c:val>
        </c:ser>
        <c:axId val="50012808"/>
        <c:axId val="47462089"/>
      </c:barChart>
      <c:lineChart>
        <c:grouping val="standard"/>
        <c:varyColors val="0"/>
        <c:ser>
          <c:idx val="1"/>
          <c:order val="1"/>
          <c:tx>
            <c:strRef>
              <c:f>'障害児支援の充実'!$C$10:$C$12</c:f>
              <c:strCache>
                <c:ptCount val="1"/>
                <c:pt idx="0">
                  <c:v>発達に障害のある子どもの数</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00"/>
              </a:solidFill>
              <a:ln>
                <a:solidFill>
                  <a:srgbClr val="333300"/>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'障害児支援の充実'!$A$13:$A$17</c:f>
              <c:strCache/>
            </c:strRef>
          </c:cat>
          <c:val>
            <c:numRef>
              <c:f>'障害児支援の充実'!$C$13:$C$17</c:f>
              <c:numCache/>
            </c:numRef>
          </c:val>
          <c:smooth val="0"/>
        </c:ser>
        <c:axId val="50012808"/>
        <c:axId val="47462089"/>
      </c:lineChart>
      <c:catAx>
        <c:axId val="500128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462089"/>
        <c:crosses val="autoZero"/>
        <c:auto val="1"/>
        <c:lblOffset val="100"/>
        <c:tickLblSkip val="1"/>
        <c:noMultiLvlLbl val="0"/>
      </c:catAx>
      <c:valAx>
        <c:axId val="47462089"/>
        <c:scaling>
          <c:orientation val="minMax"/>
        </c:scaling>
        <c:axPos val="l"/>
        <c:title>
          <c:tx>
            <c:rich>
              <a:bodyPr vert="horz" rot="0" anchor="ctr"/>
              <a:lstStyle/>
              <a:p>
                <a:pPr algn="ctr">
                  <a:defRPr/>
                </a:pPr>
                <a:r>
                  <a:rPr lang="en-US" cap="none" sz="1000" b="0" i="0" u="none" baseline="0">
                    <a:solidFill>
                      <a:srgbClr val="000000"/>
                    </a:solidFill>
                  </a:rPr>
                  <a:t>人</a:t>
                </a:r>
              </a:p>
            </c:rich>
          </c:tx>
          <c:layout>
            <c:manualLayout>
              <c:xMode val="factor"/>
              <c:yMode val="factor"/>
              <c:x val="0.01675"/>
              <c:y val="0.146"/>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0012808"/>
        <c:crossesAt val="1"/>
        <c:crossBetween val="between"/>
        <c:dispUnits/>
      </c:valAx>
      <c:spPr>
        <a:solidFill>
          <a:srgbClr val="FFFFFF"/>
        </a:solidFill>
        <a:ln w="3175">
          <a:noFill/>
        </a:ln>
      </c:spPr>
    </c:plotArea>
    <c:legend>
      <c:legendPos val="l"/>
      <c:layout>
        <c:manualLayout>
          <c:xMode val="edge"/>
          <c:yMode val="edge"/>
          <c:x val="0.118"/>
          <c:y val="0.04075"/>
          <c:w val="0.442"/>
          <c:h val="0.172"/>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21325"/>
          <c:w val="0.7665"/>
          <c:h val="0.69525"/>
        </c:manualLayout>
      </c:layout>
      <c:barChart>
        <c:barDir val="col"/>
        <c:grouping val="clustered"/>
        <c:varyColors val="0"/>
        <c:ser>
          <c:idx val="0"/>
          <c:order val="0"/>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'障害児支援の充実'!$B$27:$D$27</c:f>
              <c:strCache/>
            </c:strRef>
          </c:cat>
          <c:val>
            <c:numRef>
              <c:f>'障害児支援の充実'!$B$28:$D$28</c:f>
              <c:numCache/>
            </c:numRef>
          </c:val>
        </c:ser>
        <c:axId val="24505618"/>
        <c:axId val="19223971"/>
      </c:barChart>
      <c:catAx>
        <c:axId val="2450561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223971"/>
        <c:crosses val="autoZero"/>
        <c:auto val="1"/>
        <c:lblOffset val="100"/>
        <c:tickLblSkip val="1"/>
        <c:noMultiLvlLbl val="0"/>
      </c:catAx>
      <c:valAx>
        <c:axId val="19223971"/>
        <c:scaling>
          <c:orientation val="minMax"/>
        </c:scaling>
        <c:axPos val="l"/>
        <c:title>
          <c:tx>
            <c:rich>
              <a:bodyPr vert="horz" rot="0" anchor="ctr"/>
              <a:lstStyle/>
              <a:p>
                <a:pPr algn="ctr">
                  <a:defRPr/>
                </a:pPr>
                <a:r>
                  <a:rPr lang="en-US" cap="none" sz="1000" b="0" i="0" u="none" baseline="0">
                    <a:solidFill>
                      <a:srgbClr val="000000"/>
                    </a:solidFill>
                  </a:rPr>
                  <a:t>人</a:t>
                </a:r>
              </a:p>
            </c:rich>
          </c:tx>
          <c:layout>
            <c:manualLayout>
              <c:xMode val="factor"/>
              <c:yMode val="factor"/>
              <c:x val="0.029"/>
              <c:y val="0.149"/>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45056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子どもの貧困率の状況（全国）</a:t>
            </a:r>
          </a:p>
        </c:rich>
      </c:tx>
      <c:layout>
        <c:manualLayout>
          <c:xMode val="factor"/>
          <c:yMode val="factor"/>
          <c:x val="-0.003"/>
          <c:y val="-0.01025"/>
        </c:manualLayout>
      </c:layout>
      <c:spPr>
        <a:noFill/>
        <a:ln w="3175">
          <a:noFill/>
        </a:ln>
      </c:spPr>
    </c:title>
    <c:plotArea>
      <c:layout>
        <c:manualLayout>
          <c:xMode val="edge"/>
          <c:yMode val="edge"/>
          <c:x val="-0.012"/>
          <c:y val="0.15025"/>
          <c:w val="0.951"/>
          <c:h val="0.71"/>
        </c:manualLayout>
      </c:layout>
      <c:lineChart>
        <c:grouping val="standard"/>
        <c:varyColors val="0"/>
        <c:ser>
          <c:idx val="0"/>
          <c:order val="0"/>
          <c:tx>
            <c:strRef>
              <c:f>'子どもがいる現役世帯の貧困率の比較　母子世帯の所得'!$A$5</c:f>
              <c:strCache>
                <c:ptCount val="1"/>
                <c:pt idx="0">
                  <c:v>子どもの貧困率</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9900"/>
              </a:solidFill>
              <a:ln>
                <a:solidFill>
                  <a:srgbClr val="FF9900"/>
                </a:solidFill>
              </a:ln>
            </c:spPr>
          </c:marker>
          <c:dLbls>
            <c:numFmt formatCode="General" sourceLinked="1"/>
            <c:spPr>
              <a:noFill/>
              <a:ln w="3175">
                <a:noFill/>
              </a:ln>
            </c:spPr>
            <c:showLegendKey val="0"/>
            <c:showVal val="1"/>
            <c:showBubbleSize val="0"/>
            <c:showCatName val="0"/>
            <c:showSerName val="0"/>
            <c:showLeaderLines val="1"/>
            <c:showPercent val="0"/>
          </c:dLbls>
          <c:cat>
            <c:strRef>
              <c:f>'子どもがいる現役世帯の貧困率の比較　母子世帯の所得'!$B$4:$F$4</c:f>
              <c:strCache/>
            </c:strRef>
          </c:cat>
          <c:val>
            <c:numRef>
              <c:f>'子どもがいる現役世帯の貧困率の比較　母子世帯の所得'!$B$5:$F$5</c:f>
              <c:numCache/>
            </c:numRef>
          </c:val>
          <c:smooth val="0"/>
        </c:ser>
        <c:marker val="1"/>
        <c:axId val="38798012"/>
        <c:axId val="13637789"/>
      </c:lineChart>
      <c:catAx>
        <c:axId val="38798012"/>
        <c:scaling>
          <c:orientation val="minMax"/>
        </c:scaling>
        <c:axPos val="b"/>
        <c:delete val="0"/>
        <c:numFmt formatCode="General" sourceLinked="1"/>
        <c:majorTickMark val="none"/>
        <c:minorTickMark val="none"/>
        <c:tickLblPos val="nextTo"/>
        <c:spPr>
          <a:ln w="3175">
            <a:solidFill>
              <a:srgbClr val="808080"/>
            </a:solidFill>
          </a:ln>
        </c:spPr>
        <c:crossAx val="13637789"/>
        <c:crosses val="autoZero"/>
        <c:auto val="1"/>
        <c:lblOffset val="100"/>
        <c:tickLblSkip val="1"/>
        <c:noMultiLvlLbl val="0"/>
      </c:catAx>
      <c:valAx>
        <c:axId val="13637789"/>
        <c:scaling>
          <c:orientation val="minMax"/>
          <c:min val="6"/>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79801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2575"/>
          <c:w val="0.73"/>
          <c:h val="0.755"/>
        </c:manualLayout>
      </c:layout>
      <c:barChart>
        <c:barDir val="col"/>
        <c:grouping val="clustered"/>
        <c:varyColors val="0"/>
        <c:ser>
          <c:idx val="1"/>
          <c:order val="1"/>
          <c:tx>
            <c:strRef>
              <c:f>'子どもがいる現役世帯の貧困率の比較　母子世帯の所得'!$A$10</c:f>
              <c:strCache>
                <c:ptCount val="1"/>
                <c:pt idx="0">
                  <c:v>大人が一人いる世帯</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'子どもがいる現役世帯の貧困率の比較　母子世帯の所得'!$B$8:$F$8</c:f>
              <c:strCache/>
            </c:strRef>
          </c:cat>
          <c:val>
            <c:numRef>
              <c:f>'子どもがいる現役世帯の貧困率の比較　母子世帯の所得'!$B$10:$F$10</c:f>
              <c:numCache/>
            </c:numRef>
          </c:val>
        </c:ser>
        <c:ser>
          <c:idx val="0"/>
          <c:order val="2"/>
          <c:tx>
            <c:strRef>
              <c:f>'子どもがいる現役世帯の貧困率の比較　母子世帯の所得'!$A$9</c:f>
              <c:strCache>
                <c:ptCount val="1"/>
                <c:pt idx="0">
                  <c:v>大人が二人以上の世帯</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dLblPos val="inBase"/>
            <c:showLegendKey val="0"/>
            <c:showVal val="1"/>
            <c:showBubbleSize val="0"/>
            <c:showCatName val="0"/>
            <c:showSerName val="0"/>
            <c:showPercent val="0"/>
          </c:dLbls>
          <c:cat>
            <c:strRef>
              <c:f>'子どもがいる現役世帯の貧困率の比較　母子世帯の所得'!$B$8:$F$8</c:f>
              <c:strCache/>
            </c:strRef>
          </c:cat>
          <c:val>
            <c:numRef>
              <c:f>'子どもがいる現役世帯の貧困率の比較　母子世帯の所得'!$B$9:$F$9</c:f>
              <c:numCache/>
            </c:numRef>
          </c:val>
        </c:ser>
        <c:axId val="55631238"/>
        <c:axId val="30919095"/>
      </c:barChart>
      <c:lineChart>
        <c:grouping val="standard"/>
        <c:varyColors val="0"/>
        <c:ser>
          <c:idx val="2"/>
          <c:order val="0"/>
          <c:tx>
            <c:strRef>
              <c:f>'子どもがいる現役世帯の貧困率の比較　母子世帯の所得'!$A$11</c:f>
              <c:strCache>
                <c:ptCount val="1"/>
                <c:pt idx="0">
                  <c:v>子どもがいる現役世帯（全体）</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00"/>
              </a:solidFill>
              <a:ln>
                <a:solidFill>
                  <a:srgbClr val="3333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'子どもがいる現役世帯の貧困率の比較　母子世帯の所得'!$B$8:$F$8</c:f>
              <c:strCache/>
            </c:strRef>
          </c:cat>
          <c:val>
            <c:numRef>
              <c:f>'子どもがいる現役世帯の貧困率の比較　母子世帯の所得'!$B$11:$F$11</c:f>
              <c:numCache/>
            </c:numRef>
          </c:val>
          <c:smooth val="0"/>
        </c:ser>
        <c:axId val="55631238"/>
        <c:axId val="30919095"/>
      </c:lineChart>
      <c:catAx>
        <c:axId val="55631238"/>
        <c:scaling>
          <c:orientation val="minMax"/>
        </c:scaling>
        <c:axPos val="b"/>
        <c:delete val="0"/>
        <c:numFmt formatCode="General" sourceLinked="1"/>
        <c:majorTickMark val="none"/>
        <c:minorTickMark val="none"/>
        <c:tickLblPos val="nextTo"/>
        <c:spPr>
          <a:ln w="3175">
            <a:solidFill>
              <a:srgbClr val="808080"/>
            </a:solidFill>
          </a:ln>
        </c:spPr>
        <c:crossAx val="30919095"/>
        <c:crosses val="autoZero"/>
        <c:auto val="1"/>
        <c:lblOffset val="100"/>
        <c:tickLblSkip val="1"/>
        <c:noMultiLvlLbl val="0"/>
      </c:catAx>
      <c:valAx>
        <c:axId val="309190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631238"/>
        <c:crossesAt val="1"/>
        <c:crossBetween val="between"/>
        <c:dispUnits/>
      </c:valAx>
      <c:spPr>
        <a:solidFill>
          <a:srgbClr val="FFFFFF"/>
        </a:solidFill>
        <a:ln w="3175">
          <a:noFill/>
        </a:ln>
      </c:spPr>
    </c:plotArea>
    <c:legend>
      <c:legendPos val="tr"/>
      <c:layout>
        <c:manualLayout>
          <c:xMode val="edge"/>
          <c:yMode val="edge"/>
          <c:x val="0.7355"/>
          <c:y val="0.1875"/>
          <c:w val="0.23875"/>
          <c:h val="0.52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11425"/>
          <c:w val="0.5775"/>
          <c:h val="0.7515"/>
        </c:manualLayout>
      </c:layout>
      <c:barChart>
        <c:barDir val="col"/>
        <c:grouping val="clustered"/>
        <c:varyColors val="0"/>
        <c:ser>
          <c:idx val="2"/>
          <c:order val="2"/>
          <c:tx>
            <c:strRef>
              <c:f>'子どもの運動能力の世代間比較'!$D$1</c:f>
              <c:strCache>
                <c:ptCount val="1"/>
                <c:pt idx="0">
                  <c:v>ボール投げ10歳男子</c:v>
                </c:pt>
              </c:strCache>
            </c:strRef>
          </c:tx>
          <c:spPr>
            <a:solidFill>
              <a:srgbClr val="AEC683"/>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'子どもの運動能力の世代間比較'!$A$2:$A$4</c:f>
              <c:strCache/>
            </c:strRef>
          </c:cat>
          <c:val>
            <c:numRef>
              <c:f>'子どもの運動能力の世代間比較'!$D$2:$D$4</c:f>
              <c:numCache/>
            </c:numRef>
          </c:val>
        </c:ser>
        <c:ser>
          <c:idx val="3"/>
          <c:order val="3"/>
          <c:tx>
            <c:strRef>
              <c:f>'子どもの運動能力の世代間比較'!$E$1</c:f>
              <c:strCache>
                <c:ptCount val="1"/>
                <c:pt idx="0">
                  <c:v>ボール投げ10歳女子</c:v>
                </c:pt>
              </c:strCache>
            </c:strRef>
          </c:tx>
          <c:spPr>
            <a:solidFill>
              <a:srgbClr val="FFC000"/>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dLblPos val="inEnd"/>
            <c:showLegendKey val="0"/>
            <c:showVal val="1"/>
            <c:showBubbleSize val="0"/>
            <c:showCatName val="0"/>
            <c:showSerName val="0"/>
            <c:showPercent val="0"/>
          </c:dLbls>
          <c:cat>
            <c:strRef>
              <c:f>'子どもの運動能力の世代間比較'!$A$2:$A$4</c:f>
              <c:strCache/>
            </c:strRef>
          </c:cat>
          <c:val>
            <c:numRef>
              <c:f>'子どもの運動能力の世代間比較'!$E$2:$E$4</c:f>
              <c:numCache/>
            </c:numRef>
          </c:val>
        </c:ser>
        <c:axId val="25045166"/>
        <c:axId val="24079903"/>
      </c:barChart>
      <c:lineChart>
        <c:grouping val="standard"/>
        <c:varyColors val="0"/>
        <c:ser>
          <c:idx val="0"/>
          <c:order val="0"/>
          <c:tx>
            <c:strRef>
              <c:f>'子どもの運動能力の世代間比較'!$B$1</c:f>
              <c:strCache>
                <c:ptCount val="1"/>
                <c:pt idx="0">
                  <c:v>50m走10歳男子</c:v>
                </c:pt>
              </c:strCache>
            </c:strRef>
          </c:tx>
          <c:spPr>
            <a:ln w="38100">
              <a:solidFill>
                <a:srgbClr val="3333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333300"/>
              </a:solidFill>
              <a:ln>
                <a:solidFill>
                  <a:srgbClr val="000000"/>
                </a:solidFill>
              </a:ln>
              <a:effectLst>
                <a:outerShdw dist="35921" dir="2700000" algn="br">
                  <a:prstClr val="black"/>
                </a:outerShdw>
              </a:effectLst>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'子どもの運動能力の世代間比較'!$A$2:$A$4</c:f>
              <c:strCache/>
            </c:strRef>
          </c:cat>
          <c:val>
            <c:numRef>
              <c:f>'子どもの運動能力の世代間比較'!$B$2:$B$4</c:f>
              <c:numCache/>
            </c:numRef>
          </c:val>
          <c:smooth val="0"/>
        </c:ser>
        <c:ser>
          <c:idx val="1"/>
          <c:order val="1"/>
          <c:tx>
            <c:strRef>
              <c:f>'子どもの運動能力の世代間比較'!$C$1</c:f>
              <c:strCache>
                <c:ptCount val="1"/>
                <c:pt idx="0">
                  <c:v>50m走10歳女子</c:v>
                </c:pt>
              </c:strCache>
            </c:strRef>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dLblPos val="b"/>
            <c:showLegendKey val="0"/>
            <c:showVal val="1"/>
            <c:showBubbleSize val="0"/>
            <c:showCatName val="0"/>
            <c:showSerName val="0"/>
            <c:showLeaderLines val="1"/>
            <c:showPercent val="0"/>
          </c:dLbls>
          <c:cat>
            <c:strRef>
              <c:f>'子どもの運動能力の世代間比較'!$A$2:$A$4</c:f>
              <c:strCache/>
            </c:strRef>
          </c:cat>
          <c:val>
            <c:numRef>
              <c:f>'子どもの運動能力の世代間比較'!$C$2:$C$4</c:f>
              <c:numCache/>
            </c:numRef>
          </c:val>
          <c:smooth val="0"/>
        </c:ser>
        <c:axId val="15392536"/>
        <c:axId val="4315097"/>
      </c:lineChart>
      <c:catAx>
        <c:axId val="25045166"/>
        <c:scaling>
          <c:orientation val="minMax"/>
        </c:scaling>
        <c:axPos val="b"/>
        <c:delete val="0"/>
        <c:numFmt formatCode="General" sourceLinked="1"/>
        <c:majorTickMark val="none"/>
        <c:minorTickMark val="none"/>
        <c:tickLblPos val="nextTo"/>
        <c:spPr>
          <a:ln w="3175">
            <a:solidFill>
              <a:srgbClr val="808080"/>
            </a:solidFill>
          </a:ln>
        </c:spPr>
        <c:crossAx val="24079903"/>
        <c:crosses val="autoZero"/>
        <c:auto val="1"/>
        <c:lblOffset val="100"/>
        <c:tickLblSkip val="1"/>
        <c:noMultiLvlLbl val="0"/>
      </c:catAx>
      <c:valAx>
        <c:axId val="24079903"/>
        <c:scaling>
          <c:orientation val="minMax"/>
        </c:scaling>
        <c:axPos val="l"/>
        <c:title>
          <c:tx>
            <c:rich>
              <a:bodyPr vert="horz" rot="0" anchor="ctr"/>
              <a:lstStyle/>
              <a:p>
                <a:pPr algn="ctr">
                  <a:defRPr/>
                </a:pPr>
                <a:r>
                  <a:rPr lang="en-US" cap="none" sz="1000" b="0" i="0" u="none" baseline="0">
                    <a:solidFill>
                      <a:srgbClr val="000000"/>
                    </a:solidFill>
                  </a:rPr>
                  <a:t>m</a:t>
                </a:r>
              </a:p>
            </c:rich>
          </c:tx>
          <c:layout>
            <c:manualLayout>
              <c:xMode val="factor"/>
              <c:yMode val="factor"/>
              <c:x val="0.01"/>
              <c:y val="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5045166"/>
        <c:crossesAt val="1"/>
        <c:crossBetween val="between"/>
        <c:dispUnits/>
      </c:valAx>
      <c:catAx>
        <c:axId val="15392536"/>
        <c:scaling>
          <c:orientation val="minMax"/>
        </c:scaling>
        <c:axPos val="t"/>
        <c:delete val="1"/>
        <c:majorTickMark val="out"/>
        <c:minorTickMark val="none"/>
        <c:tickLblPos val="none"/>
        <c:crossAx val="4315097"/>
        <c:crosses val="autoZero"/>
        <c:auto val="1"/>
        <c:lblOffset val="100"/>
        <c:tickLblSkip val="1"/>
        <c:noMultiLvlLbl val="0"/>
      </c:catAx>
      <c:valAx>
        <c:axId val="4315097"/>
        <c:scaling>
          <c:orientation val="maxMin"/>
          <c:min val="9"/>
        </c:scaling>
        <c:axPos val="l"/>
        <c:title>
          <c:tx>
            <c:rich>
              <a:bodyPr vert="horz" rot="0" anchor="ctr"/>
              <a:lstStyle/>
              <a:p>
                <a:pPr algn="ctr">
                  <a:defRPr/>
                </a:pPr>
                <a:r>
                  <a:rPr lang="en-US" cap="none" sz="1000" b="0" i="0" u="none" baseline="0">
                    <a:solidFill>
                      <a:srgbClr val="000000"/>
                    </a:solidFill>
                  </a:rPr>
                  <a:t>秒</a:t>
                </a:r>
              </a:p>
            </c:rich>
          </c:tx>
          <c:layout>
            <c:manualLayout>
              <c:xMode val="factor"/>
              <c:yMode val="factor"/>
              <c:x val="0.021"/>
              <c:y val="0.14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5392536"/>
        <c:crosses val="max"/>
        <c:crossBetween val="between"/>
        <c:dispUnits/>
      </c:valAx>
      <c:spPr>
        <a:solidFill>
          <a:srgbClr val="FFFFFF"/>
        </a:solidFill>
        <a:ln w="3175">
          <a:noFill/>
        </a:ln>
      </c:spPr>
    </c:plotArea>
    <c:legend>
      <c:legendPos val="r"/>
      <c:layout>
        <c:manualLayout>
          <c:xMode val="edge"/>
          <c:yMode val="edge"/>
          <c:x val="0.66375"/>
          <c:y val="0.368"/>
          <c:w val="0.29675"/>
          <c:h val="0.24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母子世帯の所得の状況</a:t>
            </a:r>
          </a:p>
        </c:rich>
      </c:tx>
      <c:layout>
        <c:manualLayout>
          <c:xMode val="factor"/>
          <c:yMode val="factor"/>
          <c:x val="-0.002"/>
          <c:y val="0.0065"/>
        </c:manualLayout>
      </c:layout>
      <c:spPr>
        <a:noFill/>
        <a:ln w="3175">
          <a:noFill/>
        </a:ln>
      </c:spPr>
    </c:title>
    <c:plotArea>
      <c:layout>
        <c:manualLayout>
          <c:xMode val="edge"/>
          <c:yMode val="edge"/>
          <c:x val="0.0055"/>
          <c:y val="0.121"/>
          <c:w val="0.68325"/>
          <c:h val="0.7515"/>
        </c:manualLayout>
      </c:layout>
      <c:lineChart>
        <c:grouping val="standard"/>
        <c:varyColors val="0"/>
        <c:ser>
          <c:idx val="0"/>
          <c:order val="0"/>
          <c:tx>
            <c:strRef>
              <c:f>'子どもがいる現役世帯の貧困率の比較　母子世帯の所得'!$A$42</c:f>
              <c:strCache>
                <c:ptCount val="1"/>
                <c:pt idx="0">
                  <c:v>児童がいる世帯の
平均所得金額</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9900"/>
                </a:solidFill>
              </a:ln>
            </c:spPr>
          </c:marker>
          <c:dLbls>
            <c:numFmt formatCode="General" sourceLinked="1"/>
            <c:spPr>
              <a:noFill/>
              <a:ln w="3175">
                <a:noFill/>
              </a:ln>
            </c:spPr>
            <c:dLblPos val="t"/>
            <c:showLegendKey val="0"/>
            <c:showVal val="1"/>
            <c:showBubbleSize val="0"/>
            <c:showCatName val="0"/>
            <c:showSerName val="0"/>
            <c:showLeaderLines val="1"/>
            <c:showPercent val="0"/>
          </c:dLbls>
          <c:cat>
            <c:strRef>
              <c:f>'子どもがいる現役世帯の貧困率の比較　母子世帯の所得'!$B$41:$F$41</c:f>
              <c:strCache/>
            </c:strRef>
          </c:cat>
          <c:val>
            <c:numRef>
              <c:f>'子どもがいる現役世帯の貧困率の比較　母子世帯の所得'!$B$42:$F$42</c:f>
              <c:numCache/>
            </c:numRef>
          </c:val>
          <c:smooth val="0"/>
        </c:ser>
        <c:ser>
          <c:idx val="1"/>
          <c:order val="1"/>
          <c:tx>
            <c:strRef>
              <c:f>'子どもがいる現役世帯の貧困率の比較　母子世帯の所得'!$A$43</c:f>
              <c:strCache>
                <c:ptCount val="1"/>
                <c:pt idx="0">
                  <c:v>母子世帯の
平均所得金額</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CC99"/>
              </a:solidFill>
              <a:ln>
                <a:solidFill>
                  <a:srgbClr val="FFCC99"/>
                </a:solidFill>
              </a:ln>
            </c:spPr>
          </c:marker>
          <c:dLbls>
            <c:numFmt formatCode="General" sourceLinked="1"/>
            <c:spPr>
              <a:noFill/>
              <a:ln w="3175">
                <a:noFill/>
              </a:ln>
            </c:spPr>
            <c:dLblPos val="t"/>
            <c:showLegendKey val="0"/>
            <c:showVal val="1"/>
            <c:showBubbleSize val="0"/>
            <c:showCatName val="0"/>
            <c:showSerName val="0"/>
            <c:showLeaderLines val="1"/>
            <c:showPercent val="0"/>
          </c:dLbls>
          <c:cat>
            <c:strRef>
              <c:f>'子どもがいる現役世帯の貧困率の比較　母子世帯の所得'!$B$41:$F$41</c:f>
              <c:strCache/>
            </c:strRef>
          </c:cat>
          <c:val>
            <c:numRef>
              <c:f>'子どもがいる現役世帯の貧困率の比較　母子世帯の所得'!$B$43:$F$43</c:f>
              <c:numCache/>
            </c:numRef>
          </c:val>
          <c:smooth val="0"/>
        </c:ser>
        <c:marker val="1"/>
        <c:axId val="9836400"/>
        <c:axId val="21418737"/>
      </c:lineChart>
      <c:catAx>
        <c:axId val="9836400"/>
        <c:scaling>
          <c:orientation val="minMax"/>
        </c:scaling>
        <c:axPos val="b"/>
        <c:delete val="0"/>
        <c:numFmt formatCode="General" sourceLinked="1"/>
        <c:majorTickMark val="none"/>
        <c:minorTickMark val="none"/>
        <c:tickLblPos val="nextTo"/>
        <c:spPr>
          <a:ln w="3175">
            <a:solidFill>
              <a:srgbClr val="808080"/>
            </a:solidFill>
          </a:ln>
        </c:spPr>
        <c:crossAx val="21418737"/>
        <c:crosses val="autoZero"/>
        <c:auto val="1"/>
        <c:lblOffset val="100"/>
        <c:tickLblSkip val="1"/>
        <c:noMultiLvlLbl val="0"/>
      </c:catAx>
      <c:valAx>
        <c:axId val="21418737"/>
        <c:scaling>
          <c:orientation val="minMax"/>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836400"/>
        <c:crossesAt val="1"/>
        <c:crossBetween val="between"/>
        <c:dispUnits/>
      </c:valAx>
      <c:spPr>
        <a:solidFill>
          <a:srgbClr val="FFFFFF"/>
        </a:solidFill>
        <a:ln w="3175">
          <a:noFill/>
        </a:ln>
      </c:spPr>
    </c:plotArea>
    <c:legend>
      <c:legendPos val="r"/>
      <c:layout>
        <c:manualLayout>
          <c:xMode val="edge"/>
          <c:yMode val="edge"/>
          <c:x val="0.69425"/>
          <c:y val="0.411"/>
          <c:w val="0.30575"/>
          <c:h val="0.25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955"/>
          <c:w val="0.57825"/>
          <c:h val="0.798"/>
        </c:manualLayout>
      </c:layout>
      <c:pieChart>
        <c:varyColors val="1"/>
        <c:ser>
          <c:idx val="0"/>
          <c:order val="0"/>
          <c:tx>
            <c:strRef>
              <c:f>'ひとり親家庭の保護者の子どもについての悩み'!$A$4</c:f>
              <c:strCache>
                <c:ptCount val="1"/>
                <c:pt idx="0">
                  <c:v>２６年</c:v>
                </c:pt>
              </c:strCache>
            </c:strRef>
          </c:tx>
          <c:spPr>
            <a:solidFill>
              <a:srgbClr val="F79646"/>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682E"/>
              </a:solidFill>
              <a:ln w="3175">
                <a:solidFill>
                  <a:srgbClr val="FFFFFF"/>
                </a:solidFill>
              </a:ln>
              <a:effectLst>
                <a:outerShdw dist="35921" dir="2700000" algn="br">
                  <a:prstClr val="black"/>
                </a:outerShdw>
              </a:effectLst>
            </c:spPr>
          </c:dPt>
          <c:dPt>
            <c:idx val="1"/>
            <c:spPr>
              <a:solidFill>
                <a:srgbClr val="C67736"/>
              </a:solidFill>
              <a:ln w="3175">
                <a:solidFill>
                  <a:srgbClr val="FFFFFF"/>
                </a:solidFill>
              </a:ln>
              <a:effectLst>
                <a:outerShdw dist="35921" dir="2700000" algn="br">
                  <a:prstClr val="black"/>
                </a:outerShdw>
              </a:effectLst>
            </c:spPr>
          </c:dPt>
          <c:dPt>
            <c:idx val="2"/>
            <c:spPr>
              <a:solidFill>
                <a:srgbClr val="DB843D"/>
              </a:solidFill>
              <a:ln w="3175">
                <a:solidFill>
                  <a:srgbClr val="FFFFFF"/>
                </a:solidFill>
              </a:ln>
              <a:effectLst>
                <a:outerShdw dist="35921" dir="2700000" algn="br">
                  <a:prstClr val="black"/>
                </a:outerShdw>
              </a:effectLst>
            </c:spPr>
          </c:dPt>
          <c:dPt>
            <c:idx val="3"/>
            <c:spPr>
              <a:solidFill>
                <a:srgbClr val="EE9043"/>
              </a:solidFill>
              <a:ln w="3175">
                <a:solidFill>
                  <a:srgbClr val="FFFFFF"/>
                </a:solidFill>
              </a:ln>
              <a:effectLst>
                <a:outerShdw dist="35921" dir="2700000" algn="br">
                  <a:prstClr val="black"/>
                </a:outerShdw>
              </a:effectLst>
            </c:spPr>
          </c:dPt>
          <c:dPt>
            <c:idx val="4"/>
            <c:spPr>
              <a:solidFill>
                <a:srgbClr val="F8A064"/>
              </a:solidFill>
              <a:ln w="3175">
                <a:solidFill>
                  <a:srgbClr val="FFFFFF"/>
                </a:solidFill>
              </a:ln>
              <a:effectLst>
                <a:outerShdw dist="35921" dir="2700000" algn="br">
                  <a:prstClr val="black"/>
                </a:outerShdw>
              </a:effectLst>
            </c:spPr>
          </c:dPt>
          <c:dPt>
            <c:idx val="5"/>
            <c:spPr>
              <a:solidFill>
                <a:srgbClr val="F9B590"/>
              </a:solidFill>
              <a:ln w="3175">
                <a:solidFill>
                  <a:srgbClr val="FFFFFF"/>
                </a:solidFill>
              </a:ln>
              <a:effectLst>
                <a:outerShdw dist="35921" dir="2700000" algn="br">
                  <a:prstClr val="black"/>
                </a:outerShdw>
              </a:effectLst>
            </c:spPr>
          </c:dPt>
          <c:dPt>
            <c:idx val="6"/>
            <c:spPr>
              <a:solidFill>
                <a:srgbClr val="FAC7AD"/>
              </a:solidFill>
              <a:ln w="3175">
                <a:solidFill>
                  <a:srgbClr val="FFFFFF"/>
                </a:solidFill>
              </a:ln>
              <a:effectLst>
                <a:outerShdw dist="35921" dir="2700000" algn="br">
                  <a:prstClr val="black"/>
                </a:outerShdw>
              </a:effectLst>
            </c:spPr>
          </c:dPt>
          <c:dPt>
            <c:idx val="7"/>
            <c:spPr>
              <a:solidFill>
                <a:srgbClr val="FBD7C7"/>
              </a:solidFill>
              <a:ln w="3175">
                <a:solidFill>
                  <a:srgbClr val="FFFFFF"/>
                </a:solid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dLbls>
          <c:cat>
            <c:strRef>
              <c:f>'ひとり親家庭の保護者の子どもについての悩み'!$B$3:$I$3</c:f>
              <c:strCache/>
            </c:strRef>
          </c:cat>
          <c:val>
            <c:numRef>
              <c:f>'ひとり親家庭の保護者の子どもについての悩み'!$B$4:$I$4</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
          <c:y val="0.0955"/>
          <c:w val="0.57825"/>
          <c:h val="0.798"/>
        </c:manualLayout>
      </c:layout>
      <c:pieChart>
        <c:varyColors val="1"/>
        <c:ser>
          <c:idx val="0"/>
          <c:order val="0"/>
          <c:tx>
            <c:strRef>
              <c:f>'ひとり親家庭の保護者の子どもについての悩み'!$A$9</c:f>
              <c:strCache>
                <c:ptCount val="1"/>
                <c:pt idx="0">
                  <c:v>２６年</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B823C"/>
              </a:solidFill>
              <a:ln w="3175">
                <a:solidFill>
                  <a:srgbClr val="FFFFFF"/>
                </a:solidFill>
              </a:ln>
              <a:effectLst>
                <a:outerShdw dist="35921" dir="2700000" algn="br">
                  <a:prstClr val="black"/>
                </a:outerShdw>
              </a:effectLst>
            </c:spPr>
          </c:dPt>
          <c:dPt>
            <c:idx val="1"/>
            <c:spPr>
              <a:solidFill>
                <a:srgbClr val="7C9646"/>
              </a:solidFill>
              <a:ln w="3175">
                <a:solidFill>
                  <a:srgbClr val="FFFFFF"/>
                </a:solidFill>
              </a:ln>
              <a:effectLst>
                <a:outerShdw dist="35921" dir="2700000" algn="br">
                  <a:prstClr val="black"/>
                </a:outerShdw>
              </a:effectLst>
            </c:spPr>
          </c:dPt>
          <c:dPt>
            <c:idx val="2"/>
            <c:spPr>
              <a:solidFill>
                <a:srgbClr val="89A54E"/>
              </a:solidFill>
              <a:ln w="3175">
                <a:solidFill>
                  <a:srgbClr val="FFFFFF"/>
                </a:solidFill>
              </a:ln>
              <a:effectLst>
                <a:outerShdw dist="35921" dir="2700000" algn="br">
                  <a:prstClr val="black"/>
                </a:outerShdw>
              </a:effectLst>
            </c:spPr>
          </c:dPt>
          <c:dPt>
            <c:idx val="3"/>
            <c:spPr>
              <a:solidFill>
                <a:srgbClr val="95B455"/>
              </a:solidFill>
              <a:ln w="3175">
                <a:solidFill>
                  <a:srgbClr val="FFFFFF"/>
                </a:solidFill>
              </a:ln>
              <a:effectLst>
                <a:outerShdw dist="35921" dir="2700000" algn="br">
                  <a:prstClr val="black"/>
                </a:outerShdw>
              </a:effectLst>
            </c:spPr>
          </c:dPt>
          <c:dPt>
            <c:idx val="4"/>
            <c:spPr>
              <a:solidFill>
                <a:srgbClr val="A5C170"/>
              </a:solidFill>
              <a:ln w="3175">
                <a:solidFill>
                  <a:srgbClr val="FFFFFF"/>
                </a:solidFill>
              </a:ln>
              <a:effectLst>
                <a:outerShdw dist="35921" dir="2700000" algn="br">
                  <a:prstClr val="black"/>
                </a:outerShdw>
              </a:effectLst>
            </c:spPr>
          </c:dPt>
          <c:dPt>
            <c:idx val="5"/>
            <c:spPr>
              <a:solidFill>
                <a:srgbClr val="B9CD96"/>
              </a:solidFill>
              <a:ln w="3175">
                <a:solidFill>
                  <a:srgbClr val="FFFFFF"/>
                </a:solidFill>
              </a:ln>
              <a:effectLst>
                <a:outerShdw dist="35921" dir="2700000" algn="br">
                  <a:prstClr val="black"/>
                </a:outerShdw>
              </a:effectLst>
            </c:spPr>
          </c:dPt>
          <c:dPt>
            <c:idx val="6"/>
            <c:spPr>
              <a:solidFill>
                <a:srgbClr val="C9D8B1"/>
              </a:solidFill>
              <a:ln w="3175">
                <a:solidFill>
                  <a:srgbClr val="FFFFFF"/>
                </a:solidFill>
              </a:ln>
              <a:effectLst>
                <a:outerShdw dist="35921" dir="2700000" algn="br">
                  <a:prstClr val="black"/>
                </a:outerShdw>
              </a:effectLst>
            </c:spPr>
          </c:dPt>
          <c:dPt>
            <c:idx val="7"/>
            <c:spPr>
              <a:solidFill>
                <a:srgbClr val="D9E3C9"/>
              </a:solidFill>
              <a:ln w="3175">
                <a:solidFill>
                  <a:srgbClr val="FFFFFF"/>
                </a:solid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dLbls>
          <c:cat>
            <c:strRef>
              <c:f>'ひとり親家庭の保護者の子どもについての悩み'!$B$8:$I$8</c:f>
              <c:strCache/>
            </c:strRef>
          </c:cat>
          <c:val>
            <c:numRef>
              <c:f>'ひとり親家庭の保護者の子どもについての悩み'!$B$9:$I$9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　</a:t>
            </a:r>
          </a:p>
        </c:rich>
      </c:tx>
      <c:layout>
        <c:manualLayout>
          <c:xMode val="factor"/>
          <c:yMode val="factor"/>
          <c:x val="-0.0015"/>
          <c:y val="-0.01075"/>
        </c:manualLayout>
      </c:layout>
      <c:spPr>
        <a:noFill/>
        <a:ln w="3175">
          <a:noFill/>
        </a:ln>
      </c:spPr>
    </c:title>
    <c:plotArea>
      <c:layout>
        <c:manualLayout>
          <c:xMode val="edge"/>
          <c:yMode val="edge"/>
          <c:x val="0.064"/>
          <c:y val="0.1535"/>
          <c:w val="0.63825"/>
          <c:h val="0.6505"/>
        </c:manualLayout>
      </c:layout>
      <c:barChart>
        <c:barDir val="col"/>
        <c:grouping val="clustered"/>
        <c:varyColors val="0"/>
        <c:ser>
          <c:idx val="1"/>
          <c:order val="1"/>
          <c:tx>
            <c:strRef>
              <c:f>'生活保護家庭の進学率'!$A$4</c:f>
              <c:strCache>
                <c:ptCount val="1"/>
                <c:pt idx="0">
                  <c:v>生活保護家庭の進学率</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ctr"/>
            <c:showLegendKey val="0"/>
            <c:showVal val="1"/>
            <c:showBubbleSize val="0"/>
            <c:showCatName val="0"/>
            <c:showSerName val="0"/>
            <c:showPercent val="0"/>
          </c:dLbls>
          <c:cat>
            <c:strRef>
              <c:f>'生活保護家庭の進学率'!$B$2:$E$2</c:f>
              <c:strCache/>
            </c:strRef>
          </c:cat>
          <c:val>
            <c:numRef>
              <c:f>'生活保護家庭の進学率'!$B$4:$E$4</c:f>
              <c:numCache/>
            </c:numRef>
          </c:val>
        </c:ser>
        <c:axId val="58550906"/>
        <c:axId val="57196107"/>
      </c:barChart>
      <c:lineChart>
        <c:grouping val="standard"/>
        <c:varyColors val="0"/>
        <c:ser>
          <c:idx val="0"/>
          <c:order val="0"/>
          <c:tx>
            <c:strRef>
              <c:f>'生活保護家庭の進学率'!$A$3</c:f>
              <c:strCache>
                <c:ptCount val="1"/>
                <c:pt idx="0">
                  <c:v>市立中学校卒業者の進学率</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00"/>
              </a:solidFill>
              <a:ln>
                <a:solidFill>
                  <a:srgbClr val="333300"/>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'生活保護家庭の進学率'!$B$2:$E$2</c:f>
              <c:strCache/>
            </c:strRef>
          </c:cat>
          <c:val>
            <c:numRef>
              <c:f>'生活保護家庭の進学率'!$B$3:$E$3</c:f>
              <c:numCache/>
            </c:numRef>
          </c:val>
          <c:smooth val="0"/>
        </c:ser>
        <c:axId val="58550906"/>
        <c:axId val="57196107"/>
      </c:lineChart>
      <c:catAx>
        <c:axId val="5855090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196107"/>
        <c:crosses val="autoZero"/>
        <c:auto val="1"/>
        <c:lblOffset val="100"/>
        <c:tickLblSkip val="1"/>
        <c:noMultiLvlLbl val="0"/>
      </c:catAx>
      <c:valAx>
        <c:axId val="57196107"/>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3"/>
              <c:y val="0.16075"/>
            </c:manualLayout>
          </c:layout>
          <c:overlay val="0"/>
          <c:spPr>
            <a:noFill/>
            <a:ln w="3175">
              <a:noFill/>
            </a:ln>
          </c:spPr>
        </c:title>
        <c:majorGridlines>
          <c:spPr>
            <a:ln w="3175">
              <a:solidFill>
                <a:srgbClr val="808080"/>
              </a:solidFill>
            </a:ln>
          </c:spPr>
        </c:majorGridlines>
        <c:delete val="0"/>
        <c:numFmt formatCode="0_ "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8550906"/>
        <c:crossesAt val="1"/>
        <c:crossBetween val="between"/>
        <c:dispUnits/>
        <c:majorUnit val="20"/>
      </c:valAx>
      <c:spPr>
        <a:solidFill>
          <a:srgbClr val="FFFFFF"/>
        </a:solidFill>
        <a:ln w="3175">
          <a:noFill/>
        </a:ln>
      </c:spPr>
    </c:plotArea>
    <c:legend>
      <c:legendPos val="b"/>
      <c:layout>
        <c:manualLayout>
          <c:xMode val="edge"/>
          <c:yMode val="edge"/>
          <c:x val="0.0105"/>
          <c:y val="0.79925"/>
          <c:w val="0.7395"/>
          <c:h val="0.071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5"/>
          <c:y val="0.15975"/>
          <c:w val="0.783"/>
          <c:h val="0.708"/>
        </c:manualLayout>
      </c:layout>
      <c:barChart>
        <c:barDir val="col"/>
        <c:grouping val="clustered"/>
        <c:varyColors val="0"/>
        <c:ser>
          <c:idx val="0"/>
          <c:order val="0"/>
          <c:tx>
            <c:strRef>
              <c:f>'「就学支援シート」の利用推移'!$A$4</c:f>
              <c:strCache>
                <c:ptCount val="1"/>
                <c:pt idx="0">
                  <c:v>利用件数：市内小学校におけるシートの受取数</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inBase"/>
            <c:showLegendKey val="0"/>
            <c:showVal val="1"/>
            <c:showBubbleSize val="0"/>
            <c:showCatName val="0"/>
            <c:showSerName val="0"/>
            <c:showPercent val="0"/>
          </c:dLbls>
          <c:cat>
            <c:strRef>
              <c:f>'「就学支援シート」の利用推移'!$C$3:$I$3</c:f>
              <c:strCache/>
            </c:strRef>
          </c:cat>
          <c:val>
            <c:numRef>
              <c:f>'「就学支援シート」の利用推移'!$C$4:$I$4</c:f>
              <c:numCache/>
            </c:numRef>
          </c:val>
        </c:ser>
        <c:axId val="38835874"/>
        <c:axId val="13978547"/>
      </c:barChart>
      <c:lineChart>
        <c:grouping val="standard"/>
        <c:varyColors val="0"/>
        <c:ser>
          <c:idx val="1"/>
          <c:order val="1"/>
          <c:tx>
            <c:strRef>
              <c:f>'「就学支援シート」の利用推移'!$B$9</c:f>
              <c:strCache>
                <c:ptCount val="1"/>
                <c:pt idx="0">
                  <c:v>利用率：市内小学校入学者のうち、シートを利用した割合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3300"/>
              </a:solidFill>
              <a:ln>
                <a:solidFill>
                  <a:srgbClr val="000000"/>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'「就学支援シート」の利用推移'!$C$3:$I$3</c:f>
              <c:strCache/>
            </c:strRef>
          </c:cat>
          <c:val>
            <c:numRef>
              <c:f>'「就学支援シート」の利用推移'!$C$9:$I$9</c:f>
              <c:numCache/>
            </c:numRef>
          </c:val>
          <c:smooth val="0"/>
        </c:ser>
        <c:axId val="58698060"/>
        <c:axId val="58520493"/>
      </c:lineChart>
      <c:dateAx>
        <c:axId val="38835874"/>
        <c:scaling>
          <c:orientation val="minMax"/>
        </c:scaling>
        <c:axPos val="b"/>
        <c:delete val="0"/>
        <c:numFmt formatCode="m/d/yy" sourceLinked="0"/>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978547"/>
        <c:crosses val="autoZero"/>
        <c:auto val="0"/>
        <c:baseTimeUnit val="days"/>
        <c:majorUnit val="2"/>
        <c:majorTimeUnit val="days"/>
        <c:minorUnit val="1"/>
        <c:minorTimeUnit val="days"/>
        <c:noMultiLvlLbl val="0"/>
      </c:dateAx>
      <c:valAx>
        <c:axId val="139785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8835874"/>
        <c:crossesAt val="1"/>
        <c:crossBetween val="between"/>
        <c:dispUnits/>
      </c:valAx>
      <c:dateAx>
        <c:axId val="58698060"/>
        <c:scaling>
          <c:orientation val="minMax"/>
        </c:scaling>
        <c:axPos val="b"/>
        <c:delete val="1"/>
        <c:majorTickMark val="out"/>
        <c:minorTickMark val="none"/>
        <c:tickLblPos val="none"/>
        <c:crossAx val="58520493"/>
        <c:crosses val="autoZero"/>
        <c:auto val="0"/>
        <c:noMultiLvlLbl val="0"/>
      </c:dateAx>
      <c:valAx>
        <c:axId val="58520493"/>
        <c:scaling>
          <c:orientation val="minMax"/>
          <c:max val="8"/>
          <c:min val="0"/>
        </c:scaling>
        <c:axPos val="l"/>
        <c:delete val="0"/>
        <c:numFmt formatCode="0_ "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8698060"/>
        <c:crosses val="max"/>
        <c:crossBetween val="between"/>
        <c:dispUnits/>
      </c:valAx>
      <c:spPr>
        <a:solidFill>
          <a:srgbClr val="FFFFFF"/>
        </a:solidFill>
        <a:ln w="3175">
          <a:noFill/>
        </a:ln>
      </c:spPr>
    </c:plotArea>
    <c:legend>
      <c:legendPos val="t"/>
      <c:layout>
        <c:manualLayout>
          <c:xMode val="edge"/>
          <c:yMode val="edge"/>
          <c:x val="0.15925"/>
          <c:y val="0.118"/>
          <c:w val="0.5795"/>
          <c:h val="0.09175"/>
        </c:manualLayout>
      </c:layout>
      <c:overlay val="0"/>
      <c:spPr>
        <a:solidFill>
          <a:srgbClr val="FFFFFF"/>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1295"/>
          <c:w val="0.627"/>
          <c:h val="0.66875"/>
        </c:manualLayout>
      </c:layout>
      <c:barChart>
        <c:barDir val="bar"/>
        <c:grouping val="clustered"/>
        <c:varyColors val="0"/>
        <c:ser>
          <c:idx val="0"/>
          <c:order val="0"/>
          <c:tx>
            <c:strRef>
              <c:f>'他人とのメール・LINE・SNSなどの利用状況'!$A$23</c:f>
              <c:strCache>
                <c:ptCount val="1"/>
                <c:pt idx="0">
                  <c:v>していない          </c:v>
                </c:pt>
              </c:strCache>
            </c:strRef>
          </c:tx>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'他人とのメール・LINE・SNSなどの利用状況'!$B$23:$D$23</c:f>
              <c:numCache/>
            </c:numRef>
          </c:val>
        </c:ser>
        <c:ser>
          <c:idx val="1"/>
          <c:order val="1"/>
          <c:tx>
            <c:strRef>
              <c:f>'他人とのメール・LINE・SNSなどの利用状況'!$A$24</c:f>
              <c:strCache>
                <c:ptCount val="1"/>
                <c:pt idx="0">
                  <c:v>日常や遊びの話題    </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'他人とのメール・LINE・SNSなどの利用状況'!$B$24:$D$24</c:f>
              <c:numCache/>
            </c:numRef>
          </c:val>
        </c:ser>
        <c:ser>
          <c:idx val="2"/>
          <c:order val="2"/>
          <c:tx>
            <c:strRef>
              <c:f>'他人とのメール・LINE・SNSなどの利用状況'!$A$25</c:f>
              <c:strCache>
                <c:ptCount val="1"/>
                <c:pt idx="0">
                  <c:v>学校のこと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'他人とのメール・LINE・SNSなどの利用状況'!$B$25:$D$25</c:f>
              <c:numCache/>
            </c:numRef>
          </c:val>
        </c:ser>
        <c:ser>
          <c:idx val="3"/>
          <c:order val="3"/>
          <c:tx>
            <c:strRef>
              <c:f>'他人とのメール・LINE・SNSなどの利用状況'!$A$26</c:f>
              <c:strCache>
                <c:ptCount val="1"/>
                <c:pt idx="0">
                  <c:v>悩みや相談ごと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'他人とのメール・LINE・SNSなどの利用状況'!$B$26:$D$26</c:f>
              <c:numCache/>
            </c:numRef>
          </c:val>
        </c:ser>
        <c:ser>
          <c:idx val="4"/>
          <c:order val="4"/>
          <c:tx>
            <c:strRef>
              <c:f>'他人とのメール・LINE・SNSなどの利用状況'!$A$27</c:f>
              <c:strCache>
                <c:ptCount val="1"/>
                <c:pt idx="0">
                  <c:v>その他              </c:v>
                </c:pt>
              </c:strCache>
            </c:strRef>
          </c:tx>
          <c:spPr>
            <a:solidFill>
              <a:srgbClr val="D1DE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'他人とのメール・LINE・SNSなどの利用状況'!$B$22:$D$22</c:f>
              <c:strCache/>
            </c:strRef>
          </c:cat>
          <c:val>
            <c:numRef>
              <c:f>'他人とのメール・LINE・SNSなどの利用状況'!$B$27:$D$27</c:f>
              <c:numCache/>
            </c:numRef>
          </c:val>
        </c:ser>
        <c:gapWidth val="55"/>
        <c:axId val="56922390"/>
        <c:axId val="42539463"/>
      </c:barChart>
      <c:catAx>
        <c:axId val="56922390"/>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2539463"/>
        <c:crosses val="autoZero"/>
        <c:auto val="1"/>
        <c:lblOffset val="10"/>
        <c:tickLblSkip val="1"/>
        <c:noMultiLvlLbl val="0"/>
      </c:catAx>
      <c:valAx>
        <c:axId val="42539463"/>
        <c:scaling>
          <c:orientation val="minMax"/>
          <c:min val="0"/>
        </c:scaling>
        <c:axPos val="t"/>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6922390"/>
        <c:crossesAt val="1"/>
        <c:crossBetween val="between"/>
        <c:dispUnits/>
      </c:valAx>
      <c:spPr>
        <a:solidFill>
          <a:srgbClr val="FFFFFF"/>
        </a:solidFill>
        <a:ln w="3175">
          <a:noFill/>
        </a:ln>
      </c:spPr>
    </c:plotArea>
    <c:legend>
      <c:legendPos val="r"/>
      <c:layout>
        <c:manualLayout>
          <c:xMode val="edge"/>
          <c:yMode val="edge"/>
          <c:x val="0.54825"/>
          <c:y val="0.4585"/>
          <c:w val="0.20575"/>
          <c:h val="0.34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485"/>
          <c:w val="0.818"/>
          <c:h val="0.78825"/>
        </c:manualLayout>
      </c:layout>
      <c:barChart>
        <c:barDir val="bar"/>
        <c:grouping val="stacked"/>
        <c:varyColors val="0"/>
        <c:ser>
          <c:idx val="0"/>
          <c:order val="0"/>
          <c:tx>
            <c:strRef>
              <c:f>'他人とのメール・LINE・SNSなどの利用状況'!$A$23</c:f>
              <c:strCache>
                <c:ptCount val="1"/>
                <c:pt idx="0">
                  <c:v>していない          </c:v>
                </c:pt>
              </c:strCache>
            </c:strRef>
          </c:tx>
          <c:spPr>
            <a:solidFill>
              <a:srgbClr val="748C41"/>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'他人とのメール・LINE・SNSなどの利用状況'!$B$23:$D$23</c:f>
              <c:numCache/>
            </c:numRef>
          </c:val>
        </c:ser>
        <c:ser>
          <c:idx val="1"/>
          <c:order val="1"/>
          <c:tx>
            <c:strRef>
              <c:f>'他人とのメール・LINE・SNSなどの利用状況'!$A$24</c:f>
              <c:strCache>
                <c:ptCount val="1"/>
                <c:pt idx="0">
                  <c:v>日常や遊びの話題    </c:v>
                </c:pt>
              </c:strCache>
            </c:strRef>
          </c:tx>
          <c:spPr>
            <a:solidFill>
              <a:srgbClr val="89A54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'他人とのメール・LINE・SNSなどの利用状況'!$B$24:$D$24</c:f>
              <c:numCache/>
            </c:numRef>
          </c:val>
        </c:ser>
        <c:ser>
          <c:idx val="2"/>
          <c:order val="2"/>
          <c:tx>
            <c:strRef>
              <c:f>'他人とのメール・LINE・SNSなどの利用状況'!$A$25</c:f>
              <c:strCache>
                <c:ptCount val="1"/>
                <c:pt idx="0">
                  <c:v>学校のこと          </c:v>
                </c:pt>
              </c:strCache>
            </c:strRef>
          </c:tx>
          <c:spPr>
            <a:solidFill>
              <a:srgbClr val="9BBB59"/>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'他人とのメール・LINE・SNSなどの利用状況'!$B$25:$D$25</c:f>
              <c:numCache/>
            </c:numRef>
          </c:val>
        </c:ser>
        <c:ser>
          <c:idx val="3"/>
          <c:order val="3"/>
          <c:tx>
            <c:strRef>
              <c:f>'他人とのメール・LINE・SNSなどの利用状況'!$A$26</c:f>
              <c:strCache>
                <c:ptCount val="1"/>
                <c:pt idx="0">
                  <c:v>悩みや相談ごと      </c:v>
                </c:pt>
              </c:strCache>
            </c:strRef>
          </c:tx>
          <c:spPr>
            <a:solidFill>
              <a:srgbClr val="B9CD96"/>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'他人とのメール・LINE・SNSなどの利用状況'!$B$26:$D$26</c:f>
              <c:numCache/>
            </c:numRef>
          </c:val>
        </c:ser>
        <c:ser>
          <c:idx val="4"/>
          <c:order val="4"/>
          <c:tx>
            <c:strRef>
              <c:f>'他人とのメール・LINE・SNSなどの利用状況'!$A$27</c:f>
              <c:strCache>
                <c:ptCount val="1"/>
                <c:pt idx="0">
                  <c:v>その他              </c:v>
                </c:pt>
              </c:strCache>
            </c:strRef>
          </c:tx>
          <c:spPr>
            <a:solidFill>
              <a:srgbClr val="D1DEB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'他人とのメール・LINE・SNSなどの利用状況'!$B$22:$D$22</c:f>
              <c:strCache/>
            </c:strRef>
          </c:cat>
          <c:val>
            <c:numRef>
              <c:f>'他人とのメール・LINE・SNSなどの利用状況'!$B$27:$D$27</c:f>
              <c:numCache/>
            </c:numRef>
          </c:val>
        </c:ser>
        <c:overlap val="100"/>
        <c:axId val="47310848"/>
        <c:axId val="23144449"/>
      </c:barChart>
      <c:catAx>
        <c:axId val="47310848"/>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3144449"/>
        <c:crosses val="autoZero"/>
        <c:auto val="1"/>
        <c:lblOffset val="100"/>
        <c:tickLblSkip val="1"/>
        <c:noMultiLvlLbl val="0"/>
      </c:catAx>
      <c:valAx>
        <c:axId val="23144449"/>
        <c:scaling>
          <c:orientation val="minMax"/>
          <c:max val="140"/>
          <c:min val="0"/>
        </c:scaling>
        <c:axPos val="t"/>
        <c:majorGridlines>
          <c:spPr>
            <a:ln w="3175">
              <a:solidFill>
                <a:srgbClr val="808080"/>
              </a:solidFill>
            </a:ln>
          </c:spPr>
        </c:majorGridlines>
        <c:delete val="1"/>
        <c:majorTickMark val="out"/>
        <c:minorTickMark val="none"/>
        <c:tickLblPos val="none"/>
        <c:crossAx val="47310848"/>
        <c:crossesAt val="1"/>
        <c:crossBetween val="between"/>
        <c:dispUnits/>
        <c:majorUnit val="40"/>
        <c:minorUnit val="20"/>
      </c:valAx>
      <c:spPr>
        <a:solidFill>
          <a:srgbClr val="FFFFFF"/>
        </a:solidFill>
        <a:ln w="3175">
          <a:noFill/>
        </a:ln>
      </c:spPr>
    </c:plotArea>
    <c:legend>
      <c:legendPos val="r"/>
      <c:layout>
        <c:manualLayout>
          <c:xMode val="edge"/>
          <c:yMode val="edge"/>
          <c:x val="0.70675"/>
          <c:y val="0.034"/>
          <c:w val="0.249"/>
          <c:h val="0.577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8"/>
          <c:y val="0.12325"/>
          <c:w val="0.80175"/>
          <c:h val="0.66175"/>
        </c:manualLayout>
      </c:layout>
      <c:barChart>
        <c:barDir val="bar"/>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'子育て支援環境を充実するために必要な支援策'!$A$14:$G$14</c:f>
              <c:strCache/>
            </c:strRef>
          </c:cat>
          <c:val>
            <c:numRef>
              <c:f>'子育て支援環境を充実するために必要な支援策'!$A$15:$G$15</c:f>
              <c:numCache/>
            </c:numRef>
          </c:val>
        </c:ser>
        <c:axId val="6973450"/>
        <c:axId val="62761051"/>
      </c:barChart>
      <c:catAx>
        <c:axId val="6973450"/>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2761051"/>
        <c:crosses val="autoZero"/>
        <c:auto val="0"/>
        <c:lblOffset val="100"/>
        <c:tickLblSkip val="1"/>
        <c:noMultiLvlLbl val="0"/>
      </c:catAx>
      <c:valAx>
        <c:axId val="62761051"/>
        <c:scaling>
          <c:orientation val="minMax"/>
          <c:max val="60"/>
        </c:scaling>
        <c:axPos val="t"/>
        <c:title>
          <c:tx>
            <c:rich>
              <a:bodyPr vert="horz" rot="0" anchor="ctr"/>
              <a:lstStyle/>
              <a:p>
                <a:pPr algn="ctr">
                  <a:defRPr/>
                </a:pPr>
                <a:r>
                  <a:rPr lang="en-US" cap="none" sz="1000" b="0" i="0" u="none" baseline="0">
                    <a:solidFill>
                      <a:srgbClr val="000000"/>
                    </a:solidFill>
                  </a:rPr>
                  <a:t>％</a:t>
                </a:r>
              </a:p>
            </c:rich>
          </c:tx>
          <c:layout>
            <c:manualLayout>
              <c:xMode val="factor"/>
              <c:yMode val="factor"/>
              <c:x val="0.0025"/>
              <c:y val="0.12325"/>
            </c:manualLayout>
          </c:layout>
          <c:overlay val="0"/>
          <c:spPr>
            <a:noFill/>
            <a:ln w="3175">
              <a:noFill/>
            </a:ln>
          </c:spPr>
        </c:title>
        <c:majorGridlines>
          <c:spPr>
            <a:ln w="3175">
              <a:solidFill>
                <a:srgbClr val="808080"/>
              </a:solidFill>
            </a:ln>
          </c:spPr>
        </c:majorGridlines>
        <c:delete val="0"/>
        <c:numFmt formatCode="#,##0_);\(#,##0\)" sourceLinked="0"/>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97345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25"/>
          <c:y val="0.241"/>
          <c:w val="0.673"/>
          <c:h val="0.66825"/>
        </c:manualLayout>
      </c:layout>
      <c:barChart>
        <c:barDir val="col"/>
        <c:grouping val="stacked"/>
        <c:varyColors val="0"/>
        <c:ser>
          <c:idx val="0"/>
          <c:order val="0"/>
          <c:tx>
            <c:strRef>
              <c:f>'八王子市における子どもの交通事故件数'!$C$38</c:f>
              <c:strCache>
                <c:ptCount val="1"/>
                <c:pt idx="0">
                  <c:v>園児</c:v>
                </c:pt>
              </c:strCache>
            </c:strRef>
          </c:tx>
          <c:spPr>
            <a:solidFill>
              <a:srgbClr val="799244"/>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'八王子市における子どもの交通事故件数'!$B$39:$B$42</c:f>
              <c:strCache/>
            </c:strRef>
          </c:cat>
          <c:val>
            <c:numRef>
              <c:f>'八王子市における子どもの交通事故件数'!$C$39:$C$42</c:f>
              <c:numCache/>
            </c:numRef>
          </c:val>
        </c:ser>
        <c:ser>
          <c:idx val="1"/>
          <c:order val="1"/>
          <c:tx>
            <c:strRef>
              <c:f>'八王子市における子どもの交通事故件数'!$D$38</c:f>
              <c:strCache>
                <c:ptCount val="1"/>
                <c:pt idx="0">
                  <c:v>小学生</c:v>
                </c:pt>
              </c:strCache>
            </c:strRef>
          </c:tx>
          <c:spPr>
            <a:solidFill>
              <a:srgbClr val="91AF53"/>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'八王子市における子どもの交通事故件数'!$B$39:$B$42</c:f>
              <c:strCache/>
            </c:strRef>
          </c:cat>
          <c:val>
            <c:numRef>
              <c:f>'八王子市における子どもの交通事故件数'!$D$39:$D$42</c:f>
              <c:numCache/>
            </c:numRef>
          </c:val>
        </c:ser>
        <c:ser>
          <c:idx val="2"/>
          <c:order val="2"/>
          <c:tx>
            <c:strRef>
              <c:f>'八王子市における子どもの交通事故件数'!$E$38</c:f>
              <c:strCache>
                <c:ptCount val="1"/>
                <c:pt idx="0">
                  <c:v>中学生</c:v>
                </c:pt>
              </c:strCache>
            </c:strRef>
          </c:tx>
          <c:spPr>
            <a:solidFill>
              <a:srgbClr val="AEC683"/>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'八王子市における子どもの交通事故件数'!$B$39:$B$42</c:f>
              <c:strCache/>
            </c:strRef>
          </c:cat>
          <c:val>
            <c:numRef>
              <c:f>'八王子市における子どもの交通事故件数'!$E$39:$E$42</c:f>
              <c:numCache/>
            </c:numRef>
          </c:val>
        </c:ser>
        <c:ser>
          <c:idx val="3"/>
          <c:order val="3"/>
          <c:tx>
            <c:strRef>
              <c:f>'八王子市における子どもの交通事故件数'!$F$38</c:f>
              <c:strCache>
                <c:ptCount val="1"/>
                <c:pt idx="0">
                  <c:v>高校生</c:v>
                </c:pt>
              </c:strCache>
            </c:strRef>
          </c:tx>
          <c:spPr>
            <a:solidFill>
              <a:srgbClr val="CDDBB8"/>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'八王子市における子どもの交通事故件数'!$B$39:$B$42</c:f>
              <c:strCache/>
            </c:strRef>
          </c:cat>
          <c:val>
            <c:numRef>
              <c:f>'八王子市における子どもの交通事故件数'!$F$39:$F$42</c:f>
              <c:numCache/>
            </c:numRef>
          </c:val>
        </c:ser>
        <c:overlap val="100"/>
        <c:gapWidth val="55"/>
        <c:axId val="27978548"/>
        <c:axId val="50480341"/>
      </c:barChart>
      <c:catAx>
        <c:axId val="2797854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480341"/>
        <c:crosses val="autoZero"/>
        <c:auto val="1"/>
        <c:lblOffset val="100"/>
        <c:tickLblSkip val="1"/>
        <c:noMultiLvlLbl val="0"/>
      </c:catAx>
      <c:valAx>
        <c:axId val="50480341"/>
        <c:scaling>
          <c:orientation val="minMax"/>
          <c:max val="300"/>
        </c:scaling>
        <c:axPos val="l"/>
        <c:title>
          <c:tx>
            <c:rich>
              <a:bodyPr vert="horz" rot="0" anchor="ctr"/>
              <a:lstStyle/>
              <a:p>
                <a:pPr algn="ctr">
                  <a:defRPr/>
                </a:pPr>
                <a:r>
                  <a:rPr lang="en-US" cap="none" sz="1000" b="0" i="0" u="none" baseline="0">
                    <a:solidFill>
                      <a:srgbClr val="000000"/>
                    </a:solidFill>
                  </a:rPr>
                  <a:t>件</a:t>
                </a:r>
              </a:p>
            </c:rich>
          </c:tx>
          <c:layout>
            <c:manualLayout>
              <c:xMode val="factor"/>
              <c:yMode val="factor"/>
              <c:x val="0.02125"/>
              <c:y val="0.163"/>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7978548"/>
        <c:crossesAt val="1"/>
        <c:crossBetween val="between"/>
        <c:dispUnits/>
        <c:majorUnit val="50"/>
      </c:valAx>
      <c:spPr>
        <a:solidFill>
          <a:srgbClr val="FFFFFF"/>
        </a:solidFill>
        <a:ln w="3175">
          <a:noFill/>
        </a:ln>
      </c:spPr>
    </c:plotArea>
    <c:legend>
      <c:legendPos val="r"/>
      <c:layout>
        <c:manualLayout>
          <c:xMode val="edge"/>
          <c:yMode val="edge"/>
          <c:x val="0.73875"/>
          <c:y val="0.381"/>
          <c:w val="0.1275"/>
          <c:h val="0.350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91"/>
          <c:w val="0.7935"/>
          <c:h val="0.79725"/>
        </c:manualLayout>
      </c:layout>
      <c:lineChart>
        <c:grouping val="standard"/>
        <c:varyColors val="0"/>
        <c:ser>
          <c:idx val="0"/>
          <c:order val="0"/>
          <c:tx>
            <c:strRef>
              <c:f>'乳幼児健診受診率'!$P$5</c:f>
              <c:strCache>
                <c:ptCount val="1"/>
                <c:pt idx="0">
                  <c:v>東京都</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'乳幼児健診受診率'!$Q$4:$V$4</c:f>
              <c:strCache/>
            </c:strRef>
          </c:cat>
          <c:val>
            <c:numRef>
              <c:f>'乳幼児健診受診率'!$Q$5:$V$5</c:f>
              <c:numCache/>
            </c:numRef>
          </c:val>
          <c:smooth val="0"/>
        </c:ser>
        <c:ser>
          <c:idx val="1"/>
          <c:order val="1"/>
          <c:tx>
            <c:strRef>
              <c:f>'乳幼児健診受診率'!$P$6</c:f>
              <c:strCache>
                <c:ptCount val="1"/>
                <c:pt idx="0">
                  <c:v>八王子市</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FF8080"/>
                </a:solidFill>
              </a:ln>
            </c:spPr>
          </c:marker>
          <c:dLbls>
            <c:numFmt formatCode="General" sourceLinked="1"/>
            <c:spPr>
              <a:noFill/>
              <a:ln w="3175">
                <a:noFill/>
              </a:ln>
            </c:spPr>
            <c:txPr>
              <a:bodyPr vert="horz" rot="0" anchor="ctr"/>
              <a:lstStyle/>
              <a:p>
                <a:pPr algn="ctr">
                  <a:defRPr lang="en-US" cap="none" sz="1000" b="0" i="0" u="none" baseline="0">
                    <a:solidFill>
                      <a:srgbClr val="000000"/>
                    </a:solidFill>
                  </a:defRPr>
                </a:pPr>
              </a:p>
            </c:txPr>
            <c:dLblPos val="b"/>
            <c:showLegendKey val="0"/>
            <c:showVal val="1"/>
            <c:showBubbleSize val="0"/>
            <c:showCatName val="0"/>
            <c:showSerName val="0"/>
            <c:showLeaderLines val="1"/>
            <c:showPercent val="0"/>
          </c:dLbls>
          <c:cat>
            <c:strRef>
              <c:f>'乳幼児健診受診率'!$Q$4:$V$4</c:f>
              <c:strCache/>
            </c:strRef>
          </c:cat>
          <c:val>
            <c:numRef>
              <c:f>'乳幼児健診受診率'!$Q$6:$V$6</c:f>
              <c:numCache/>
            </c:numRef>
          </c:val>
          <c:smooth val="0"/>
        </c:ser>
        <c:marker val="1"/>
        <c:axId val="51669886"/>
        <c:axId val="62375791"/>
      </c:lineChart>
      <c:catAx>
        <c:axId val="51669886"/>
        <c:scaling>
          <c:orientation val="minMax"/>
        </c:scaling>
        <c:axPos val="b"/>
        <c:delete val="0"/>
        <c:numFmt formatCode="General" sourceLinked="1"/>
        <c:majorTickMark val="none"/>
        <c:minorTickMark val="none"/>
        <c:tickLblPos val="none"/>
        <c:spPr>
          <a:ln w="3175">
            <a:solidFill>
              <a:srgbClr val="808080"/>
            </a:solidFill>
          </a:ln>
        </c:spPr>
        <c:crossAx val="62375791"/>
        <c:crosses val="autoZero"/>
        <c:auto val="1"/>
        <c:lblOffset val="100"/>
        <c:tickLblSkip val="1"/>
        <c:noMultiLvlLbl val="0"/>
      </c:catAx>
      <c:valAx>
        <c:axId val="62375791"/>
        <c:scaling>
          <c:orientation val="minMax"/>
          <c:min val="92"/>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1669886"/>
        <c:crossesAt val="1"/>
        <c:crossBetween val="between"/>
        <c:dispUnits/>
        <c:majorUnit val="1.5"/>
        <c:minorUnit val="1"/>
      </c:valAx>
      <c:spPr>
        <a:solidFill>
          <a:srgbClr val="FFFFFF"/>
        </a:solidFill>
        <a:ln w="3175">
          <a:noFill/>
        </a:ln>
      </c:spPr>
    </c:plotArea>
    <c:legend>
      <c:legendPos val="r"/>
      <c:layout>
        <c:manualLayout>
          <c:xMode val="edge"/>
          <c:yMode val="edge"/>
          <c:x val="0.649"/>
          <c:y val="0.634"/>
          <c:w val="0.1565"/>
          <c:h val="0.256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0.8505</cdr:x>
      <cdr:y>0.06</cdr:y>
    </cdr:from>
    <cdr:to>
      <cdr:x>0.915</cdr:x>
      <cdr:y>0.14775</cdr:y>
    </cdr:to>
    <cdr:sp>
      <cdr:nvSpPr>
        <cdr:cNvPr id="1" name="テキスト ボックス 2"/>
        <cdr:cNvSpPr txBox="1">
          <a:spLocks noChangeArrowheads="1"/>
        </cdr:cNvSpPr>
      </cdr:nvSpPr>
      <cdr:spPr>
        <a:xfrm>
          <a:off x="3952875" y="257175"/>
          <a:ext cx="295275" cy="390525"/>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4552950" cy="3571875"/>
    <xdr:sp>
      <xdr:nvSpPr>
        <xdr:cNvPr id="1" name="図 1"/>
        <xdr:cNvSpPr>
          <a:spLocks noChangeAspect="1"/>
        </xdr:cNvSpPr>
      </xdr:nvSpPr>
      <xdr:spPr>
        <a:xfrm>
          <a:off x="0" y="0"/>
          <a:ext cx="4552950" cy="3571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7</xdr:col>
      <xdr:colOff>504825</xdr:colOff>
      <xdr:row>12</xdr:row>
      <xdr:rowOff>133350</xdr:rowOff>
    </xdr:from>
    <xdr:to>
      <xdr:col>15</xdr:col>
      <xdr:colOff>209550</xdr:colOff>
      <xdr:row>26</xdr:row>
      <xdr:rowOff>95250</xdr:rowOff>
    </xdr:to>
    <xdr:graphicFrame>
      <xdr:nvGraphicFramePr>
        <xdr:cNvPr id="2" name="グラフ 2"/>
        <xdr:cNvGraphicFramePr/>
      </xdr:nvGraphicFramePr>
      <xdr:xfrm>
        <a:off x="4772025" y="2895600"/>
        <a:ext cx="4581525" cy="3581400"/>
      </xdr:xfrm>
      <a:graphic>
        <a:graphicData uri="http://schemas.openxmlformats.org/drawingml/2006/chart">
          <c:chart xmlns:c="http://schemas.openxmlformats.org/drawingml/2006/chart" r:id="rId1"/>
        </a:graphicData>
      </a:graphic>
    </xdr:graphicFrame>
    <xdr:clientData/>
  </xdr:twoCellAnchor>
  <xdr:twoCellAnchor>
    <xdr:from>
      <xdr:col>8</xdr:col>
      <xdr:colOff>142875</xdr:colOff>
      <xdr:row>23</xdr:row>
      <xdr:rowOff>76200</xdr:rowOff>
    </xdr:from>
    <xdr:to>
      <xdr:col>16</xdr:col>
      <xdr:colOff>123825</xdr:colOff>
      <xdr:row>26</xdr:row>
      <xdr:rowOff>76200</xdr:rowOff>
    </xdr:to>
    <xdr:sp>
      <xdr:nvSpPr>
        <xdr:cNvPr id="3" name="テキスト ボックス 1"/>
        <xdr:cNvSpPr txBox="1">
          <a:spLocks noChangeArrowheads="1"/>
        </xdr:cNvSpPr>
      </xdr:nvSpPr>
      <xdr:spPr>
        <a:xfrm>
          <a:off x="5019675" y="5886450"/>
          <a:ext cx="4857750"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HGPｺﾞｼｯｸM"/>
              <a:ea typeface="HGPｺﾞｼｯｸM"/>
              <a:cs typeface="HGPｺﾞｼｯｸM"/>
            </a:rPr>
            <a:t>出典：八王子市「就学前児童の保護者を対象としたアンケート調査」</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平成</a:t>
          </a:r>
          <a:r>
            <a:rPr lang="en-US" cap="none" sz="1100" b="0" i="0" u="none" baseline="0">
              <a:solidFill>
                <a:srgbClr val="000000"/>
              </a:solidFill>
              <a:latin typeface="HGPｺﾞｼｯｸM"/>
              <a:ea typeface="HGPｺﾞｼｯｸM"/>
              <a:cs typeface="HGPｺﾞｼｯｸM"/>
            </a:rPr>
            <a:t>25</a:t>
          </a:r>
          <a:r>
            <a:rPr lang="en-US" cap="none" sz="1100" b="0" i="0" u="none" baseline="0">
              <a:solidFill>
                <a:srgbClr val="000000"/>
              </a:solidFill>
              <a:latin typeface="HGPｺﾞｼｯｸM"/>
              <a:ea typeface="HGPｺﾞｼｯｸM"/>
              <a:cs typeface="HGPｺﾞｼｯｸM"/>
            </a:rPr>
            <a:t>年度）</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-0.018</cdr:y>
    </cdr:from>
    <cdr:to>
      <cdr:x>0.02975</cdr:x>
      <cdr:y>0.07675</cdr:y>
    </cdr:to>
    <cdr:sp fLocksText="0">
      <cdr:nvSpPr>
        <cdr:cNvPr id="1" name="テキスト ボックス 3"/>
        <cdr:cNvSpPr txBox="1">
          <a:spLocks noChangeArrowheads="1"/>
        </cdr:cNvSpPr>
      </cdr:nvSpPr>
      <cdr:spPr>
        <a:xfrm>
          <a:off x="-38099" y="-47624"/>
          <a:ext cx="171450" cy="295275"/>
        </a:xfrm>
        <a:prstGeom prst="rect">
          <a:avLst/>
        </a:prstGeom>
        <a:noFill/>
        <a:ln w="9525" cmpd="sng">
          <a:noFill/>
        </a:ln>
      </cdr:spPr>
      <cdr:txBody>
        <a:bodyPr vertOverflow="clip" wrap="square">
          <a:spAutoFit/>
        </a:bodyPr>
        <a:p>
          <a:pPr algn="l">
            <a:defRPr/>
          </a:pPr>
          <a:r>
            <a:rPr lang="en-US" cap="none" u="none" baseline="0">
              <a:latin typeface="Calibri"/>
              <a:ea typeface="Calibri"/>
              <a:cs typeface="Calibri"/>
            </a:rPr>
            <a:t/>
          </a:r>
        </a:p>
      </cdr:txBody>
    </cdr:sp>
  </cdr:relSizeAnchor>
  <cdr:relSizeAnchor xmlns:cdr="http://schemas.openxmlformats.org/drawingml/2006/chartDrawing">
    <cdr:from>
      <cdr:x>-0.01125</cdr:x>
      <cdr:y>-0.018</cdr:y>
    </cdr:from>
    <cdr:to>
      <cdr:x>0.02975</cdr:x>
      <cdr:y>0.07675</cdr:y>
    </cdr:to>
    <cdr:sp fLocksText="0">
      <cdr:nvSpPr>
        <cdr:cNvPr id="2" name="テキスト ボックス 3"/>
        <cdr:cNvSpPr txBox="1">
          <a:spLocks noChangeArrowheads="1"/>
        </cdr:cNvSpPr>
      </cdr:nvSpPr>
      <cdr:spPr>
        <a:xfrm>
          <a:off x="-38099" y="-47624"/>
          <a:ext cx="171450" cy="295275"/>
        </a:xfrm>
        <a:prstGeom prst="rect">
          <a:avLst/>
        </a:prstGeom>
        <a:noFill/>
        <a:ln w="9525" cmpd="sng">
          <a:noFill/>
        </a:ln>
      </cdr:spPr>
      <cdr:txBody>
        <a:bodyPr vertOverflow="clip" wrap="square">
          <a:spAutoFit/>
        </a:bodyPr>
        <a:p>
          <a:pPr algn="l">
            <a:defRPr/>
          </a:pPr>
          <a:r>
            <a:rPr lang="en-US" cap="none" u="none" baseline="0">
              <a:latin typeface="Calibri"/>
              <a:ea typeface="Calibri"/>
              <a:cs typeface="Calibri"/>
            </a:rPr>
            <a:t/>
          </a:r>
        </a:p>
      </cdr:txBody>
    </cdr:sp>
  </cdr:relSizeAnchor>
  <cdr:relSizeAnchor xmlns:cdr="http://schemas.openxmlformats.org/drawingml/2006/chartDrawing">
    <cdr:from>
      <cdr:x>0.58725</cdr:x>
      <cdr:y>0.102</cdr:y>
    </cdr:from>
    <cdr:to>
      <cdr:x>0.79175</cdr:x>
      <cdr:y>0.42275</cdr:y>
    </cdr:to>
    <cdr:sp fLocksText="0">
      <cdr:nvSpPr>
        <cdr:cNvPr id="3" name="テキスト ボックス 3"/>
        <cdr:cNvSpPr txBox="1">
          <a:spLocks noChangeArrowheads="1"/>
        </cdr:cNvSpPr>
      </cdr:nvSpPr>
      <cdr:spPr>
        <a:xfrm>
          <a:off x="2381250" y="314325"/>
          <a:ext cx="828675" cy="990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0.44225</cdr:x>
      <cdr:y>0.08875</cdr:y>
    </cdr:from>
    <cdr:to>
      <cdr:x>0.64675</cdr:x>
      <cdr:y>0.40925</cdr:y>
    </cdr:to>
    <cdr:sp fLocksText="0">
      <cdr:nvSpPr>
        <cdr:cNvPr id="4" name="テキスト ボックス 4"/>
        <cdr:cNvSpPr txBox="1">
          <a:spLocks noChangeArrowheads="1"/>
        </cdr:cNvSpPr>
      </cdr:nvSpPr>
      <cdr:spPr>
        <a:xfrm>
          <a:off x="1790700" y="266700"/>
          <a:ext cx="828675" cy="990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0.47025</cdr:x>
      <cdr:y>0.356</cdr:y>
    </cdr:from>
    <cdr:to>
      <cdr:x>0.55725</cdr:x>
      <cdr:y>0.4465</cdr:y>
    </cdr:to>
    <cdr:sp>
      <cdr:nvSpPr>
        <cdr:cNvPr id="5" name="テキスト ボックス 5"/>
        <cdr:cNvSpPr txBox="1">
          <a:spLocks noChangeArrowheads="1"/>
        </cdr:cNvSpPr>
      </cdr:nvSpPr>
      <cdr:spPr>
        <a:xfrm>
          <a:off x="1905000" y="1095375"/>
          <a:ext cx="352425" cy="276225"/>
        </a:xfrm>
        <a:prstGeom prst="rect">
          <a:avLst/>
        </a:prstGeom>
        <a:noFill/>
        <a:ln w="9525" cmpd="sng">
          <a:noFill/>
        </a:ln>
      </cdr:spPr>
      <cdr:txBody>
        <a:bodyPr vertOverflow="clip" wrap="square"/>
        <a:p>
          <a:pPr algn="l">
            <a:defRPr/>
          </a:pPr>
          <a:r>
            <a:rPr lang="en-US" cap="none" sz="1000" b="0" i="0" u="none" baseline="0">
              <a:solidFill>
                <a:srgbClr val="000000"/>
              </a:solidFill>
            </a:rPr>
            <a:t>208</a:t>
          </a:r>
        </a:p>
      </cdr:txBody>
    </cdr:sp>
  </cdr:relSizeAnchor>
  <cdr:relSizeAnchor xmlns:cdr="http://schemas.openxmlformats.org/drawingml/2006/chartDrawing">
    <cdr:from>
      <cdr:x>0.61525</cdr:x>
      <cdr:y>0.3695</cdr:y>
    </cdr:from>
    <cdr:to>
      <cdr:x>0.719</cdr:x>
      <cdr:y>0.45975</cdr:y>
    </cdr:to>
    <cdr:sp>
      <cdr:nvSpPr>
        <cdr:cNvPr id="6" name="テキスト ボックス 6"/>
        <cdr:cNvSpPr txBox="1">
          <a:spLocks noChangeArrowheads="1"/>
        </cdr:cNvSpPr>
      </cdr:nvSpPr>
      <cdr:spPr>
        <a:xfrm>
          <a:off x="2495550" y="1143000"/>
          <a:ext cx="419100" cy="276225"/>
        </a:xfrm>
        <a:prstGeom prst="rect">
          <a:avLst/>
        </a:prstGeom>
        <a:noFill/>
        <a:ln w="9525" cmpd="sng">
          <a:noFill/>
        </a:ln>
      </cdr:spPr>
      <cdr:txBody>
        <a:bodyPr vertOverflow="clip" wrap="square"/>
        <a:p>
          <a:pPr algn="l">
            <a:defRPr/>
          </a:pPr>
          <a:r>
            <a:rPr lang="en-US" cap="none" sz="1000" b="0" i="0" u="none" baseline="0">
              <a:solidFill>
                <a:srgbClr val="000000"/>
              </a:solidFill>
            </a:rPr>
            <a:t>198</a:t>
          </a:r>
        </a:p>
      </cdr:txBody>
    </cdr:sp>
  </cdr:relSizeAnchor>
  <cdr:relSizeAnchor xmlns:cdr="http://schemas.openxmlformats.org/drawingml/2006/chartDrawing">
    <cdr:from>
      <cdr:x>0.31875</cdr:x>
      <cdr:y>0.2755</cdr:y>
    </cdr:from>
    <cdr:to>
      <cdr:x>0.40575</cdr:x>
      <cdr:y>0.36625</cdr:y>
    </cdr:to>
    <cdr:sp>
      <cdr:nvSpPr>
        <cdr:cNvPr id="7" name="テキスト ボックス 1"/>
        <cdr:cNvSpPr txBox="1">
          <a:spLocks noChangeArrowheads="1"/>
        </cdr:cNvSpPr>
      </cdr:nvSpPr>
      <cdr:spPr>
        <a:xfrm>
          <a:off x="1295400" y="847725"/>
          <a:ext cx="352425" cy="276225"/>
        </a:xfrm>
        <a:prstGeom prst="rect">
          <a:avLst/>
        </a:prstGeom>
        <a:noFill/>
        <a:ln w="9525" cmpd="sng">
          <a:noFill/>
        </a:ln>
      </cdr:spPr>
      <cdr:txBody>
        <a:bodyPr vertOverflow="clip" wrap="square"/>
        <a:p>
          <a:pPr algn="l">
            <a:defRPr/>
          </a:pPr>
          <a:r>
            <a:rPr lang="en-US" cap="none" sz="1000" b="0" i="0" u="none" baseline="0">
              <a:solidFill>
                <a:srgbClr val="000000"/>
              </a:solidFill>
            </a:rPr>
            <a:t>251</a:t>
          </a:r>
        </a:p>
      </cdr:txBody>
    </cdr:sp>
  </cdr:relSizeAnchor>
  <cdr:relSizeAnchor xmlns:cdr="http://schemas.openxmlformats.org/drawingml/2006/chartDrawing">
    <cdr:from>
      <cdr:x>0.1695</cdr:x>
      <cdr:y>0.2895</cdr:y>
    </cdr:from>
    <cdr:to>
      <cdr:x>0.25675</cdr:x>
      <cdr:y>0.37925</cdr:y>
    </cdr:to>
    <cdr:sp>
      <cdr:nvSpPr>
        <cdr:cNvPr id="8" name="テキスト ボックス 1"/>
        <cdr:cNvSpPr txBox="1">
          <a:spLocks noChangeArrowheads="1"/>
        </cdr:cNvSpPr>
      </cdr:nvSpPr>
      <cdr:spPr>
        <a:xfrm>
          <a:off x="685800" y="895350"/>
          <a:ext cx="352425" cy="276225"/>
        </a:xfrm>
        <a:prstGeom prst="rect">
          <a:avLst/>
        </a:prstGeom>
        <a:noFill/>
        <a:ln w="9525" cmpd="sng">
          <a:noFill/>
        </a:ln>
      </cdr:spPr>
      <cdr:txBody>
        <a:bodyPr vertOverflow="clip" wrap="square"/>
        <a:p>
          <a:pPr algn="l">
            <a:defRPr/>
          </a:pPr>
          <a:r>
            <a:rPr lang="en-US" cap="none" sz="1000" b="0" i="0" u="none" baseline="0">
              <a:solidFill>
                <a:srgbClr val="000000"/>
              </a:solidFill>
            </a:rPr>
            <a:t>240</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36</xdr:row>
      <xdr:rowOff>28575</xdr:rowOff>
    </xdr:from>
    <xdr:to>
      <xdr:col>14</xdr:col>
      <xdr:colOff>0</xdr:colOff>
      <xdr:row>53</xdr:row>
      <xdr:rowOff>0</xdr:rowOff>
    </xdr:to>
    <xdr:graphicFrame>
      <xdr:nvGraphicFramePr>
        <xdr:cNvPr id="1" name="グラフ 1"/>
        <xdr:cNvGraphicFramePr/>
      </xdr:nvGraphicFramePr>
      <xdr:xfrm>
        <a:off x="4752975" y="6972300"/>
        <a:ext cx="4067175" cy="3095625"/>
      </xdr:xfrm>
      <a:graphic>
        <a:graphicData uri="http://schemas.openxmlformats.org/drawingml/2006/chart">
          <c:chart xmlns:c="http://schemas.openxmlformats.org/drawingml/2006/chart" r:id="rId1"/>
        </a:graphicData>
      </a:graphic>
    </xdr:graphicFrame>
    <xdr:clientData/>
  </xdr:twoCellAnchor>
  <xdr:twoCellAnchor>
    <xdr:from>
      <xdr:col>1</xdr:col>
      <xdr:colOff>857250</xdr:colOff>
      <xdr:row>44</xdr:row>
      <xdr:rowOff>28575</xdr:rowOff>
    </xdr:from>
    <xdr:to>
      <xdr:col>6</xdr:col>
      <xdr:colOff>438150</xdr:colOff>
      <xdr:row>46</xdr:row>
      <xdr:rowOff>85725</xdr:rowOff>
    </xdr:to>
    <xdr:sp>
      <xdr:nvSpPr>
        <xdr:cNvPr id="2" name="テキスト ボックス 1"/>
        <xdr:cNvSpPr txBox="1">
          <a:spLocks noChangeArrowheads="1"/>
        </xdr:cNvSpPr>
      </xdr:nvSpPr>
      <xdr:spPr>
        <a:xfrm>
          <a:off x="1466850" y="8382000"/>
          <a:ext cx="2914650" cy="438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出典：東京都　「交通事故統計表</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7</xdr:col>
      <xdr:colOff>457200</xdr:colOff>
      <xdr:row>47</xdr:row>
      <xdr:rowOff>9525</xdr:rowOff>
    </xdr:from>
    <xdr:ext cx="161925" cy="295275"/>
    <xdr:sp fLocksText="0">
      <xdr:nvSpPr>
        <xdr:cNvPr id="3" name="テキスト ボックス 3"/>
        <xdr:cNvSpPr txBox="1">
          <a:spLocks noChangeArrowheads="1"/>
        </xdr:cNvSpPr>
      </xdr:nvSpPr>
      <xdr:spPr>
        <a:xfrm>
          <a:off x="5010150" y="8934450"/>
          <a:ext cx="161925" cy="2952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0.09175</cdr:y>
    </cdr:from>
    <cdr:to>
      <cdr:x>0.44625</cdr:x>
      <cdr:y>0.24625</cdr:y>
    </cdr:to>
    <cdr:sp>
      <cdr:nvSpPr>
        <cdr:cNvPr id="1" name="テキスト ボックス 1"/>
        <cdr:cNvSpPr txBox="1">
          <a:spLocks noChangeArrowheads="1"/>
        </cdr:cNvSpPr>
      </cdr:nvSpPr>
      <cdr:spPr>
        <a:xfrm>
          <a:off x="1257300" y="161925"/>
          <a:ext cx="733425" cy="285750"/>
        </a:xfrm>
        <a:prstGeom prst="rect">
          <a:avLst/>
        </a:prstGeom>
        <a:noFill/>
        <a:ln w="9525" cmpd="sng">
          <a:noFill/>
        </a:ln>
      </cdr:spPr>
      <cdr:txBody>
        <a:bodyPr vertOverflow="clip" wrap="square"/>
        <a:p>
          <a:pPr algn="l">
            <a:defRPr/>
          </a:pPr>
          <a:r>
            <a:rPr lang="en-US" cap="none" sz="1000" b="1" i="0" u="none" baseline="0">
              <a:solidFill>
                <a:srgbClr val="000000"/>
              </a:solidFill>
            </a:rPr>
            <a:t>３～４か月児</a:t>
          </a:r>
        </a:p>
      </cdr:txBody>
    </cdr:sp>
  </cdr:relSizeAnchor>
  <cdr:relSizeAnchor xmlns:cdr="http://schemas.openxmlformats.org/drawingml/2006/chartDrawing">
    <cdr:from>
      <cdr:x>0.76475</cdr:x>
      <cdr:y>-0.02925</cdr:y>
    </cdr:from>
    <cdr:to>
      <cdr:x>0.81575</cdr:x>
      <cdr:y>0.1025</cdr:y>
    </cdr:to>
    <cdr:sp>
      <cdr:nvSpPr>
        <cdr:cNvPr id="2" name="テキスト ボックス 3"/>
        <cdr:cNvSpPr txBox="1">
          <a:spLocks noChangeArrowheads="1"/>
        </cdr:cNvSpPr>
      </cdr:nvSpPr>
      <cdr:spPr>
        <a:xfrm>
          <a:off x="3409950" y="-47624"/>
          <a:ext cx="228600" cy="238125"/>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0.1145</cdr:y>
    </cdr:from>
    <cdr:to>
      <cdr:x>0.44775</cdr:x>
      <cdr:y>0.27</cdr:y>
    </cdr:to>
    <cdr:sp>
      <cdr:nvSpPr>
        <cdr:cNvPr id="1" name="テキスト ボックス 1"/>
        <cdr:cNvSpPr txBox="1">
          <a:spLocks noChangeArrowheads="1"/>
        </cdr:cNvSpPr>
      </cdr:nvSpPr>
      <cdr:spPr>
        <a:xfrm>
          <a:off x="1266825" y="200025"/>
          <a:ext cx="733425" cy="285750"/>
        </a:xfrm>
        <a:prstGeom prst="rect">
          <a:avLst/>
        </a:prstGeom>
        <a:noFill/>
        <a:ln w="9525" cmpd="sng">
          <a:noFill/>
        </a:ln>
      </cdr:spPr>
      <cdr:txBody>
        <a:bodyPr vertOverflow="clip" wrap="square"/>
        <a:p>
          <a:pPr algn="l">
            <a:defRPr/>
          </a:pPr>
          <a:r>
            <a:rPr lang="en-US" cap="none" sz="1000" b="1" i="0" u="none" baseline="0">
              <a:solidFill>
                <a:srgbClr val="000000"/>
              </a:solidFill>
              <a:latin typeface="HGPｺﾞｼｯｸM"/>
              <a:ea typeface="HGPｺﾞｼｯｸM"/>
              <a:cs typeface="HGPｺﾞｼｯｸM"/>
            </a:rPr>
            <a:t>1</a:t>
          </a:r>
          <a:r>
            <a:rPr lang="en-US" cap="none" sz="1000" b="1" i="0" u="none" baseline="0">
              <a:solidFill>
                <a:srgbClr val="000000"/>
              </a:solidFill>
              <a:latin typeface="HGPｺﾞｼｯｸM"/>
              <a:ea typeface="HGPｺﾞｼｯｸM"/>
              <a:cs typeface="HGPｺﾞｼｯｸM"/>
            </a:rPr>
            <a:t>歳６か月児</a:t>
          </a:r>
        </a:p>
      </cdr:txBody>
    </cdr:sp>
  </cdr:relSizeAnchor>
  <cdr:relSizeAnchor xmlns:cdr="http://schemas.openxmlformats.org/drawingml/2006/chartDrawing">
    <cdr:from>
      <cdr:x>0.8255</cdr:x>
      <cdr:y>-0.0295</cdr:y>
    </cdr:from>
    <cdr:to>
      <cdr:x>0.8765</cdr:x>
      <cdr:y>0.1145</cdr:y>
    </cdr:to>
    <cdr:sp fLocksText="0">
      <cdr:nvSpPr>
        <cdr:cNvPr id="2" name="テキスト ボックス 2"/>
        <cdr:cNvSpPr txBox="1">
          <a:spLocks noChangeArrowheads="1"/>
        </cdr:cNvSpPr>
      </cdr:nvSpPr>
      <cdr:spPr>
        <a:xfrm>
          <a:off x="3686175" y="-47624"/>
          <a:ext cx="228600"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0.013</cdr:y>
    </cdr:from>
    <cdr:to>
      <cdr:x>0.408</cdr:x>
      <cdr:y>0.1685</cdr:y>
    </cdr:to>
    <cdr:sp>
      <cdr:nvSpPr>
        <cdr:cNvPr id="1" name="テキスト ボックス 1"/>
        <cdr:cNvSpPr txBox="1">
          <a:spLocks noChangeArrowheads="1"/>
        </cdr:cNvSpPr>
      </cdr:nvSpPr>
      <cdr:spPr>
        <a:xfrm>
          <a:off x="1323975" y="28575"/>
          <a:ext cx="485775" cy="371475"/>
        </a:xfrm>
        <a:prstGeom prst="rect">
          <a:avLst/>
        </a:prstGeom>
        <a:noFill/>
        <a:ln w="9525" cmpd="sng">
          <a:noFill/>
        </a:ln>
      </cdr:spPr>
      <cdr:txBody>
        <a:bodyPr vertOverflow="clip" wrap="square"/>
        <a:p>
          <a:pPr algn="l">
            <a:defRPr/>
          </a:pPr>
          <a:r>
            <a:rPr lang="en-US" cap="none" sz="1000" b="1" i="0" u="none" baseline="0">
              <a:solidFill>
                <a:srgbClr val="000000"/>
              </a:solidFill>
            </a:rPr>
            <a:t>３歳児</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0.11325</cdr:x>
      <cdr:y>0.0475</cdr:y>
    </cdr:from>
    <cdr:to>
      <cdr:x>0.177</cdr:x>
      <cdr:y>0.12525</cdr:y>
    </cdr:to>
    <cdr:sp>
      <cdr:nvSpPr>
        <cdr:cNvPr id="1" name="テキスト ボックス 1"/>
        <cdr:cNvSpPr txBox="1">
          <a:spLocks noChangeArrowheads="1"/>
        </cdr:cNvSpPr>
      </cdr:nvSpPr>
      <cdr:spPr>
        <a:xfrm>
          <a:off x="523875" y="142875"/>
          <a:ext cx="295275" cy="238125"/>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13</xdr:row>
      <xdr:rowOff>0</xdr:rowOff>
    </xdr:from>
    <xdr:to>
      <xdr:col>14</xdr:col>
      <xdr:colOff>247650</xdr:colOff>
      <xdr:row>21</xdr:row>
      <xdr:rowOff>0</xdr:rowOff>
    </xdr:to>
    <xdr:graphicFrame>
      <xdr:nvGraphicFramePr>
        <xdr:cNvPr id="1" name="グラフ 1"/>
        <xdr:cNvGraphicFramePr/>
      </xdr:nvGraphicFramePr>
      <xdr:xfrm>
        <a:off x="5829300" y="2743200"/>
        <a:ext cx="4467225" cy="1828800"/>
      </xdr:xfrm>
      <a:graphic>
        <a:graphicData uri="http://schemas.openxmlformats.org/drawingml/2006/chart">
          <c:chart xmlns:c="http://schemas.openxmlformats.org/drawingml/2006/chart" r:id="rId1"/>
        </a:graphicData>
      </a:graphic>
    </xdr:graphicFrame>
    <xdr:clientData/>
  </xdr:twoCellAnchor>
  <xdr:twoCellAnchor>
    <xdr:from>
      <xdr:col>7</xdr:col>
      <xdr:colOff>333375</xdr:colOff>
      <xdr:row>20</xdr:row>
      <xdr:rowOff>209550</xdr:rowOff>
    </xdr:from>
    <xdr:to>
      <xdr:col>14</xdr:col>
      <xdr:colOff>228600</xdr:colOff>
      <xdr:row>28</xdr:row>
      <xdr:rowOff>200025</xdr:rowOff>
    </xdr:to>
    <xdr:graphicFrame>
      <xdr:nvGraphicFramePr>
        <xdr:cNvPr id="2" name="グラフ 2"/>
        <xdr:cNvGraphicFramePr/>
      </xdr:nvGraphicFramePr>
      <xdr:xfrm>
        <a:off x="5810250" y="4552950"/>
        <a:ext cx="4467225" cy="1819275"/>
      </xdr:xfrm>
      <a:graphic>
        <a:graphicData uri="http://schemas.openxmlformats.org/drawingml/2006/chart">
          <c:chart xmlns:c="http://schemas.openxmlformats.org/drawingml/2006/chart" r:id="rId2"/>
        </a:graphicData>
      </a:graphic>
    </xdr:graphicFrame>
    <xdr:clientData/>
  </xdr:twoCellAnchor>
  <xdr:twoCellAnchor>
    <xdr:from>
      <xdr:col>7</xdr:col>
      <xdr:colOff>323850</xdr:colOff>
      <xdr:row>28</xdr:row>
      <xdr:rowOff>171450</xdr:rowOff>
    </xdr:from>
    <xdr:to>
      <xdr:col>14</xdr:col>
      <xdr:colOff>219075</xdr:colOff>
      <xdr:row>39</xdr:row>
      <xdr:rowOff>47625</xdr:rowOff>
    </xdr:to>
    <xdr:graphicFrame>
      <xdr:nvGraphicFramePr>
        <xdr:cNvPr id="3" name="グラフ 3"/>
        <xdr:cNvGraphicFramePr/>
      </xdr:nvGraphicFramePr>
      <xdr:xfrm>
        <a:off x="5800725" y="6343650"/>
        <a:ext cx="4467225" cy="2390775"/>
      </xdr:xfrm>
      <a:graphic>
        <a:graphicData uri="http://schemas.openxmlformats.org/drawingml/2006/chart">
          <c:chart xmlns:c="http://schemas.openxmlformats.org/drawingml/2006/chart" r:id="rId3"/>
        </a:graphicData>
      </a:graphic>
    </xdr:graphicFrame>
    <xdr:clientData/>
  </xdr:twoCellAnchor>
  <xdr:twoCellAnchor>
    <xdr:from>
      <xdr:col>15</xdr:col>
      <xdr:colOff>142875</xdr:colOff>
      <xdr:row>30</xdr:row>
      <xdr:rowOff>152400</xdr:rowOff>
    </xdr:from>
    <xdr:to>
      <xdr:col>21</xdr:col>
      <xdr:colOff>542925</xdr:colOff>
      <xdr:row>43</xdr:row>
      <xdr:rowOff>219075</xdr:rowOff>
    </xdr:to>
    <xdr:graphicFrame>
      <xdr:nvGraphicFramePr>
        <xdr:cNvPr id="4" name="グラフ 4"/>
        <xdr:cNvGraphicFramePr/>
      </xdr:nvGraphicFramePr>
      <xdr:xfrm>
        <a:off x="10896600" y="6781800"/>
        <a:ext cx="4629150" cy="3038475"/>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0.02875</cdr:x>
      <cdr:y>0.83575</cdr:y>
    </cdr:from>
    <cdr:to>
      <cdr:x>1</cdr:x>
      <cdr:y>0.90075</cdr:y>
    </cdr:to>
    <cdr:sp>
      <cdr:nvSpPr>
        <cdr:cNvPr id="1" name="テキスト ボックス 1"/>
        <cdr:cNvSpPr txBox="1">
          <a:spLocks noChangeArrowheads="1"/>
        </cdr:cNvSpPr>
      </cdr:nvSpPr>
      <cdr:spPr>
        <a:xfrm>
          <a:off x="171450" y="3800475"/>
          <a:ext cx="6067425" cy="295275"/>
        </a:xfrm>
        <a:prstGeom prst="rect">
          <a:avLst/>
        </a:prstGeom>
        <a:noFill/>
        <a:ln w="9525" cmpd="sng">
          <a:noFill/>
        </a:ln>
      </cdr:spPr>
      <cdr:txBody>
        <a:bodyPr vertOverflow="clip" wrap="square"/>
        <a:p>
          <a:pPr algn="l">
            <a:defRPr/>
          </a:pPr>
          <a:r>
            <a:rPr lang="en-US" cap="none" sz="1100" b="0" i="0" u="none" baseline="0">
              <a:solidFill>
                <a:srgbClr val="000000"/>
              </a:solidFill>
            </a:rPr>
            <a:t>（八王子市「就学前児童の保護者を対象としたアンケート調査」より）</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66675</xdr:rowOff>
    </xdr:from>
    <xdr:to>
      <xdr:col>6</xdr:col>
      <xdr:colOff>447675</xdr:colOff>
      <xdr:row>40</xdr:row>
      <xdr:rowOff>9525</xdr:rowOff>
    </xdr:to>
    <xdr:graphicFrame>
      <xdr:nvGraphicFramePr>
        <xdr:cNvPr id="1" name="グラフ 1"/>
        <xdr:cNvGraphicFramePr/>
      </xdr:nvGraphicFramePr>
      <xdr:xfrm>
        <a:off x="47625" y="2590800"/>
        <a:ext cx="6200775" cy="4552950"/>
      </xdr:xfrm>
      <a:graphic>
        <a:graphicData uri="http://schemas.openxmlformats.org/drawingml/2006/chart">
          <c:chart xmlns:c="http://schemas.openxmlformats.org/drawingml/2006/chart" r:id="rId1"/>
        </a:graphicData>
      </a:graphic>
    </xdr:graphicFrame>
    <xdr:clientData/>
  </xdr:twoCellAnchor>
  <xdr:twoCellAnchor>
    <xdr:from>
      <xdr:col>5</xdr:col>
      <xdr:colOff>590550</xdr:colOff>
      <xdr:row>41</xdr:row>
      <xdr:rowOff>19050</xdr:rowOff>
    </xdr:from>
    <xdr:to>
      <xdr:col>15</xdr:col>
      <xdr:colOff>381000</xdr:colOff>
      <xdr:row>60</xdr:row>
      <xdr:rowOff>95250</xdr:rowOff>
    </xdr:to>
    <xdr:graphicFrame>
      <xdr:nvGraphicFramePr>
        <xdr:cNvPr id="2" name="グラフ 2"/>
        <xdr:cNvGraphicFramePr/>
      </xdr:nvGraphicFramePr>
      <xdr:xfrm>
        <a:off x="5353050" y="7743825"/>
        <a:ext cx="7172325" cy="3733800"/>
      </xdr:xfrm>
      <a:graphic>
        <a:graphicData uri="http://schemas.openxmlformats.org/drawingml/2006/chart">
          <c:chart xmlns:c="http://schemas.openxmlformats.org/drawingml/2006/chart" r:id="rId2"/>
        </a:graphicData>
      </a:graphic>
    </xdr:graphicFrame>
    <xdr:clientData/>
  </xdr:twoCellAnchor>
  <xdr:twoCellAnchor>
    <xdr:from>
      <xdr:col>1</xdr:col>
      <xdr:colOff>819150</xdr:colOff>
      <xdr:row>56</xdr:row>
      <xdr:rowOff>28575</xdr:rowOff>
    </xdr:from>
    <xdr:to>
      <xdr:col>6</xdr:col>
      <xdr:colOff>161925</xdr:colOff>
      <xdr:row>59</xdr:row>
      <xdr:rowOff>123825</xdr:rowOff>
    </xdr:to>
    <xdr:sp>
      <xdr:nvSpPr>
        <xdr:cNvPr id="3" name="テキスト ボックス 1"/>
        <xdr:cNvSpPr txBox="1">
          <a:spLocks noChangeArrowheads="1"/>
        </xdr:cNvSpPr>
      </xdr:nvSpPr>
      <xdr:spPr>
        <a:xfrm>
          <a:off x="1428750" y="10648950"/>
          <a:ext cx="4533900"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出典：八王子市「就学前児童の保護者を対象としたアンケート調査」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「小学生の保護者を対象としたアンケート調査」</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16</xdr:row>
      <xdr:rowOff>19050</xdr:rowOff>
    </xdr:from>
    <xdr:to>
      <xdr:col>10</xdr:col>
      <xdr:colOff>390525</xdr:colOff>
      <xdr:row>26</xdr:row>
      <xdr:rowOff>38100</xdr:rowOff>
    </xdr:to>
    <xdr:graphicFrame>
      <xdr:nvGraphicFramePr>
        <xdr:cNvPr id="1" name="グラフ 1"/>
        <xdr:cNvGraphicFramePr/>
      </xdr:nvGraphicFramePr>
      <xdr:xfrm>
        <a:off x="2047875" y="3514725"/>
        <a:ext cx="4648200" cy="4429125"/>
      </xdr:xfrm>
      <a:graphic>
        <a:graphicData uri="http://schemas.openxmlformats.org/drawingml/2006/chart">
          <c:chart xmlns:c="http://schemas.openxmlformats.org/drawingml/2006/chart" r:id="rId1"/>
        </a:graphicData>
      </a:graphic>
    </xdr:graphicFrame>
    <xdr:clientData/>
  </xdr:twoCellAnchor>
  <xdr:twoCellAnchor>
    <xdr:from>
      <xdr:col>4</xdr:col>
      <xdr:colOff>133350</xdr:colOff>
      <xdr:row>25</xdr:row>
      <xdr:rowOff>438150</xdr:rowOff>
    </xdr:from>
    <xdr:to>
      <xdr:col>10</xdr:col>
      <xdr:colOff>276225</xdr:colOff>
      <xdr:row>26</xdr:row>
      <xdr:rowOff>200025</xdr:rowOff>
    </xdr:to>
    <xdr:sp>
      <xdr:nvSpPr>
        <xdr:cNvPr id="2" name="テキスト ボックス 1"/>
        <xdr:cNvSpPr txBox="1">
          <a:spLocks noChangeArrowheads="1"/>
        </xdr:cNvSpPr>
      </xdr:nvSpPr>
      <xdr:spPr>
        <a:xfrm>
          <a:off x="2781300" y="7839075"/>
          <a:ext cx="3800475" cy="266700"/>
        </a:xfrm>
        <a:prstGeom prst="rect">
          <a:avLst/>
        </a:prstGeom>
        <a:noFill/>
        <a:ln w="9525" cmpd="sng">
          <a:noFill/>
        </a:ln>
      </xdr:spPr>
      <xdr:txBody>
        <a:bodyPr vertOverflow="clip" wrap="square"/>
        <a:p>
          <a:pPr algn="l">
            <a:defRPr/>
          </a:pPr>
          <a:r>
            <a:rPr lang="en-US" cap="none" sz="700" b="0" i="0" u="none" baseline="0">
              <a:solidFill>
                <a:srgbClr val="000000"/>
              </a:solidFill>
              <a:latin typeface="HGPｺﾞｼｯｸM"/>
              <a:ea typeface="HGPｺﾞｼｯｸM"/>
              <a:cs typeface="HGPｺﾞｼｯｸM"/>
            </a:rPr>
            <a:t>出典：八王子市「小・中学生を対象としたアンケート調査」</a:t>
          </a:r>
          <a:r>
            <a:rPr lang="en-US" cap="none" sz="700" b="0" i="0" u="none" baseline="0">
              <a:solidFill>
                <a:srgbClr val="000000"/>
              </a:solidFill>
              <a:latin typeface="HGPｺﾞｼｯｸM"/>
              <a:ea typeface="HGPｺﾞｼｯｸM"/>
              <a:cs typeface="HGPｺﾞｼｯｸM"/>
            </a:rPr>
            <a:t>(</a:t>
          </a:r>
          <a:r>
            <a:rPr lang="en-US" cap="none" sz="700" b="0" i="0" u="none" baseline="0">
              <a:solidFill>
                <a:srgbClr val="000000"/>
              </a:solidFill>
              <a:latin typeface="HGPｺﾞｼｯｸM"/>
              <a:ea typeface="HGPｺﾞｼｯｸM"/>
              <a:cs typeface="HGPｺﾞｼｯｸM"/>
            </a:rPr>
            <a:t>平成</a:t>
          </a:r>
          <a:r>
            <a:rPr lang="en-US" cap="none" sz="700" b="0" i="0" u="none" baseline="0">
              <a:solidFill>
                <a:srgbClr val="000000"/>
              </a:solidFill>
              <a:latin typeface="HGPｺﾞｼｯｸM"/>
              <a:ea typeface="HGPｺﾞｼｯｸM"/>
              <a:cs typeface="HGPｺﾞｼｯｸM"/>
            </a:rPr>
            <a:t>25</a:t>
          </a:r>
          <a:r>
            <a:rPr lang="en-US" cap="none" sz="700" b="0" i="0" u="none" baseline="0">
              <a:solidFill>
                <a:srgbClr val="000000"/>
              </a:solidFill>
              <a:latin typeface="HGPｺﾞｼｯｸM"/>
              <a:ea typeface="HGPｺﾞｼｯｸM"/>
              <a:cs typeface="HGPｺﾞｼｯｸM"/>
            </a:rPr>
            <a:t>年度）</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0.9025</cdr:y>
    </cdr:from>
    <cdr:to>
      <cdr:x>1</cdr:x>
      <cdr:y>1</cdr:y>
    </cdr:to>
    <cdr:sp>
      <cdr:nvSpPr>
        <cdr:cNvPr id="1" name="テキスト ボックス 1"/>
        <cdr:cNvSpPr txBox="1">
          <a:spLocks noChangeArrowheads="1"/>
        </cdr:cNvSpPr>
      </cdr:nvSpPr>
      <cdr:spPr>
        <a:xfrm>
          <a:off x="9525" y="2743200"/>
          <a:ext cx="3276600" cy="323850"/>
        </a:xfrm>
        <a:prstGeom prst="rect">
          <a:avLst/>
        </a:prstGeom>
        <a:noFill/>
        <a:ln w="9525" cmpd="sng">
          <a:noFill/>
        </a:ln>
      </cdr:spPr>
      <cdr:txBody>
        <a:bodyPr vertOverflow="clip" wrap="square"/>
        <a:p>
          <a:pPr algn="r">
            <a:defRPr/>
          </a:pPr>
          <a:r>
            <a:rPr lang="en-US" cap="none" sz="800" b="0" i="0" u="none" baseline="0">
              <a:solidFill>
                <a:srgbClr val="000000"/>
              </a:solidFill>
              <a:latin typeface="HGPｺﾞｼｯｸM"/>
              <a:ea typeface="HGPｺﾞｼｯｸM"/>
              <a:cs typeface="HGPｺﾞｼｯｸM"/>
            </a:rPr>
            <a:t>出典：八王子市「就学前児童の保護者を対象としたアンケート調査」</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（平成</a:t>
          </a:r>
          <a:r>
            <a:rPr lang="en-US" cap="none" sz="800" b="0" i="0" u="none" baseline="0">
              <a:solidFill>
                <a:srgbClr val="000000"/>
              </a:solidFill>
              <a:latin typeface="HGPｺﾞｼｯｸM"/>
              <a:ea typeface="HGPｺﾞｼｯｸM"/>
              <a:cs typeface="HGPｺﾞｼｯｸM"/>
            </a:rPr>
            <a:t>25</a:t>
          </a:r>
          <a:r>
            <a:rPr lang="en-US" cap="none" sz="800" b="0" i="0" u="none" baseline="0">
              <a:solidFill>
                <a:srgbClr val="000000"/>
              </a:solidFill>
              <a:latin typeface="HGPｺﾞｼｯｸM"/>
              <a:ea typeface="HGPｺﾞｼｯｸM"/>
              <a:cs typeface="HGPｺﾞｼｯｸM"/>
            </a:rPr>
            <a:t>年度）</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19050</xdr:rowOff>
    </xdr:from>
    <xdr:to>
      <xdr:col>4</xdr:col>
      <xdr:colOff>457200</xdr:colOff>
      <xdr:row>29</xdr:row>
      <xdr:rowOff>9525</xdr:rowOff>
    </xdr:to>
    <xdr:graphicFrame>
      <xdr:nvGraphicFramePr>
        <xdr:cNvPr id="1" name="グラフ 1"/>
        <xdr:cNvGraphicFramePr/>
      </xdr:nvGraphicFramePr>
      <xdr:xfrm>
        <a:off x="104775" y="2162175"/>
        <a:ext cx="4038600" cy="3228975"/>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13</xdr:row>
      <xdr:rowOff>19050</xdr:rowOff>
    </xdr:from>
    <xdr:to>
      <xdr:col>10</xdr:col>
      <xdr:colOff>295275</xdr:colOff>
      <xdr:row>29</xdr:row>
      <xdr:rowOff>19050</xdr:rowOff>
    </xdr:to>
    <xdr:graphicFrame>
      <xdr:nvGraphicFramePr>
        <xdr:cNvPr id="2" name="グラフ 2"/>
        <xdr:cNvGraphicFramePr/>
      </xdr:nvGraphicFramePr>
      <xdr:xfrm>
        <a:off x="4524375" y="2352675"/>
        <a:ext cx="3257550" cy="304800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7</xdr:row>
      <xdr:rowOff>114300</xdr:rowOff>
    </xdr:from>
    <xdr:to>
      <xdr:col>15</xdr:col>
      <xdr:colOff>400050</xdr:colOff>
      <xdr:row>18</xdr:row>
      <xdr:rowOff>19050</xdr:rowOff>
    </xdr:to>
    <xdr:graphicFrame>
      <xdr:nvGraphicFramePr>
        <xdr:cNvPr id="1" name="グラフ 1"/>
        <xdr:cNvGraphicFramePr/>
      </xdr:nvGraphicFramePr>
      <xdr:xfrm>
        <a:off x="3914775" y="3429000"/>
        <a:ext cx="5629275" cy="3276600"/>
      </xdr:xfrm>
      <a:graphic>
        <a:graphicData uri="http://schemas.openxmlformats.org/drawingml/2006/chart">
          <c:chart xmlns:c="http://schemas.openxmlformats.org/drawingml/2006/chart" r:id="rId1"/>
        </a:graphicData>
      </a:graphic>
    </xdr:graphicFrame>
    <xdr:clientData/>
  </xdr:twoCellAnchor>
  <xdr:twoCellAnchor>
    <xdr:from>
      <xdr:col>6</xdr:col>
      <xdr:colOff>438150</xdr:colOff>
      <xdr:row>15</xdr:row>
      <xdr:rowOff>104775</xdr:rowOff>
    </xdr:from>
    <xdr:to>
      <xdr:col>16</xdr:col>
      <xdr:colOff>228600</xdr:colOff>
      <xdr:row>18</xdr:row>
      <xdr:rowOff>66675</xdr:rowOff>
    </xdr:to>
    <xdr:sp>
      <xdr:nvSpPr>
        <xdr:cNvPr id="2" name="テキスト ボックス 1"/>
        <xdr:cNvSpPr txBox="1">
          <a:spLocks noChangeArrowheads="1"/>
        </xdr:cNvSpPr>
      </xdr:nvSpPr>
      <xdr:spPr>
        <a:xfrm>
          <a:off x="4095750" y="6219825"/>
          <a:ext cx="588645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出典：八王子市「就学前児童の保護者を対象としたアンケート調査」（平成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7</xdr:row>
      <xdr:rowOff>180975</xdr:rowOff>
    </xdr:from>
    <xdr:to>
      <xdr:col>11</xdr:col>
      <xdr:colOff>352425</xdr:colOff>
      <xdr:row>28</xdr:row>
      <xdr:rowOff>19050</xdr:rowOff>
    </xdr:to>
    <xdr:graphicFrame>
      <xdr:nvGraphicFramePr>
        <xdr:cNvPr id="1" name="グラフ 1"/>
        <xdr:cNvGraphicFramePr/>
      </xdr:nvGraphicFramePr>
      <xdr:xfrm>
        <a:off x="3000375" y="1762125"/>
        <a:ext cx="4057650" cy="3838575"/>
      </xdr:xfrm>
      <a:graphic>
        <a:graphicData uri="http://schemas.openxmlformats.org/drawingml/2006/chart">
          <c:chart xmlns:c="http://schemas.openxmlformats.org/drawingml/2006/chart" r:id="rId1"/>
        </a:graphicData>
      </a:graphic>
    </xdr:graphicFrame>
    <xdr:clientData/>
  </xdr:twoCellAnchor>
  <xdr:twoCellAnchor>
    <xdr:from>
      <xdr:col>4</xdr:col>
      <xdr:colOff>581025</xdr:colOff>
      <xdr:row>27</xdr:row>
      <xdr:rowOff>85725</xdr:rowOff>
    </xdr:from>
    <xdr:to>
      <xdr:col>12</xdr:col>
      <xdr:colOff>133350</xdr:colOff>
      <xdr:row>30</xdr:row>
      <xdr:rowOff>85725</xdr:rowOff>
    </xdr:to>
    <xdr:sp>
      <xdr:nvSpPr>
        <xdr:cNvPr id="2" name="テキスト ボックス 1"/>
        <xdr:cNvSpPr txBox="1">
          <a:spLocks noChangeArrowheads="1"/>
        </xdr:cNvSpPr>
      </xdr:nvSpPr>
      <xdr:spPr>
        <a:xfrm>
          <a:off x="3019425" y="5476875"/>
          <a:ext cx="4429125" cy="571500"/>
        </a:xfrm>
        <a:prstGeom prst="rect">
          <a:avLst/>
        </a:prstGeom>
        <a:noFill/>
        <a:ln w="9525" cmpd="sng">
          <a:noFill/>
        </a:ln>
      </xdr:spPr>
      <xdr:txBody>
        <a:bodyPr vertOverflow="clip" wrap="square"/>
        <a:p>
          <a:pPr algn="l">
            <a:defRPr/>
          </a:pPr>
          <a:r>
            <a:rPr lang="en-US" cap="none" sz="1050" b="0" i="0" u="none" baseline="0">
              <a:solidFill>
                <a:srgbClr val="000000"/>
              </a:solidFill>
              <a:latin typeface="HGPｺﾞｼｯｸM"/>
              <a:ea typeface="HGPｺﾞｼｯｸM"/>
              <a:cs typeface="HGPｺﾞｼｯｸM"/>
            </a:rPr>
            <a:t>出典：八王子市「小・中学生を対象としたアンケート調査」（平成</a:t>
          </a:r>
          <a:r>
            <a:rPr lang="en-US" cap="none" sz="1050" b="0" i="0" u="none" baseline="0">
              <a:solidFill>
                <a:srgbClr val="000000"/>
              </a:solidFill>
              <a:latin typeface="HGPｺﾞｼｯｸM"/>
              <a:ea typeface="HGPｺﾞｼｯｸM"/>
              <a:cs typeface="HGPｺﾞｼｯｸM"/>
            </a:rPr>
            <a:t>25</a:t>
          </a:r>
          <a:r>
            <a:rPr lang="en-US" cap="none" sz="1050" b="0" i="0" u="none" baseline="0">
              <a:solidFill>
                <a:srgbClr val="000000"/>
              </a:solidFill>
              <a:latin typeface="HGPｺﾞｼｯｸM"/>
              <a:ea typeface="HGPｺﾞｼｯｸM"/>
              <a:cs typeface="HGPｺﾞｼｯｸM"/>
            </a:rPr>
            <a:t>年度）</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123825</xdr:rowOff>
    </xdr:from>
    <xdr:to>
      <xdr:col>7</xdr:col>
      <xdr:colOff>76200</xdr:colOff>
      <xdr:row>17</xdr:row>
      <xdr:rowOff>123825</xdr:rowOff>
    </xdr:to>
    <xdr:sp>
      <xdr:nvSpPr>
        <xdr:cNvPr id="1" name="Line 2"/>
        <xdr:cNvSpPr>
          <a:spLocks/>
        </xdr:cNvSpPr>
      </xdr:nvSpPr>
      <xdr:spPr>
        <a:xfrm>
          <a:off x="19050" y="4276725"/>
          <a:ext cx="839152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11</xdr:row>
      <xdr:rowOff>0</xdr:rowOff>
    </xdr:from>
    <xdr:to>
      <xdr:col>7</xdr:col>
      <xdr:colOff>76200</xdr:colOff>
      <xdr:row>11</xdr:row>
      <xdr:rowOff>0</xdr:rowOff>
    </xdr:to>
    <xdr:sp>
      <xdr:nvSpPr>
        <xdr:cNvPr id="2" name="Line 2"/>
        <xdr:cNvSpPr>
          <a:spLocks/>
        </xdr:cNvSpPr>
      </xdr:nvSpPr>
      <xdr:spPr>
        <a:xfrm>
          <a:off x="19050" y="2781300"/>
          <a:ext cx="839152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45</xdr:row>
      <xdr:rowOff>171450</xdr:rowOff>
    </xdr:from>
    <xdr:to>
      <xdr:col>5</xdr:col>
      <xdr:colOff>457200</xdr:colOff>
      <xdr:row>45</xdr:row>
      <xdr:rowOff>171450</xdr:rowOff>
    </xdr:to>
    <xdr:sp>
      <xdr:nvSpPr>
        <xdr:cNvPr id="3" name="Line 4"/>
        <xdr:cNvSpPr>
          <a:spLocks/>
        </xdr:cNvSpPr>
      </xdr:nvSpPr>
      <xdr:spPr>
        <a:xfrm flipH="1">
          <a:off x="5915025" y="10277475"/>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25</xdr:row>
      <xdr:rowOff>123825</xdr:rowOff>
    </xdr:from>
    <xdr:to>
      <xdr:col>7</xdr:col>
      <xdr:colOff>257175</xdr:colOff>
      <xdr:row>47</xdr:row>
      <xdr:rowOff>9525</xdr:rowOff>
    </xdr:to>
    <xdr:graphicFrame>
      <xdr:nvGraphicFramePr>
        <xdr:cNvPr id="4" name="グラフ 17"/>
        <xdr:cNvGraphicFramePr/>
      </xdr:nvGraphicFramePr>
      <xdr:xfrm>
        <a:off x="38100" y="6429375"/>
        <a:ext cx="8553450" cy="4048125"/>
      </xdr:xfrm>
      <a:graphic>
        <a:graphicData uri="http://schemas.openxmlformats.org/drawingml/2006/chart">
          <c:chart xmlns:c="http://schemas.openxmlformats.org/drawingml/2006/chart" r:id="rId1"/>
        </a:graphicData>
      </a:graphic>
    </xdr:graphicFrame>
    <xdr:clientData/>
  </xdr:twoCellAnchor>
  <xdr:twoCellAnchor>
    <xdr:from>
      <xdr:col>2</xdr:col>
      <xdr:colOff>161925</xdr:colOff>
      <xdr:row>31</xdr:row>
      <xdr:rowOff>76200</xdr:rowOff>
    </xdr:from>
    <xdr:to>
      <xdr:col>2</xdr:col>
      <xdr:colOff>161925</xdr:colOff>
      <xdr:row>47</xdr:row>
      <xdr:rowOff>95250</xdr:rowOff>
    </xdr:to>
    <xdr:sp>
      <xdr:nvSpPr>
        <xdr:cNvPr id="5" name="Line 5"/>
        <xdr:cNvSpPr>
          <a:spLocks/>
        </xdr:cNvSpPr>
      </xdr:nvSpPr>
      <xdr:spPr>
        <a:xfrm flipH="1">
          <a:off x="2171700" y="7505700"/>
          <a:ext cx="0" cy="30384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27</xdr:row>
      <xdr:rowOff>38100</xdr:rowOff>
    </xdr:from>
    <xdr:to>
      <xdr:col>11</xdr:col>
      <xdr:colOff>361950</xdr:colOff>
      <xdr:row>38</xdr:row>
      <xdr:rowOff>76200</xdr:rowOff>
    </xdr:to>
    <xdr:sp>
      <xdr:nvSpPr>
        <xdr:cNvPr id="6" name="AutoShape 8"/>
        <xdr:cNvSpPr>
          <a:spLocks/>
        </xdr:cNvSpPr>
      </xdr:nvSpPr>
      <xdr:spPr>
        <a:xfrm>
          <a:off x="9020175" y="6715125"/>
          <a:ext cx="4210050" cy="2085975"/>
        </a:xfrm>
        <a:prstGeom prst="accentBorderCallout2">
          <a:avLst>
            <a:gd name="adj1" fmla="val -71027"/>
            <a:gd name="adj2" fmla="val -20134"/>
            <a:gd name="adj3" fmla="val -63458"/>
            <a:gd name="adj4" fmla="val -30439"/>
            <a:gd name="adj5" fmla="val -56898"/>
            <a:gd name="adj6" fmla="val -3206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600" b="1" i="0" u="none" baseline="0">
              <a:solidFill>
                <a:srgbClr val="000000"/>
              </a:solidFill>
            </a:rPr>
            <a:t>
</a:t>
          </a:r>
          <a:r>
            <a:rPr lang="en-US" cap="none" sz="1600" b="0" i="0" u="none" baseline="0">
              <a:solidFill>
                <a:srgbClr val="000000"/>
              </a:solidFill>
              <a:latin typeface="Calibri"/>
              <a:ea typeface="Calibri"/>
              <a:cs typeface="Calibri"/>
            </a:rPr>
            <a:t>【</a:t>
          </a:r>
          <a:r>
            <a:rPr lang="en-US" cap="none" sz="1600" b="0" i="0" u="none" baseline="0">
              <a:solidFill>
                <a:srgbClr val="000000"/>
              </a:solidFill>
            </a:rPr>
            <a:t>認証法人数の推移</a:t>
          </a:r>
          <a:r>
            <a:rPr lang="en-US" cap="none" sz="1600" b="0" i="0" u="none" baseline="0">
              <a:solidFill>
                <a:srgbClr val="000000"/>
              </a:solidFill>
            </a:rPr>
            <a:t>について</a:t>
          </a:r>
          <a:r>
            <a:rPr lang="en-US" cap="none" sz="1600" b="0" i="0" u="none" baseline="0">
              <a:solidFill>
                <a:srgbClr val="000000"/>
              </a:solidFill>
              <a:latin typeface="Calibri"/>
              <a:ea typeface="Calibri"/>
              <a:cs typeface="Calibri"/>
            </a:rPr>
            <a:t>】</a:t>
          </a:r>
          <a:r>
            <a:rPr lang="en-US" cap="none" sz="16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市内で活動する</a:t>
          </a:r>
          <a:r>
            <a:rPr lang="en-US" cap="none" sz="1100" b="0" i="0" u="none" baseline="0">
              <a:solidFill>
                <a:srgbClr val="000000"/>
              </a:solidFill>
            </a:rPr>
            <a:t>NPO</a:t>
          </a:r>
          <a:r>
            <a:rPr lang="en-US" cap="none" sz="1100" b="0" i="0" u="none" baseline="0">
              <a:solidFill>
                <a:srgbClr val="000000"/>
              </a:solidFill>
            </a:rPr>
            <a:t>法人数は、市民活動支援センターを開設した平成</a:t>
          </a:r>
          <a:r>
            <a:rPr lang="en-US" cap="none" sz="1100" b="0" i="0" u="none" baseline="0">
              <a:solidFill>
                <a:srgbClr val="000000"/>
              </a:solidFill>
            </a:rPr>
            <a:t>15</a:t>
          </a:r>
          <a:r>
            <a:rPr lang="en-US" cap="none" sz="1100" b="0" i="0" u="none" baseline="0">
              <a:solidFill>
                <a:srgbClr val="000000"/>
              </a:solidFill>
            </a:rPr>
            <a:t>年度以降、着実に増加している。
</a:t>
          </a:r>
          <a:r>
            <a:rPr lang="en-US" cap="none" sz="1100" b="0" i="0" u="none" baseline="0">
              <a:solidFill>
                <a:srgbClr val="000000"/>
              </a:solidFill>
            </a:rPr>
            <a:t>市民活動協議会が、委託に引続き指定管理を行ってきた平成</a:t>
          </a:r>
          <a:r>
            <a:rPr lang="en-US" cap="none" sz="1100" b="0" i="0" u="none" baseline="0">
              <a:solidFill>
                <a:srgbClr val="000000"/>
              </a:solidFill>
            </a:rPr>
            <a:t>18</a:t>
          </a:r>
          <a:r>
            <a:rPr lang="en-US" cap="none" sz="1100" b="0" i="0" u="none" baseline="0">
              <a:solidFill>
                <a:srgbClr val="000000"/>
              </a:solidFill>
            </a:rPr>
            <a:t>年度以降も、認証法人数及び任意の市民活動団体数は急速に増加しており、市内における市民活動は着実に進展している。</a:t>
          </a:r>
        </a:p>
      </xdr:txBody>
    </xdr:sp>
    <xdr:clientData/>
  </xdr:twoCellAnchor>
  <xdr:twoCellAnchor>
    <xdr:from>
      <xdr:col>8</xdr:col>
      <xdr:colOff>57150</xdr:colOff>
      <xdr:row>9</xdr:row>
      <xdr:rowOff>152400</xdr:rowOff>
    </xdr:from>
    <xdr:to>
      <xdr:col>11</xdr:col>
      <xdr:colOff>333375</xdr:colOff>
      <xdr:row>20</xdr:row>
      <xdr:rowOff>247650</xdr:rowOff>
    </xdr:to>
    <xdr:sp>
      <xdr:nvSpPr>
        <xdr:cNvPr id="7" name="四角形吹き出し 7"/>
        <xdr:cNvSpPr>
          <a:spLocks/>
        </xdr:cNvSpPr>
      </xdr:nvSpPr>
      <xdr:spPr>
        <a:xfrm>
          <a:off x="8991600" y="2476500"/>
          <a:ext cx="4210050" cy="2609850"/>
        </a:xfrm>
        <a:prstGeom prst="wedgeRectCallout">
          <a:avLst>
            <a:gd name="adj1" fmla="val -64148"/>
            <a:gd name="adj2" fmla="val 19212"/>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rPr>
            <a:t>ＮＰＯ法改正（平成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rPr>
            <a:t>年</a:t>
          </a:r>
          <a:r>
            <a:rPr lang="en-US" cap="none" sz="1600" b="0" i="0" u="none" baseline="0">
              <a:solidFill>
                <a:srgbClr val="000000"/>
              </a:solidFill>
              <a:latin typeface="Calibri"/>
              <a:ea typeface="Calibri"/>
              <a:cs typeface="Calibri"/>
            </a:rPr>
            <a:t>4</a:t>
          </a:r>
          <a:r>
            <a:rPr lang="en-US" cap="none" sz="1600" b="0" i="0" u="none" baseline="0">
              <a:solidFill>
                <a:srgbClr val="000000"/>
              </a:solidFill>
            </a:rPr>
            <a:t>月</a:t>
          </a:r>
          <a:r>
            <a:rPr lang="en-US" cap="none" sz="1600" b="0" i="0" u="none" baseline="0">
              <a:solidFill>
                <a:srgbClr val="000000"/>
              </a:solidFill>
              <a:latin typeface="Calibri"/>
              <a:ea typeface="Calibri"/>
              <a:cs typeface="Calibri"/>
            </a:rPr>
            <a:t>1</a:t>
          </a:r>
          <a:r>
            <a:rPr lang="en-US" cap="none" sz="1600" b="0" i="0" u="none" baseline="0">
              <a:solidFill>
                <a:srgbClr val="000000"/>
              </a:solidFill>
            </a:rPr>
            <a:t>日施行）</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ＮＰＯ法改正に伴う</a:t>
          </a:r>
          <a:r>
            <a:rPr lang="en-US" cap="none" sz="1600" b="0" i="0" u="none" baseline="0">
              <a:solidFill>
                <a:srgbClr val="000000"/>
              </a:solidFill>
            </a:rPr>
            <a:t>所轄庁の変更</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２以上の都道府県に事務所を持つ法人については</a:t>
          </a:r>
          <a:r>
            <a:rPr lang="en-US" cap="none" sz="1100" b="0" i="0" u="sng" baseline="0">
              <a:solidFill>
                <a:srgbClr val="000000"/>
              </a:solidFill>
            </a:rPr>
            <a:t>、内閣府から、主たる事務所の所在地の都道府県へ</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例：八王子市内に主たる事務所を持ち、神奈川県内に従たる事務所を持つ法人は、東京都が所轄庁となる。</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従前であれば、内閣府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１の政令指定都市の区域のみに事務所を置く法人については都道府県から政令指定都市にそれぞれ所轄庁が変更</a:t>
          </a:r>
        </a:p>
      </xdr:txBody>
    </xdr:sp>
    <xdr:clientData/>
  </xdr:twoCellAnchor>
  <xdr:twoCellAnchor>
    <xdr:from>
      <xdr:col>2</xdr:col>
      <xdr:colOff>161925</xdr:colOff>
      <xdr:row>46</xdr:row>
      <xdr:rowOff>114300</xdr:rowOff>
    </xdr:from>
    <xdr:to>
      <xdr:col>6</xdr:col>
      <xdr:colOff>381000</xdr:colOff>
      <xdr:row>46</xdr:row>
      <xdr:rowOff>123825</xdr:rowOff>
    </xdr:to>
    <xdr:sp>
      <xdr:nvSpPr>
        <xdr:cNvPr id="8" name="Line 6"/>
        <xdr:cNvSpPr>
          <a:spLocks/>
        </xdr:cNvSpPr>
      </xdr:nvSpPr>
      <xdr:spPr>
        <a:xfrm>
          <a:off x="2171700" y="10325100"/>
          <a:ext cx="5457825" cy="9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542925</xdr:colOff>
      <xdr:row>16</xdr:row>
      <xdr:rowOff>114300</xdr:rowOff>
    </xdr:from>
    <xdr:to>
      <xdr:col>1</xdr:col>
      <xdr:colOff>962025</xdr:colOff>
      <xdr:row>18</xdr:row>
      <xdr:rowOff>19050</xdr:rowOff>
    </xdr:to>
    <xdr:sp>
      <xdr:nvSpPr>
        <xdr:cNvPr id="9" name="下矢印 9"/>
        <xdr:cNvSpPr>
          <a:spLocks/>
        </xdr:cNvSpPr>
      </xdr:nvSpPr>
      <xdr:spPr>
        <a:xfrm>
          <a:off x="1276350" y="4038600"/>
          <a:ext cx="419100" cy="361950"/>
        </a:xfrm>
        <a:prstGeom prst="downArrow">
          <a:avLst>
            <a:gd name="adj" fmla="val 357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16</xdr:row>
      <xdr:rowOff>190500</xdr:rowOff>
    </xdr:from>
    <xdr:to>
      <xdr:col>4</xdr:col>
      <xdr:colOff>723900</xdr:colOff>
      <xdr:row>18</xdr:row>
      <xdr:rowOff>104775</xdr:rowOff>
    </xdr:to>
    <xdr:sp>
      <xdr:nvSpPr>
        <xdr:cNvPr id="10" name="下矢印 10"/>
        <xdr:cNvSpPr>
          <a:spLocks/>
        </xdr:cNvSpPr>
      </xdr:nvSpPr>
      <xdr:spPr>
        <a:xfrm rot="2512950">
          <a:off x="4905375" y="4114800"/>
          <a:ext cx="428625" cy="3714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723900</xdr:colOff>
      <xdr:row>47</xdr:row>
      <xdr:rowOff>47625</xdr:rowOff>
    </xdr:from>
    <xdr:to>
      <xdr:col>4</xdr:col>
      <xdr:colOff>657225</xdr:colOff>
      <xdr:row>48</xdr:row>
      <xdr:rowOff>180975</xdr:rowOff>
    </xdr:to>
    <xdr:sp>
      <xdr:nvSpPr>
        <xdr:cNvPr id="11" name="AutoShape 7"/>
        <xdr:cNvSpPr>
          <a:spLocks/>
        </xdr:cNvSpPr>
      </xdr:nvSpPr>
      <xdr:spPr>
        <a:xfrm>
          <a:off x="2733675" y="10439400"/>
          <a:ext cx="2524125" cy="304800"/>
        </a:xfrm>
        <a:prstGeom prst="accentBorderCallout2">
          <a:avLst>
            <a:gd name="adj1" fmla="val -62032"/>
            <a:gd name="adj2" fmla="val -96925"/>
            <a:gd name="adj3" fmla="val -59601"/>
            <a:gd name="adj4" fmla="val 7143"/>
            <a:gd name="adj5" fmla="val -53199"/>
            <a:gd name="adj6" fmla="val 7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指定管理開始</a:t>
          </a:r>
          <a:r>
            <a:rPr lang="en-US" cap="none" sz="1100" b="0" i="0" u="none" baseline="0">
              <a:solidFill>
                <a:srgbClr val="000000"/>
              </a:solidFill>
            </a:rPr>
            <a:t>H18</a:t>
          </a:r>
          <a:r>
            <a:rPr lang="en-US" cap="none" sz="1100" b="0" i="0" u="none" baseline="0">
              <a:solidFill>
                <a:srgbClr val="000000"/>
              </a:solidFill>
            </a:rPr>
            <a:t>年度～</a:t>
          </a:r>
        </a:p>
      </xdr:txBody>
    </xdr:sp>
    <xdr:clientData/>
  </xdr:twoCellAnchor>
  <xdr:twoCellAnchor>
    <xdr:from>
      <xdr:col>7</xdr:col>
      <xdr:colOff>152400</xdr:colOff>
      <xdr:row>23</xdr:row>
      <xdr:rowOff>19050</xdr:rowOff>
    </xdr:from>
    <xdr:to>
      <xdr:col>9</xdr:col>
      <xdr:colOff>781050</xdr:colOff>
      <xdr:row>24</xdr:row>
      <xdr:rowOff>123825</xdr:rowOff>
    </xdr:to>
    <xdr:sp>
      <xdr:nvSpPr>
        <xdr:cNvPr id="12" name="テキスト ボックス 12"/>
        <xdr:cNvSpPr txBox="1">
          <a:spLocks noChangeArrowheads="1"/>
        </xdr:cNvSpPr>
      </xdr:nvSpPr>
      <xdr:spPr>
        <a:xfrm>
          <a:off x="8486775" y="5819775"/>
          <a:ext cx="1828800" cy="371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年度は</a:t>
          </a:r>
          <a:r>
            <a:rPr lang="en-US" cap="none" sz="1200" b="0" i="0" u="none" baseline="0">
              <a:solidFill>
                <a:srgbClr val="000000"/>
              </a:solidFill>
              <a:latin typeface="Calibri"/>
              <a:ea typeface="Calibri"/>
              <a:cs typeface="Calibri"/>
            </a:rPr>
            <a:t>8</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Calibri"/>
              <a:ea typeface="Calibri"/>
              <a:cs typeface="Calibri"/>
            </a:rPr>
            <a:t>18</a:t>
          </a:r>
          <a:r>
            <a:rPr lang="en-US" cap="none" sz="1200" b="0" i="0" u="none" baseline="0">
              <a:solidFill>
                <a:srgbClr val="000000"/>
              </a:solidFill>
              <a:latin typeface="ＭＳ Ｐゴシック"/>
              <a:ea typeface="ＭＳ Ｐゴシック"/>
              <a:cs typeface="ＭＳ Ｐゴシック"/>
            </a:rPr>
            <a:t>日現在の数値</a:t>
          </a:r>
        </a:p>
      </xdr:txBody>
    </xdr:sp>
    <xdr:clientData/>
  </xdr:twoCellAnchor>
  <xdr:twoCellAnchor>
    <xdr:from>
      <xdr:col>2</xdr:col>
      <xdr:colOff>762000</xdr:colOff>
      <xdr:row>50</xdr:row>
      <xdr:rowOff>9525</xdr:rowOff>
    </xdr:from>
    <xdr:to>
      <xdr:col>5</xdr:col>
      <xdr:colOff>885825</xdr:colOff>
      <xdr:row>66</xdr:row>
      <xdr:rowOff>314325</xdr:rowOff>
    </xdr:to>
    <xdr:graphicFrame>
      <xdr:nvGraphicFramePr>
        <xdr:cNvPr id="13" name="グラフ 13"/>
        <xdr:cNvGraphicFramePr/>
      </xdr:nvGraphicFramePr>
      <xdr:xfrm>
        <a:off x="2771775" y="11610975"/>
        <a:ext cx="3990975" cy="321945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0.0885</cdr:y>
    </cdr:from>
    <cdr:to>
      <cdr:x>0.21675</cdr:x>
      <cdr:y>0.15275</cdr:y>
    </cdr:to>
    <cdr:sp>
      <cdr:nvSpPr>
        <cdr:cNvPr id="1" name="テキスト ボックス 1"/>
        <cdr:cNvSpPr txBox="1">
          <a:spLocks noChangeArrowheads="1"/>
        </cdr:cNvSpPr>
      </cdr:nvSpPr>
      <cdr:spPr>
        <a:xfrm>
          <a:off x="209550" y="342900"/>
          <a:ext cx="666750" cy="247650"/>
        </a:xfrm>
        <a:prstGeom prst="rect">
          <a:avLst/>
        </a:prstGeom>
        <a:noFill/>
        <a:ln w="9525" cmpd="sng">
          <a:noFill/>
        </a:ln>
      </cdr:spPr>
      <cdr:txBody>
        <a:bodyPr vertOverflow="clip" wrap="square"/>
        <a:p>
          <a:pPr algn="l">
            <a:defRPr/>
          </a:pPr>
          <a:r>
            <a:rPr lang="en-US" cap="none" sz="1000" b="0" i="0" u="none" baseline="0">
              <a:solidFill>
                <a:srgbClr val="000000"/>
              </a:solidFill>
            </a:rPr>
            <a:t>事業所数</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114300</xdr:rowOff>
    </xdr:from>
    <xdr:to>
      <xdr:col>6</xdr:col>
      <xdr:colOff>428625</xdr:colOff>
      <xdr:row>27</xdr:row>
      <xdr:rowOff>9525</xdr:rowOff>
    </xdr:to>
    <xdr:graphicFrame>
      <xdr:nvGraphicFramePr>
        <xdr:cNvPr id="1" name="グラフ 1"/>
        <xdr:cNvGraphicFramePr/>
      </xdr:nvGraphicFramePr>
      <xdr:xfrm>
        <a:off x="28575" y="1200150"/>
        <a:ext cx="4057650" cy="38957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38100</xdr:rowOff>
    </xdr:from>
    <xdr:to>
      <xdr:col>8</xdr:col>
      <xdr:colOff>123825</xdr:colOff>
      <xdr:row>23</xdr:row>
      <xdr:rowOff>152400</xdr:rowOff>
    </xdr:to>
    <xdr:graphicFrame>
      <xdr:nvGraphicFramePr>
        <xdr:cNvPr id="1" name="グラフ 1"/>
        <xdr:cNvGraphicFramePr/>
      </xdr:nvGraphicFramePr>
      <xdr:xfrm>
        <a:off x="647700" y="1000125"/>
        <a:ext cx="4352925" cy="354330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5</xdr:row>
      <xdr:rowOff>161925</xdr:rowOff>
    </xdr:from>
    <xdr:to>
      <xdr:col>4</xdr:col>
      <xdr:colOff>342900</xdr:colOff>
      <xdr:row>21</xdr:row>
      <xdr:rowOff>161925</xdr:rowOff>
    </xdr:to>
    <xdr:graphicFrame>
      <xdr:nvGraphicFramePr>
        <xdr:cNvPr id="1" name="グラフ 1"/>
        <xdr:cNvGraphicFramePr/>
      </xdr:nvGraphicFramePr>
      <xdr:xfrm>
        <a:off x="409575" y="1019175"/>
        <a:ext cx="3552825" cy="3048000"/>
      </xdr:xfrm>
      <a:graphic>
        <a:graphicData uri="http://schemas.openxmlformats.org/drawingml/2006/chart">
          <c:chart xmlns:c="http://schemas.openxmlformats.org/drawingml/2006/chart" r:id="rId1"/>
        </a:graphicData>
      </a:graphic>
    </xdr:graphicFrame>
    <xdr:clientData/>
  </xdr:twoCellAnchor>
  <xdr:twoCellAnchor>
    <xdr:from>
      <xdr:col>0</xdr:col>
      <xdr:colOff>752475</xdr:colOff>
      <xdr:row>26</xdr:row>
      <xdr:rowOff>171450</xdr:rowOff>
    </xdr:from>
    <xdr:to>
      <xdr:col>5</xdr:col>
      <xdr:colOff>571500</xdr:colOff>
      <xdr:row>42</xdr:row>
      <xdr:rowOff>171450</xdr:rowOff>
    </xdr:to>
    <xdr:graphicFrame>
      <xdr:nvGraphicFramePr>
        <xdr:cNvPr id="2" name="グラフ 2"/>
        <xdr:cNvGraphicFramePr/>
      </xdr:nvGraphicFramePr>
      <xdr:xfrm>
        <a:off x="752475" y="4972050"/>
        <a:ext cx="4048125" cy="304800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0.0505</cdr:y>
    </cdr:from>
    <cdr:to>
      <cdr:x>0.08125</cdr:x>
      <cdr:y>0.1585</cdr:y>
    </cdr:to>
    <cdr:sp>
      <cdr:nvSpPr>
        <cdr:cNvPr id="1" name="テキスト ボックス 1"/>
        <cdr:cNvSpPr txBox="1">
          <a:spLocks noChangeArrowheads="1"/>
        </cdr:cNvSpPr>
      </cdr:nvSpPr>
      <cdr:spPr>
        <a:xfrm>
          <a:off x="38100" y="161925"/>
          <a:ext cx="257175" cy="361950"/>
        </a:xfrm>
        <a:prstGeom prst="rect">
          <a:avLst/>
        </a:prstGeom>
        <a:noFill/>
        <a:ln w="9525" cmpd="sng">
          <a:noFill/>
        </a:ln>
      </cdr:spPr>
      <cdr:txBody>
        <a:bodyPr vertOverflow="clip" wrap="square"/>
        <a:p>
          <a:pPr algn="l">
            <a:defRPr/>
          </a:pPr>
          <a:r>
            <a:rPr lang="en-US" cap="none" sz="1000" b="0" i="0" u="none" baseline="0">
              <a:solidFill>
                <a:srgbClr val="000000"/>
              </a:solidFill>
            </a:rPr>
            <a:t>件</a:t>
          </a:r>
        </a:p>
      </cdr:txBody>
    </cdr:sp>
  </cdr:relSizeAnchor>
  <cdr:relSizeAnchor xmlns:cdr="http://schemas.openxmlformats.org/drawingml/2006/chartDrawing">
    <cdr:from>
      <cdr:x>0.9045</cdr:x>
      <cdr:y>0.053</cdr:y>
    </cdr:from>
    <cdr:to>
      <cdr:x>0.977</cdr:x>
      <cdr:y>0.1535</cdr:y>
    </cdr:to>
    <cdr:sp>
      <cdr:nvSpPr>
        <cdr:cNvPr id="2" name="テキスト ボックス 3"/>
        <cdr:cNvSpPr txBox="1">
          <a:spLocks noChangeArrowheads="1"/>
        </cdr:cNvSpPr>
      </cdr:nvSpPr>
      <cdr:spPr>
        <a:xfrm>
          <a:off x="3295650" y="171450"/>
          <a:ext cx="266700" cy="333375"/>
        </a:xfrm>
        <a:prstGeom prst="rect">
          <a:avLst/>
        </a:prstGeom>
        <a:noFill/>
        <a:ln w="9525" cmpd="sng">
          <a:noFill/>
        </a:ln>
      </cdr:spPr>
      <cdr:txBody>
        <a:bodyPr vertOverflow="clip" wrap="square"/>
        <a:p>
          <a:pPr algn="l">
            <a:defRPr/>
          </a:pPr>
          <a:r>
            <a:rPr lang="en-US" cap="none" sz="1000" b="0" i="0" u="none" baseline="0">
              <a:solidFill>
                <a:srgbClr val="000000"/>
              </a:solidFill>
            </a:rPr>
            <a:t>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0.84475</cdr:x>
      <cdr:y>0.12175</cdr:y>
    </cdr:from>
    <cdr:to>
      <cdr:x>0.89775</cdr:x>
      <cdr:y>0.1955</cdr:y>
    </cdr:to>
    <cdr:sp>
      <cdr:nvSpPr>
        <cdr:cNvPr id="1" name="テキスト ボックス 1"/>
        <cdr:cNvSpPr txBox="1">
          <a:spLocks noChangeArrowheads="1"/>
        </cdr:cNvSpPr>
      </cdr:nvSpPr>
      <cdr:spPr>
        <a:xfrm>
          <a:off x="4314825" y="457200"/>
          <a:ext cx="266700" cy="28575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19050</xdr:rowOff>
    </xdr:from>
    <xdr:to>
      <xdr:col>5</xdr:col>
      <xdr:colOff>266700</xdr:colOff>
      <xdr:row>25</xdr:row>
      <xdr:rowOff>104775</xdr:rowOff>
    </xdr:to>
    <xdr:graphicFrame>
      <xdr:nvGraphicFramePr>
        <xdr:cNvPr id="1" name="グラフ 1"/>
        <xdr:cNvGraphicFramePr/>
      </xdr:nvGraphicFramePr>
      <xdr:xfrm>
        <a:off x="85725" y="1428750"/>
        <a:ext cx="3648075" cy="33242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2</xdr:row>
      <xdr:rowOff>85725</xdr:rowOff>
    </xdr:from>
    <xdr:to>
      <xdr:col>13</xdr:col>
      <xdr:colOff>95250</xdr:colOff>
      <xdr:row>22</xdr:row>
      <xdr:rowOff>9525</xdr:rowOff>
    </xdr:to>
    <xdr:graphicFrame>
      <xdr:nvGraphicFramePr>
        <xdr:cNvPr id="1" name="グラフ 1"/>
        <xdr:cNvGraphicFramePr/>
      </xdr:nvGraphicFramePr>
      <xdr:xfrm>
        <a:off x="4514850" y="428625"/>
        <a:ext cx="4391025" cy="34099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57150</xdr:rowOff>
    </xdr:from>
    <xdr:to>
      <xdr:col>12</xdr:col>
      <xdr:colOff>409575</xdr:colOff>
      <xdr:row>41</xdr:row>
      <xdr:rowOff>66675</xdr:rowOff>
    </xdr:to>
    <xdr:graphicFrame>
      <xdr:nvGraphicFramePr>
        <xdr:cNvPr id="2" name="グラフ 2"/>
        <xdr:cNvGraphicFramePr/>
      </xdr:nvGraphicFramePr>
      <xdr:xfrm>
        <a:off x="4543425" y="4419600"/>
        <a:ext cx="4067175" cy="300037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0.8895</cdr:y>
    </cdr:from>
    <cdr:to>
      <cdr:x>1</cdr:x>
      <cdr:y>0.99125</cdr:y>
    </cdr:to>
    <cdr:sp>
      <cdr:nvSpPr>
        <cdr:cNvPr id="1" name="テキスト ボックス 1"/>
        <cdr:cNvSpPr txBox="1">
          <a:spLocks noChangeArrowheads="1"/>
        </cdr:cNvSpPr>
      </cdr:nvSpPr>
      <cdr:spPr>
        <a:xfrm>
          <a:off x="47625" y="2819400"/>
          <a:ext cx="2847975" cy="323850"/>
        </a:xfrm>
        <a:prstGeom prst="rect">
          <a:avLst/>
        </a:prstGeom>
        <a:noFill/>
        <a:ln w="9525" cmpd="sng">
          <a:noFill/>
        </a:ln>
      </cdr:spPr>
      <cdr:txBody>
        <a:bodyPr vertOverflow="clip" wrap="square"/>
        <a:p>
          <a:pPr algn="r">
            <a:defRPr/>
          </a:pPr>
          <a:r>
            <a:rPr lang="en-US" cap="none" sz="900" b="0" i="0" u="none" baseline="0">
              <a:solidFill>
                <a:srgbClr val="000000"/>
              </a:solidFill>
              <a:latin typeface="ＭＳ Ｐゴシック"/>
              <a:ea typeface="ＭＳ Ｐゴシック"/>
              <a:cs typeface="ＭＳ Ｐゴシック"/>
            </a:rPr>
            <a:t>（厚生労働省「国民生活基礎調査」より）</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貧困率はＯＥＣＤの作成基準に基づき作成されたものである。</a:t>
          </a:r>
        </a:p>
      </cdr:txBody>
    </cdr:sp>
  </cdr:relSizeAnchor>
  <cdr:relSizeAnchor xmlns:cdr="http://schemas.openxmlformats.org/drawingml/2006/chartDrawing">
    <cdr:from>
      <cdr:x>0.01075</cdr:x>
      <cdr:y>0.08475</cdr:y>
    </cdr:from>
    <cdr:to>
      <cdr:x>0.20675</cdr:x>
      <cdr:y>0.17675</cdr:y>
    </cdr:to>
    <cdr:sp>
      <cdr:nvSpPr>
        <cdr:cNvPr id="2" name="テキスト ボックス 1"/>
        <cdr:cNvSpPr txBox="1">
          <a:spLocks noChangeArrowheads="1"/>
        </cdr:cNvSpPr>
      </cdr:nvSpPr>
      <cdr:spPr>
        <a:xfrm>
          <a:off x="28575" y="266700"/>
          <a:ext cx="561975" cy="295275"/>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0.03375</cdr:y>
    </cdr:from>
    <cdr:to>
      <cdr:x>0.053</cdr:x>
      <cdr:y>0.10275</cdr:y>
    </cdr:to>
    <cdr:sp>
      <cdr:nvSpPr>
        <cdr:cNvPr id="1" name="テキスト ボックス 1"/>
        <cdr:cNvSpPr txBox="1">
          <a:spLocks noChangeArrowheads="1"/>
        </cdr:cNvSpPr>
      </cdr:nvSpPr>
      <cdr:spPr>
        <a:xfrm>
          <a:off x="-38099" y="95250"/>
          <a:ext cx="257175" cy="209550"/>
        </a:xfrm>
        <a:prstGeom prst="rect">
          <a:avLst/>
        </a:prstGeom>
        <a:noFill/>
        <a:ln w="9525" cmpd="sng">
          <a:noFill/>
        </a:ln>
      </cdr:spPr>
      <cdr:txBody>
        <a:bodyPr vertOverflow="clip" wrap="square"/>
        <a:p>
          <a:pPr algn="l">
            <a:defRPr/>
          </a:pPr>
          <a:r>
            <a:rPr lang="en-US" cap="none" sz="900" b="0" i="0" u="none" baseline="0">
              <a:solidFill>
                <a:srgbClr val="333300"/>
              </a:solidFill>
            </a:rPr>
            <a:t>％</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0.30875</cdr:x>
      <cdr:y>0.91625</cdr:y>
    </cdr:from>
    <cdr:to>
      <cdr:x>1</cdr:x>
      <cdr:y>0.99775</cdr:y>
    </cdr:to>
    <cdr:sp>
      <cdr:nvSpPr>
        <cdr:cNvPr id="1" name="テキスト ボックス 1"/>
        <cdr:cNvSpPr txBox="1">
          <a:spLocks noChangeArrowheads="1"/>
        </cdr:cNvSpPr>
      </cdr:nvSpPr>
      <cdr:spPr>
        <a:xfrm>
          <a:off x="1247775" y="3086100"/>
          <a:ext cx="2847975" cy="276225"/>
        </a:xfrm>
        <a:prstGeom prst="rect">
          <a:avLst/>
        </a:prstGeom>
        <a:noFill/>
        <a:ln w="9525" cmpd="sng">
          <a:noFill/>
        </a:ln>
      </cdr:spPr>
      <cdr:txBody>
        <a:bodyPr vertOverflow="clip" wrap="square"/>
        <a:p>
          <a:pPr algn="r">
            <a:defRPr/>
          </a:pPr>
          <a:r>
            <a:rPr lang="en-US" cap="none" sz="900" b="0" i="0" u="none" baseline="0">
              <a:solidFill>
                <a:srgbClr val="000000"/>
              </a:solidFill>
            </a:rPr>
            <a:t>（厚生労働省「国民生活基礎調査」より）</a:t>
          </a:r>
        </a:p>
      </cdr:txBody>
    </cdr:sp>
  </cdr:relSizeAnchor>
  <cdr:relSizeAnchor xmlns:cdr="http://schemas.openxmlformats.org/drawingml/2006/chartDrawing">
    <cdr:from>
      <cdr:x>-0.0005</cdr:x>
      <cdr:y>0.04425</cdr:y>
    </cdr:from>
    <cdr:to>
      <cdr:x>0.15425</cdr:x>
      <cdr:y>0.11725</cdr:y>
    </cdr:to>
    <cdr:sp>
      <cdr:nvSpPr>
        <cdr:cNvPr id="2" name="テキスト ボックス 1"/>
        <cdr:cNvSpPr txBox="1">
          <a:spLocks noChangeArrowheads="1"/>
        </cdr:cNvSpPr>
      </cdr:nvSpPr>
      <cdr:spPr>
        <a:xfrm>
          <a:off x="0" y="142875"/>
          <a:ext cx="628650" cy="247650"/>
        </a:xfrm>
        <a:prstGeom prst="rect">
          <a:avLst/>
        </a:prstGeom>
        <a:noFill/>
        <a:ln w="9525" cmpd="sng">
          <a:noFill/>
        </a:ln>
      </cdr:spPr>
      <cdr:txBody>
        <a:bodyPr vertOverflow="clip" wrap="square"/>
        <a:p>
          <a:pPr algn="l">
            <a:defRPr/>
          </a:pPr>
          <a:r>
            <a:rPr lang="en-US" cap="none" sz="900" b="0" i="0" u="none" baseline="0">
              <a:solidFill>
                <a:srgbClr val="000000"/>
              </a:solidFill>
            </a:rPr>
            <a:t>（万円）</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20</xdr:row>
      <xdr:rowOff>9525</xdr:rowOff>
    </xdr:from>
    <xdr:to>
      <xdr:col>2</xdr:col>
      <xdr:colOff>495300</xdr:colOff>
      <xdr:row>36</xdr:row>
      <xdr:rowOff>133350</xdr:rowOff>
    </xdr:to>
    <xdr:graphicFrame>
      <xdr:nvGraphicFramePr>
        <xdr:cNvPr id="1" name="グラフ 1"/>
        <xdr:cNvGraphicFramePr/>
      </xdr:nvGraphicFramePr>
      <xdr:xfrm>
        <a:off x="333375" y="3533775"/>
        <a:ext cx="2867025" cy="3171825"/>
      </xdr:xfrm>
      <a:graphic>
        <a:graphicData uri="http://schemas.openxmlformats.org/drawingml/2006/chart">
          <c:chart xmlns:c="http://schemas.openxmlformats.org/drawingml/2006/chart" r:id="rId1"/>
        </a:graphicData>
      </a:graphic>
    </xdr:graphicFrame>
    <xdr:clientData/>
  </xdr:twoCellAnchor>
  <xdr:twoCellAnchor>
    <xdr:from>
      <xdr:col>3</xdr:col>
      <xdr:colOff>314325</xdr:colOff>
      <xdr:row>20</xdr:row>
      <xdr:rowOff>104775</xdr:rowOff>
    </xdr:from>
    <xdr:to>
      <xdr:col>10</xdr:col>
      <xdr:colOff>57150</xdr:colOff>
      <xdr:row>36</xdr:row>
      <xdr:rowOff>28575</xdr:rowOff>
    </xdr:to>
    <xdr:graphicFrame>
      <xdr:nvGraphicFramePr>
        <xdr:cNvPr id="2" name="グラフ 2"/>
        <xdr:cNvGraphicFramePr/>
      </xdr:nvGraphicFramePr>
      <xdr:xfrm>
        <a:off x="3629025" y="3629025"/>
        <a:ext cx="4010025" cy="2971800"/>
      </xdr:xfrm>
      <a:graphic>
        <a:graphicData uri="http://schemas.openxmlformats.org/drawingml/2006/chart">
          <c:chart xmlns:c="http://schemas.openxmlformats.org/drawingml/2006/chart" r:id="rId2"/>
        </a:graphicData>
      </a:graphic>
    </xdr:graphicFrame>
    <xdr:clientData/>
  </xdr:twoCellAnchor>
  <xdr:twoCellAnchor>
    <xdr:from>
      <xdr:col>0</xdr:col>
      <xdr:colOff>885825</xdr:colOff>
      <xdr:row>45</xdr:row>
      <xdr:rowOff>133350</xdr:rowOff>
    </xdr:from>
    <xdr:to>
      <xdr:col>5</xdr:col>
      <xdr:colOff>400050</xdr:colOff>
      <xdr:row>63</xdr:row>
      <xdr:rowOff>76200</xdr:rowOff>
    </xdr:to>
    <xdr:graphicFrame>
      <xdr:nvGraphicFramePr>
        <xdr:cNvPr id="3" name="グラフ 3"/>
        <xdr:cNvGraphicFramePr/>
      </xdr:nvGraphicFramePr>
      <xdr:xfrm>
        <a:off x="885825" y="8686800"/>
        <a:ext cx="4048125" cy="3371850"/>
      </xdr:xfrm>
      <a:graphic>
        <a:graphicData uri="http://schemas.openxmlformats.org/drawingml/2006/chart">
          <c:chart xmlns:c="http://schemas.openxmlformats.org/drawingml/2006/chart" r:id="rId3"/>
        </a:graphicData>
      </a:graphic>
    </xdr:graphicFrame>
    <xdr:clientData/>
  </xdr:twoCellAnchor>
  <xdr:twoCellAnchor>
    <xdr:from>
      <xdr:col>4</xdr:col>
      <xdr:colOff>19050</xdr:colOff>
      <xdr:row>35</xdr:row>
      <xdr:rowOff>57150</xdr:rowOff>
    </xdr:from>
    <xdr:to>
      <xdr:col>8</xdr:col>
      <xdr:colOff>428625</xdr:colOff>
      <xdr:row>37</xdr:row>
      <xdr:rowOff>190500</xdr:rowOff>
    </xdr:to>
    <xdr:sp>
      <xdr:nvSpPr>
        <xdr:cNvPr id="4" name="テキスト ボックス 1"/>
        <xdr:cNvSpPr txBox="1">
          <a:spLocks noChangeArrowheads="1"/>
        </xdr:cNvSpPr>
      </xdr:nvSpPr>
      <xdr:spPr>
        <a:xfrm>
          <a:off x="3943350" y="6438900"/>
          <a:ext cx="2847975" cy="514350"/>
        </a:xfrm>
        <a:prstGeom prst="rect">
          <a:avLst/>
        </a:prstGeom>
        <a:noFill/>
        <a:ln w="9525" cmpd="sng">
          <a:noFill/>
        </a:ln>
      </xdr:spPr>
      <xdr:txBody>
        <a:bodyPr vertOverflow="clip" wrap="square"/>
        <a:p>
          <a:pPr algn="r">
            <a:defRPr/>
          </a:pPr>
          <a:r>
            <a:rPr lang="en-US" cap="none" sz="900" b="0" i="0" u="none" baseline="0">
              <a:solidFill>
                <a:srgbClr val="000000"/>
              </a:solidFill>
              <a:latin typeface="HGPｺﾞｼｯｸM"/>
              <a:ea typeface="HGPｺﾞｼｯｸM"/>
              <a:cs typeface="HGPｺﾞｼｯｸM"/>
            </a:rPr>
            <a:t>出典：厚生労働省「国民生活基礎調査」</a:t>
          </a:r>
          <a:r>
            <a:rPr lang="en-US" cap="none" sz="9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貧困率はＯＥＣＤの作成基準に基づき作成されたものである。</a:t>
          </a:r>
          <a:r>
            <a:rPr lang="en-US" cap="none" sz="800" b="0" i="0" u="none" baseline="0">
              <a:solidFill>
                <a:srgbClr val="000000"/>
              </a:solidFill>
              <a:latin typeface="HGPｺﾞｼｯｸM"/>
              <a:ea typeface="HGPｺﾞｼｯｸM"/>
              <a:cs typeface="HGPｺﾞｼｯｸM"/>
            </a:rPr>
            <a:t>
</a:t>
          </a:r>
          <a:r>
            <a:rPr lang="en-US" cap="none" sz="800" b="0" i="0" u="none" baseline="0">
              <a:solidFill>
                <a:srgbClr val="000000"/>
              </a:solidFill>
              <a:latin typeface="HGPｺﾞｼｯｸM"/>
              <a:ea typeface="HGPｺﾞｼｯｸM"/>
              <a:cs typeface="HGPｺﾞｼｯｸM"/>
            </a:rPr>
            <a:t>※</a:t>
          </a:r>
          <a:r>
            <a:rPr lang="en-US" cap="none" sz="800" b="0" i="0" u="none" baseline="0">
              <a:solidFill>
                <a:srgbClr val="000000"/>
              </a:solidFill>
              <a:latin typeface="HGPｺﾞｼｯｸM"/>
              <a:ea typeface="HGPｺﾞｼｯｸM"/>
              <a:cs typeface="HGPｺﾞｼｯｸM"/>
            </a:rPr>
            <a:t>現役世帯とは、世帯主が</a:t>
          </a:r>
          <a:r>
            <a:rPr lang="en-US" cap="none" sz="800" b="0" i="0" u="none" baseline="0">
              <a:solidFill>
                <a:srgbClr val="000000"/>
              </a:solidFill>
              <a:latin typeface="HGPｺﾞｼｯｸM"/>
              <a:ea typeface="HGPｺﾞｼｯｸM"/>
              <a:cs typeface="HGPｺﾞｼｯｸM"/>
            </a:rPr>
            <a:t>18</a:t>
          </a:r>
          <a:r>
            <a:rPr lang="en-US" cap="none" sz="800" b="0" i="0" u="none" baseline="0">
              <a:solidFill>
                <a:srgbClr val="000000"/>
              </a:solidFill>
              <a:latin typeface="HGPｺﾞｼｯｸM"/>
              <a:ea typeface="HGPｺﾞｼｯｸM"/>
              <a:cs typeface="HGPｺﾞｼｯｸM"/>
            </a:rPr>
            <a:t>歳以上</a:t>
          </a:r>
          <a:r>
            <a:rPr lang="en-US" cap="none" sz="800" b="0" i="0" u="none" baseline="0">
              <a:solidFill>
                <a:srgbClr val="000000"/>
              </a:solidFill>
              <a:latin typeface="HGPｺﾞｼｯｸM"/>
              <a:ea typeface="HGPｺﾞｼｯｸM"/>
              <a:cs typeface="HGPｺﾞｼｯｸM"/>
            </a:rPr>
            <a:t>65</a:t>
          </a:r>
          <a:r>
            <a:rPr lang="en-US" cap="none" sz="800" b="0" i="0" u="none" baseline="0">
              <a:solidFill>
                <a:srgbClr val="000000"/>
              </a:solidFill>
              <a:latin typeface="HGPｺﾞｼｯｸM"/>
              <a:ea typeface="HGPｺﾞｼｯｸM"/>
              <a:cs typeface="HGPｺﾞｼｯｸM"/>
            </a:rPr>
            <a:t>歳未満の世帯である。</a:t>
          </a:r>
        </a:p>
      </xdr:txBody>
    </xdr:sp>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0.40825</cdr:x>
      <cdr:y>0.91825</cdr:y>
    </cdr:from>
    <cdr:to>
      <cdr:x>0.651</cdr:x>
      <cdr:y>0.9975</cdr:y>
    </cdr:to>
    <cdr:sp>
      <cdr:nvSpPr>
        <cdr:cNvPr id="1" name="テキスト ボックス 1"/>
        <cdr:cNvSpPr txBox="1">
          <a:spLocks noChangeArrowheads="1"/>
        </cdr:cNvSpPr>
      </cdr:nvSpPr>
      <cdr:spPr>
        <a:xfrm>
          <a:off x="1352550" y="2790825"/>
          <a:ext cx="809625" cy="238125"/>
        </a:xfrm>
        <a:prstGeom prst="rect">
          <a:avLst/>
        </a:prstGeom>
        <a:noFill/>
        <a:ln w="9525" cmpd="sng">
          <a:noFill/>
        </a:ln>
      </cdr:spPr>
      <cdr:txBody>
        <a:bodyPr vertOverflow="clip" wrap="square"/>
        <a:p>
          <a:pPr algn="l">
            <a:defRPr/>
          </a:pPr>
          <a:r>
            <a:rPr lang="en-US" cap="none" sz="1050" b="0" i="0" u="none" baseline="0">
              <a:solidFill>
                <a:srgbClr val="000000"/>
              </a:solidFill>
            </a:rPr>
            <a:t>母子家庭</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0.41875</cdr:x>
      <cdr:y>0.91825</cdr:y>
    </cdr:from>
    <cdr:to>
      <cdr:x>0.6355</cdr:x>
      <cdr:y>1</cdr:y>
    </cdr:to>
    <cdr:sp>
      <cdr:nvSpPr>
        <cdr:cNvPr id="1" name="テキスト ボックス 1"/>
        <cdr:cNvSpPr txBox="1">
          <a:spLocks noChangeArrowheads="1"/>
        </cdr:cNvSpPr>
      </cdr:nvSpPr>
      <cdr:spPr>
        <a:xfrm>
          <a:off x="1390650" y="2790825"/>
          <a:ext cx="723900" cy="247650"/>
        </a:xfrm>
        <a:prstGeom prst="rect">
          <a:avLst/>
        </a:prstGeom>
        <a:noFill/>
        <a:ln w="9525" cmpd="sng">
          <a:noFill/>
        </a:ln>
      </cdr:spPr>
      <cdr:txBody>
        <a:bodyPr vertOverflow="clip" wrap="square"/>
        <a:p>
          <a:pPr algn="l">
            <a:defRPr/>
          </a:pPr>
          <a:r>
            <a:rPr lang="en-US" cap="none" sz="1050" b="0" i="0" u="none" baseline="0">
              <a:solidFill>
                <a:srgbClr val="000000"/>
              </a:solidFill>
            </a:rPr>
            <a:t>父子家庭</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152400</xdr:rowOff>
    </xdr:from>
    <xdr:to>
      <xdr:col>5</xdr:col>
      <xdr:colOff>523875</xdr:colOff>
      <xdr:row>27</xdr:row>
      <xdr:rowOff>152400</xdr:rowOff>
    </xdr:to>
    <xdr:graphicFrame>
      <xdr:nvGraphicFramePr>
        <xdr:cNvPr id="1" name="グラフ 1"/>
        <xdr:cNvGraphicFramePr/>
      </xdr:nvGraphicFramePr>
      <xdr:xfrm>
        <a:off x="238125" y="3276600"/>
        <a:ext cx="3333750" cy="3048000"/>
      </xdr:xfrm>
      <a:graphic>
        <a:graphicData uri="http://schemas.openxmlformats.org/drawingml/2006/chart">
          <c:chart xmlns:c="http://schemas.openxmlformats.org/drawingml/2006/chart" r:id="rId1"/>
        </a:graphicData>
      </a:graphic>
    </xdr:graphicFrame>
    <xdr:clientData/>
  </xdr:twoCellAnchor>
  <xdr:twoCellAnchor>
    <xdr:from>
      <xdr:col>5</xdr:col>
      <xdr:colOff>514350</xdr:colOff>
      <xdr:row>11</xdr:row>
      <xdr:rowOff>171450</xdr:rowOff>
    </xdr:from>
    <xdr:to>
      <xdr:col>11</xdr:col>
      <xdr:colOff>190500</xdr:colOff>
      <xdr:row>27</xdr:row>
      <xdr:rowOff>171450</xdr:rowOff>
    </xdr:to>
    <xdr:graphicFrame>
      <xdr:nvGraphicFramePr>
        <xdr:cNvPr id="2" name="グラフ 2"/>
        <xdr:cNvGraphicFramePr/>
      </xdr:nvGraphicFramePr>
      <xdr:xfrm>
        <a:off x="3562350" y="3295650"/>
        <a:ext cx="3333750" cy="304800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28</xdr:row>
      <xdr:rowOff>9525</xdr:rowOff>
    </xdr:from>
    <xdr:to>
      <xdr:col>8</xdr:col>
      <xdr:colOff>304800</xdr:colOff>
      <xdr:row>29</xdr:row>
      <xdr:rowOff>95250</xdr:rowOff>
    </xdr:to>
    <xdr:sp>
      <xdr:nvSpPr>
        <xdr:cNvPr id="3" name="テキスト ボックス 3"/>
        <xdr:cNvSpPr txBox="1">
          <a:spLocks noChangeArrowheads="1"/>
        </xdr:cNvSpPr>
      </xdr:nvSpPr>
      <xdr:spPr>
        <a:xfrm>
          <a:off x="2333625" y="6372225"/>
          <a:ext cx="28479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出典：八王子市「ひとり親家庭アンケート」</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7</xdr:col>
      <xdr:colOff>381000</xdr:colOff>
      <xdr:row>24</xdr:row>
      <xdr:rowOff>19050</xdr:rowOff>
    </xdr:to>
    <xdr:graphicFrame>
      <xdr:nvGraphicFramePr>
        <xdr:cNvPr id="1" name="グラフ 1"/>
        <xdr:cNvGraphicFramePr/>
      </xdr:nvGraphicFramePr>
      <xdr:xfrm>
        <a:off x="0" y="1466850"/>
        <a:ext cx="5619750" cy="3048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15</xdr:row>
      <xdr:rowOff>0</xdr:rowOff>
    </xdr:from>
    <xdr:to>
      <xdr:col>10</xdr:col>
      <xdr:colOff>561975</xdr:colOff>
      <xdr:row>21</xdr:row>
      <xdr:rowOff>600075</xdr:rowOff>
    </xdr:to>
    <xdr:graphicFrame>
      <xdr:nvGraphicFramePr>
        <xdr:cNvPr id="1" name="グラフ 1"/>
        <xdr:cNvGraphicFramePr/>
      </xdr:nvGraphicFramePr>
      <xdr:xfrm>
        <a:off x="1543050" y="3257550"/>
        <a:ext cx="5114925" cy="381952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22</xdr:row>
      <xdr:rowOff>0</xdr:rowOff>
    </xdr:from>
    <xdr:to>
      <xdr:col>9</xdr:col>
      <xdr:colOff>590550</xdr:colOff>
      <xdr:row>22</xdr:row>
      <xdr:rowOff>647700</xdr:rowOff>
    </xdr:to>
    <xdr:sp>
      <xdr:nvSpPr>
        <xdr:cNvPr id="2" name="テキスト ボックス 1"/>
        <xdr:cNvSpPr txBox="1">
          <a:spLocks noChangeArrowheads="1"/>
        </xdr:cNvSpPr>
      </xdr:nvSpPr>
      <xdr:spPr>
        <a:xfrm>
          <a:off x="1847850" y="7162800"/>
          <a:ext cx="4229100"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HGPｺﾞｼｯｸM"/>
              <a:ea typeface="HGPｺﾞｼｯｸM"/>
              <a:cs typeface="HGPｺﾞｼｯｸM"/>
            </a:rPr>
            <a:t>出典：八王子市「小・中学生を対象としたアンケート調査」（平成</a:t>
          </a:r>
          <a:r>
            <a:rPr lang="en-US" cap="none" sz="1100" b="0" i="0" u="none" baseline="0">
              <a:solidFill>
                <a:srgbClr val="000000"/>
              </a:solidFill>
              <a:latin typeface="HGPｺﾞｼｯｸM"/>
              <a:ea typeface="HGPｺﾞｼｯｸM"/>
              <a:cs typeface="HGPｺﾞｼｯｸM"/>
            </a:rPr>
            <a:t>25</a:t>
          </a:r>
          <a:r>
            <a:rPr lang="en-US" cap="none" sz="1100" b="0" i="0" u="none" baseline="0">
              <a:solidFill>
                <a:srgbClr val="000000"/>
              </a:solidFill>
              <a:latin typeface="HGPｺﾞｼｯｸM"/>
              <a:ea typeface="HGPｺﾞｼｯｸM"/>
              <a:cs typeface="HGPｺﾞｼｯｸM"/>
            </a:rPr>
            <a:t>年度）</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7</xdr:row>
      <xdr:rowOff>133350</xdr:rowOff>
    </xdr:from>
    <xdr:to>
      <xdr:col>4</xdr:col>
      <xdr:colOff>161925</xdr:colOff>
      <xdr:row>26</xdr:row>
      <xdr:rowOff>180975</xdr:rowOff>
    </xdr:to>
    <xdr:graphicFrame>
      <xdr:nvGraphicFramePr>
        <xdr:cNvPr id="1" name="グラフ 1"/>
        <xdr:cNvGraphicFramePr/>
      </xdr:nvGraphicFramePr>
      <xdr:xfrm>
        <a:off x="180975" y="1371600"/>
        <a:ext cx="4705350" cy="3667125"/>
      </xdr:xfrm>
      <a:graphic>
        <a:graphicData uri="http://schemas.openxmlformats.org/drawingml/2006/chart">
          <c:chart xmlns:c="http://schemas.openxmlformats.org/drawingml/2006/chart" r:id="rId1"/>
        </a:graphicData>
      </a:graphic>
    </xdr:graphicFrame>
    <xdr:clientData/>
  </xdr:twoCellAnchor>
  <xdr:twoCellAnchor>
    <xdr:from>
      <xdr:col>1</xdr:col>
      <xdr:colOff>942975</xdr:colOff>
      <xdr:row>25</xdr:row>
      <xdr:rowOff>95250</xdr:rowOff>
    </xdr:from>
    <xdr:to>
      <xdr:col>4</xdr:col>
      <xdr:colOff>1038225</xdr:colOff>
      <xdr:row>29</xdr:row>
      <xdr:rowOff>123825</xdr:rowOff>
    </xdr:to>
    <xdr:sp>
      <xdr:nvSpPr>
        <xdr:cNvPr id="2" name="テキスト ボックス 1"/>
        <xdr:cNvSpPr txBox="1">
          <a:spLocks noChangeArrowheads="1"/>
        </xdr:cNvSpPr>
      </xdr:nvSpPr>
      <xdr:spPr>
        <a:xfrm>
          <a:off x="1552575" y="4762500"/>
          <a:ext cx="4210050" cy="790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出典：文部科学省「体力・運動能力調査結果の概要」（平成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「全国体力・運動能力、運動習慣等調査結果」（平成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0.10125</cdr:y>
    </cdr:from>
    <cdr:to>
      <cdr:x>0.14575</cdr:x>
      <cdr:y>0.161</cdr:y>
    </cdr:to>
    <cdr:sp>
      <cdr:nvSpPr>
        <cdr:cNvPr id="1" name="テキスト ボックス 1"/>
        <cdr:cNvSpPr txBox="1">
          <a:spLocks noChangeArrowheads="1"/>
        </cdr:cNvSpPr>
      </cdr:nvSpPr>
      <cdr:spPr>
        <a:xfrm>
          <a:off x="457200" y="409575"/>
          <a:ext cx="247650" cy="247650"/>
        </a:xfrm>
        <a:prstGeom prst="rect">
          <a:avLst/>
        </a:prstGeom>
        <a:noFill/>
        <a:ln w="9525" cmpd="sng">
          <a:noFill/>
        </a:ln>
      </cdr:spPr>
      <cdr:txBody>
        <a:bodyPr vertOverflow="clip" wrap="square"/>
        <a:p>
          <a:pPr algn="l">
            <a:defRPr/>
          </a:pPr>
          <a:r>
            <a:rPr lang="en-US" cap="none" sz="1000" b="0" i="0" u="none" baseline="0">
              <a:solidFill>
                <a:srgbClr val="000000"/>
              </a:solidFill>
            </a:rPr>
            <a:t>件</a:t>
          </a:r>
        </a:p>
      </cdr:txBody>
    </cdr:sp>
  </cdr:relSizeAnchor>
  <cdr:relSizeAnchor xmlns:cdr="http://schemas.openxmlformats.org/drawingml/2006/chartDrawing">
    <cdr:from>
      <cdr:x>0.83025</cdr:x>
      <cdr:y>0.09775</cdr:y>
    </cdr:from>
    <cdr:to>
      <cdr:x>0.8795</cdr:x>
      <cdr:y>0.1755</cdr:y>
    </cdr:to>
    <cdr:sp>
      <cdr:nvSpPr>
        <cdr:cNvPr id="2" name="テキスト ボックス 2"/>
        <cdr:cNvSpPr txBox="1">
          <a:spLocks noChangeArrowheads="1"/>
        </cdr:cNvSpPr>
      </cdr:nvSpPr>
      <cdr:spPr>
        <a:xfrm>
          <a:off x="4048125" y="400050"/>
          <a:ext cx="238125" cy="32385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18</xdr:row>
      <xdr:rowOff>95250</xdr:rowOff>
    </xdr:from>
    <xdr:to>
      <xdr:col>7</xdr:col>
      <xdr:colOff>685800</xdr:colOff>
      <xdr:row>40</xdr:row>
      <xdr:rowOff>28575</xdr:rowOff>
    </xdr:to>
    <xdr:graphicFrame>
      <xdr:nvGraphicFramePr>
        <xdr:cNvPr id="1" name="グラフ 1"/>
        <xdr:cNvGraphicFramePr/>
      </xdr:nvGraphicFramePr>
      <xdr:xfrm>
        <a:off x="6696075" y="3362325"/>
        <a:ext cx="4876800" cy="4124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cdr:x>
      <cdr:y>0.05175</cdr:y>
    </cdr:from>
    <cdr:to>
      <cdr:x>0.65725</cdr:x>
      <cdr:y>0.13225</cdr:y>
    </cdr:to>
    <cdr:sp>
      <cdr:nvSpPr>
        <cdr:cNvPr id="1" name="テキスト ボックス 1"/>
        <cdr:cNvSpPr txBox="1">
          <a:spLocks noChangeArrowheads="1"/>
        </cdr:cNvSpPr>
      </cdr:nvSpPr>
      <cdr:spPr>
        <a:xfrm>
          <a:off x="3248025" y="219075"/>
          <a:ext cx="257175" cy="34290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114300</xdr:rowOff>
    </xdr:from>
    <xdr:to>
      <xdr:col>13</xdr:col>
      <xdr:colOff>504825</xdr:colOff>
      <xdr:row>30</xdr:row>
      <xdr:rowOff>0</xdr:rowOff>
    </xdr:to>
    <xdr:graphicFrame>
      <xdr:nvGraphicFramePr>
        <xdr:cNvPr id="1" name="グラフ 1"/>
        <xdr:cNvGraphicFramePr/>
      </xdr:nvGraphicFramePr>
      <xdr:xfrm>
        <a:off x="3086100" y="2867025"/>
        <a:ext cx="5343525" cy="4295775"/>
      </xdr:xfrm>
      <a:graphic>
        <a:graphicData uri="http://schemas.openxmlformats.org/drawingml/2006/chart">
          <c:chart xmlns:c="http://schemas.openxmlformats.org/drawingml/2006/chart" r:id="rId1"/>
        </a:graphicData>
      </a:graphic>
    </xdr:graphicFrame>
    <xdr:clientData/>
  </xdr:twoCellAnchor>
  <xdr:twoCellAnchor>
    <xdr:from>
      <xdr:col>4</xdr:col>
      <xdr:colOff>581025</xdr:colOff>
      <xdr:row>30</xdr:row>
      <xdr:rowOff>1228725</xdr:rowOff>
    </xdr:from>
    <xdr:to>
      <xdr:col>12</xdr:col>
      <xdr:colOff>0</xdr:colOff>
      <xdr:row>38</xdr:row>
      <xdr:rowOff>9525</xdr:rowOff>
    </xdr:to>
    <xdr:graphicFrame>
      <xdr:nvGraphicFramePr>
        <xdr:cNvPr id="2" name="グラフ 2"/>
        <xdr:cNvGraphicFramePr/>
      </xdr:nvGraphicFramePr>
      <xdr:xfrm>
        <a:off x="3019425" y="8391525"/>
        <a:ext cx="4295775" cy="2047875"/>
      </xdr:xfrm>
      <a:graphic>
        <a:graphicData uri="http://schemas.openxmlformats.org/drawingml/2006/chart">
          <c:chart xmlns:c="http://schemas.openxmlformats.org/drawingml/2006/chart" r:id="rId2"/>
        </a:graphicData>
      </a:graphic>
    </xdr:graphicFrame>
    <xdr:clientData/>
  </xdr:twoCellAnchor>
  <xdr:twoCellAnchor>
    <xdr:from>
      <xdr:col>5</xdr:col>
      <xdr:colOff>38100</xdr:colOff>
      <xdr:row>28</xdr:row>
      <xdr:rowOff>19050</xdr:rowOff>
    </xdr:from>
    <xdr:to>
      <xdr:col>12</xdr:col>
      <xdr:colOff>38100</xdr:colOff>
      <xdr:row>29</xdr:row>
      <xdr:rowOff>123825</xdr:rowOff>
    </xdr:to>
    <xdr:sp>
      <xdr:nvSpPr>
        <xdr:cNvPr id="3" name="テキスト ボックス 1"/>
        <xdr:cNvSpPr txBox="1">
          <a:spLocks noChangeArrowheads="1"/>
        </xdr:cNvSpPr>
      </xdr:nvSpPr>
      <xdr:spPr>
        <a:xfrm>
          <a:off x="3086100" y="6800850"/>
          <a:ext cx="42672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HGPｺﾞｼｯｸM"/>
              <a:ea typeface="HGPｺﾞｼｯｸM"/>
              <a:cs typeface="HGPｺﾞｼｯｸM"/>
            </a:rPr>
            <a:t>出典</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八王子市「小・中学生を対象としたアンケート調査」（平成</a:t>
          </a:r>
          <a:r>
            <a:rPr lang="en-US" cap="none" sz="1100" b="0" i="0" u="none" baseline="0">
              <a:solidFill>
                <a:srgbClr val="000000"/>
              </a:solidFill>
              <a:latin typeface="HGPｺﾞｼｯｸM"/>
              <a:ea typeface="HGPｺﾞｼｯｸM"/>
              <a:cs typeface="HGPｺﾞｼｯｸM"/>
            </a:rPr>
            <a:t>25</a:t>
          </a:r>
          <a:r>
            <a:rPr lang="en-US" cap="none" sz="1100" b="0" i="0" u="none" baseline="0">
              <a:solidFill>
                <a:srgbClr val="000000"/>
              </a:solidFill>
              <a:latin typeface="HGPｺﾞｼｯｸM"/>
              <a:ea typeface="HGPｺﾞｼｯｸM"/>
              <a:cs typeface="HGPｺﾞｼｯｸM"/>
            </a:rPr>
            <a:t>年度）</a:t>
          </a:r>
        </a:p>
      </xdr:txBody>
    </xdr:sp>
    <xdr:clientData/>
  </xdr:twoCellAnchor>
  <xdr:twoCellAnchor>
    <xdr:from>
      <xdr:col>5</xdr:col>
      <xdr:colOff>38100</xdr:colOff>
      <xdr:row>37</xdr:row>
      <xdr:rowOff>314325</xdr:rowOff>
    </xdr:from>
    <xdr:to>
      <xdr:col>12</xdr:col>
      <xdr:colOff>285750</xdr:colOff>
      <xdr:row>39</xdr:row>
      <xdr:rowOff>171450</xdr:rowOff>
    </xdr:to>
    <xdr:sp>
      <xdr:nvSpPr>
        <xdr:cNvPr id="4" name="テキスト ボックス 1"/>
        <xdr:cNvSpPr txBox="1">
          <a:spLocks noChangeArrowheads="1"/>
        </xdr:cNvSpPr>
      </xdr:nvSpPr>
      <xdr:spPr>
        <a:xfrm>
          <a:off x="3086100" y="10325100"/>
          <a:ext cx="4514850"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HGPｺﾞｼｯｸM"/>
              <a:ea typeface="HGPｺﾞｼｯｸM"/>
              <a:cs typeface="HGPｺﾞｼｯｸM"/>
            </a:rPr>
            <a:t>出典</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八王子市「小・中学生を対象としたアンケート調査」（平成</a:t>
          </a:r>
          <a:r>
            <a:rPr lang="en-US" cap="none" sz="1100" b="0" i="0" u="none" baseline="0">
              <a:solidFill>
                <a:srgbClr val="000000"/>
              </a:solidFill>
              <a:latin typeface="HGPｺﾞｼｯｸM"/>
              <a:ea typeface="HGPｺﾞｼｯｸM"/>
              <a:cs typeface="HGPｺﾞｼｯｸM"/>
            </a:rPr>
            <a:t>25</a:t>
          </a:r>
          <a:r>
            <a:rPr lang="en-US" cap="none" sz="1100" b="0" i="0" u="none" baseline="0">
              <a:solidFill>
                <a:srgbClr val="000000"/>
              </a:solidFill>
              <a:latin typeface="HGPｺﾞｼｯｸM"/>
              <a:ea typeface="HGPｺﾞｼｯｸM"/>
              <a:cs typeface="HGPｺﾞｼｯｸM"/>
            </a:rPr>
            <a:t>年度）</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70100%20&#23376;&#12393;&#12418;&#12398;&#12375;&#12354;&#12431;&#12379;&#35506;\053&#26032;&#23376;&#12393;&#12418;&#32946;&#25104;&#35336;&#30011;\03&#12288;&#31574;&#23450;&#38306;&#20418;\&#35336;&#30011;&#12395;&#36028;&#12426;&#20184;&#12369;&#12427;&#12464;&#12521;&#12501;&#12288;&#26412;&#30058;&#29992;\&#31532;&#65297;&#31456;\14&#12288;&#23376;&#32946;&#12390;&#12395;&#33258;&#20449;&#12364;&#12394;&#12367;&#12394;&#12427;&#29366;&#2784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70000%20&#23376;&#12393;&#12418;&#23478;&#24237;&#37096;\470100%20&#23376;&#12393;&#12418;&#12398;&#12375;&#12354;&#12431;&#12379;&#35506;\053&#26032;&#23376;&#12393;&#12418;&#32946;&#25104;&#35336;&#30011;\03&#12288;&#31574;&#23450;&#38306;&#20418;\05&#12288;&#32032;&#26696;\&#36028;&#12426;&#20184;&#12369;&#12427;&#12452;&#12521;&#12473;&#12488;&#12539;&#22259;&#12394;&#12393;\12&#12464;&#12521;&#125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信"/>
    </sheetNames>
    <sheetDataSet>
      <sheetData sheetId="0">
        <row r="5">
          <cell r="A5" t="str">
            <v>特にない</v>
          </cell>
          <cell r="B5">
            <v>482</v>
          </cell>
        </row>
        <row r="7">
          <cell r="A7" t="str">
            <v>たまにある</v>
          </cell>
          <cell r="B7">
            <v>1174</v>
          </cell>
        </row>
        <row r="9">
          <cell r="A9" t="str">
            <v>ときどきある</v>
          </cell>
          <cell r="B9">
            <v>407</v>
          </cell>
        </row>
        <row r="11">
          <cell r="A11" t="str">
            <v>よくある</v>
          </cell>
          <cell r="B11">
            <v>175</v>
          </cell>
        </row>
        <row r="13">
          <cell r="A13" t="str">
            <v>無回答</v>
          </cell>
          <cell r="B13">
            <v>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しあげ子どもアンケート自由記述"/>
      <sheetName val="Sheet1"/>
      <sheetName val="子どもアンケート自由記述情報関係"/>
    </sheetNames>
    <sheetDataSet>
      <sheetData sheetId="1">
        <row r="1">
          <cell r="B1" t="str">
            <v>就学前児童
n=2,261人</v>
          </cell>
        </row>
        <row r="2">
          <cell r="A2" t="str">
            <v>隣近所の人、知人、友人</v>
          </cell>
          <cell r="B2">
            <v>73.72843874391862</v>
          </cell>
        </row>
        <row r="3">
          <cell r="A3" t="str">
            <v>保育園、幼稚園、学校</v>
          </cell>
          <cell r="B3">
            <v>68.81910659000442</v>
          </cell>
        </row>
        <row r="4">
          <cell r="A4" t="str">
            <v>インターネット（市のHP、SNSを除く）</v>
          </cell>
          <cell r="B4">
            <v>46.04157452454666</v>
          </cell>
        </row>
        <row r="5">
          <cell r="A5" t="str">
            <v>その他の親族（親、兄弟姉妹など）</v>
          </cell>
          <cell r="B5">
            <v>45.15701017249005</v>
          </cell>
        </row>
        <row r="6">
          <cell r="A6" t="str">
            <v>配偶者</v>
          </cell>
          <cell r="B6">
            <v>34.542237947810705</v>
          </cell>
        </row>
        <row r="7">
          <cell r="A7" t="str">
            <v>子育て雑誌、育児書</v>
          </cell>
          <cell r="B7">
            <v>32.68465280849181</v>
          </cell>
        </row>
        <row r="8">
          <cell r="A8" t="str">
            <v>テレビ、ラジオ、新聞</v>
          </cell>
          <cell r="B8">
            <v>29.05793896505971</v>
          </cell>
        </row>
        <row r="9">
          <cell r="A9" t="str">
            <v>市の広報やパンフレット</v>
          </cell>
          <cell r="B9">
            <v>25.386996904024766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N27" sqref="N27"/>
    </sheetView>
  </sheetViews>
  <sheetFormatPr defaultColWidth="9.140625" defaultRowHeight="15"/>
  <cols>
    <col min="1" max="1" width="12.28125" style="0" customWidth="1"/>
  </cols>
  <sheetData>
    <row r="1" spans="1:11" ht="13.5">
      <c r="A1" s="7" t="s">
        <v>30</v>
      </c>
      <c r="B1" s="7"/>
      <c r="C1" s="7"/>
      <c r="D1" s="7"/>
      <c r="E1" s="7"/>
      <c r="F1" s="7"/>
      <c r="G1" s="7"/>
      <c r="H1" s="7"/>
      <c r="I1" s="7"/>
      <c r="J1" s="7"/>
      <c r="K1" s="7"/>
    </row>
    <row r="2" spans="1:11" ht="13.5">
      <c r="A2" s="7"/>
      <c r="B2" s="7"/>
      <c r="C2" s="7"/>
      <c r="D2" s="7"/>
      <c r="E2" s="7"/>
      <c r="F2" s="7"/>
      <c r="G2" s="7"/>
      <c r="H2" s="7"/>
      <c r="I2" s="7"/>
      <c r="J2" s="7"/>
      <c r="K2" s="7"/>
    </row>
    <row r="3" spans="1:11" ht="68.25" customHeight="1">
      <c r="A3" s="5" t="s">
        <v>12</v>
      </c>
      <c r="B3" s="5" t="s">
        <v>11</v>
      </c>
      <c r="C3" s="5" t="s">
        <v>29</v>
      </c>
      <c r="D3" s="5" t="s">
        <v>28</v>
      </c>
      <c r="E3" s="5" t="s">
        <v>27</v>
      </c>
      <c r="F3" s="5" t="s">
        <v>26</v>
      </c>
      <c r="G3" s="5" t="s">
        <v>25</v>
      </c>
      <c r="H3" s="5" t="s">
        <v>24</v>
      </c>
      <c r="I3" s="5" t="s">
        <v>23</v>
      </c>
      <c r="J3" s="5" t="s">
        <v>22</v>
      </c>
      <c r="K3" s="5" t="s">
        <v>21</v>
      </c>
    </row>
    <row r="4" spans="1:11" ht="13.5">
      <c r="A4" s="5"/>
      <c r="B4" s="4" t="s">
        <v>10</v>
      </c>
      <c r="C4" s="9" t="s">
        <v>20</v>
      </c>
      <c r="D4" s="9" t="s">
        <v>19</v>
      </c>
      <c r="E4" s="8" t="s">
        <v>19</v>
      </c>
      <c r="F4" s="8" t="s">
        <v>19</v>
      </c>
      <c r="G4" s="8" t="s">
        <v>19</v>
      </c>
      <c r="H4" s="8" t="s">
        <v>19</v>
      </c>
      <c r="I4" s="8" t="s">
        <v>19</v>
      </c>
      <c r="J4" s="8" t="s">
        <v>19</v>
      </c>
      <c r="K4" s="8" t="s">
        <v>19</v>
      </c>
    </row>
    <row r="5" spans="1:11" ht="13.5">
      <c r="A5" s="3" t="s">
        <v>9</v>
      </c>
      <c r="B5" s="3">
        <v>2986</v>
      </c>
      <c r="C5" s="1">
        <v>71.5</v>
      </c>
      <c r="D5" s="1">
        <v>35.8</v>
      </c>
      <c r="E5" s="1">
        <v>60</v>
      </c>
      <c r="F5" s="1">
        <v>25.1</v>
      </c>
      <c r="G5" s="1">
        <v>4.1</v>
      </c>
      <c r="H5" s="1">
        <v>1.6</v>
      </c>
      <c r="I5" s="1">
        <v>9.3</v>
      </c>
      <c r="J5" s="1">
        <v>3.4</v>
      </c>
      <c r="K5" s="1">
        <v>6.8</v>
      </c>
    </row>
    <row r="6" spans="1:11" ht="13.5">
      <c r="A6" s="7"/>
      <c r="B6" s="7"/>
      <c r="C6" s="7"/>
      <c r="D6" s="7"/>
      <c r="E6" s="7"/>
      <c r="F6" s="7"/>
      <c r="G6" s="7"/>
      <c r="H6" s="7"/>
      <c r="I6" s="7"/>
      <c r="J6" s="7"/>
      <c r="K6" s="7"/>
    </row>
    <row r="7" spans="1:11" ht="13.5">
      <c r="A7" s="3" t="s">
        <v>18</v>
      </c>
      <c r="B7" s="3">
        <v>1821</v>
      </c>
      <c r="C7" s="1">
        <v>80.5</v>
      </c>
      <c r="D7" s="1">
        <v>42.9</v>
      </c>
      <c r="E7" s="1">
        <v>55.2</v>
      </c>
      <c r="F7" s="1">
        <v>29.9</v>
      </c>
      <c r="G7" s="1">
        <v>4.9</v>
      </c>
      <c r="H7" s="1">
        <v>2.3</v>
      </c>
      <c r="I7" s="1">
        <v>8.7</v>
      </c>
      <c r="J7" s="1">
        <v>4.1</v>
      </c>
      <c r="K7" s="1">
        <v>4.3</v>
      </c>
    </row>
    <row r="8" spans="1:11" ht="13.5">
      <c r="A8" s="3" t="s">
        <v>17</v>
      </c>
      <c r="B8" s="3">
        <v>925</v>
      </c>
      <c r="C8" s="1">
        <v>82.3</v>
      </c>
      <c r="D8" s="1">
        <v>41.7</v>
      </c>
      <c r="E8" s="1">
        <v>43.1</v>
      </c>
      <c r="F8" s="1">
        <v>33</v>
      </c>
      <c r="G8" s="1">
        <v>3.8</v>
      </c>
      <c r="H8" s="1">
        <v>2.3</v>
      </c>
      <c r="I8" s="1">
        <v>8.6</v>
      </c>
      <c r="J8" s="1">
        <v>3.4</v>
      </c>
      <c r="K8" s="1">
        <v>5.3</v>
      </c>
    </row>
    <row r="9" spans="1:11" ht="13.5">
      <c r="A9" s="3" t="s">
        <v>16</v>
      </c>
      <c r="B9" s="3">
        <v>892</v>
      </c>
      <c r="C9" s="1">
        <v>78.6</v>
      </c>
      <c r="D9" s="1">
        <v>44.3</v>
      </c>
      <c r="E9" s="1">
        <v>67.8</v>
      </c>
      <c r="F9" s="1">
        <v>26.8</v>
      </c>
      <c r="G9" s="1">
        <v>6.2</v>
      </c>
      <c r="H9" s="1">
        <v>2.4</v>
      </c>
      <c r="I9" s="1">
        <v>8.7</v>
      </c>
      <c r="J9" s="1">
        <v>4.9</v>
      </c>
      <c r="K9" s="1">
        <v>3.3</v>
      </c>
    </row>
    <row r="10" spans="1:11" ht="13.5">
      <c r="A10" s="6"/>
      <c r="B10" s="6"/>
      <c r="C10" s="6"/>
      <c r="D10" s="6"/>
      <c r="E10" s="6"/>
      <c r="F10" s="6"/>
      <c r="G10" s="6"/>
      <c r="H10" s="6"/>
      <c r="I10" s="6"/>
      <c r="J10" s="6"/>
      <c r="K10" s="6"/>
    </row>
    <row r="11" spans="1:11" ht="13.5">
      <c r="A11" s="3" t="s">
        <v>15</v>
      </c>
      <c r="B11" s="3">
        <v>1165</v>
      </c>
      <c r="C11" s="1">
        <v>57.4</v>
      </c>
      <c r="D11" s="1">
        <v>24.6</v>
      </c>
      <c r="E11" s="1">
        <v>67.4</v>
      </c>
      <c r="F11" s="1">
        <v>17.6</v>
      </c>
      <c r="G11" s="1">
        <v>2.7</v>
      </c>
      <c r="H11" s="1">
        <v>0.4</v>
      </c>
      <c r="I11" s="1">
        <v>10.2</v>
      </c>
      <c r="J11" s="1">
        <v>2.2</v>
      </c>
      <c r="K11" s="1">
        <v>10.8</v>
      </c>
    </row>
    <row r="12" spans="1:11" ht="13.5">
      <c r="A12" s="3" t="s">
        <v>14</v>
      </c>
      <c r="B12" s="3">
        <v>589</v>
      </c>
      <c r="C12" s="1">
        <v>58.4</v>
      </c>
      <c r="D12" s="1">
        <v>22.1</v>
      </c>
      <c r="E12" s="1">
        <v>60.3</v>
      </c>
      <c r="F12" s="1">
        <v>16.5</v>
      </c>
      <c r="G12" s="1">
        <v>2</v>
      </c>
      <c r="H12" s="1">
        <v>0.5</v>
      </c>
      <c r="I12" s="1">
        <v>8.5</v>
      </c>
      <c r="J12" s="1">
        <v>2.4</v>
      </c>
      <c r="K12" s="1">
        <v>13.9</v>
      </c>
    </row>
    <row r="13" spans="1:11" ht="13.5">
      <c r="A13" s="3" t="s">
        <v>13</v>
      </c>
      <c r="B13" s="3">
        <v>566</v>
      </c>
      <c r="C13" s="1">
        <v>56.5</v>
      </c>
      <c r="D13" s="1">
        <v>27.2</v>
      </c>
      <c r="E13" s="1">
        <v>75.3</v>
      </c>
      <c r="F13" s="1">
        <v>18.7</v>
      </c>
      <c r="G13" s="1">
        <v>3.2</v>
      </c>
      <c r="H13" s="1">
        <v>0.4</v>
      </c>
      <c r="I13" s="1">
        <v>11.8</v>
      </c>
      <c r="J13" s="1">
        <v>2.1</v>
      </c>
      <c r="K13" s="1">
        <v>7.4</v>
      </c>
    </row>
    <row r="17" spans="1:2" ht="33">
      <c r="A17" s="5" t="s">
        <v>12</v>
      </c>
      <c r="B17" s="5" t="s">
        <v>11</v>
      </c>
    </row>
    <row r="18" spans="1:2" ht="13.5">
      <c r="A18" s="5"/>
      <c r="B18" s="4" t="s">
        <v>10</v>
      </c>
    </row>
    <row r="19" spans="1:2" ht="22.5" customHeight="1">
      <c r="A19" s="3" t="s">
        <v>9</v>
      </c>
      <c r="B19" s="3">
        <v>2986</v>
      </c>
    </row>
    <row r="20" spans="1:2" ht="39.75" customHeight="1">
      <c r="A20" s="2" t="s">
        <v>8</v>
      </c>
      <c r="B20" s="1">
        <v>71.5</v>
      </c>
    </row>
    <row r="21" spans="1:2" ht="39.75" customHeight="1">
      <c r="A21" s="2" t="s">
        <v>7</v>
      </c>
      <c r="B21" s="1">
        <v>60</v>
      </c>
    </row>
    <row r="22" spans="1:2" ht="39.75" customHeight="1">
      <c r="A22" s="2" t="s">
        <v>6</v>
      </c>
      <c r="B22" s="1">
        <v>35.8</v>
      </c>
    </row>
    <row r="23" spans="1:2" ht="39.75" customHeight="1">
      <c r="A23" s="2" t="s">
        <v>5</v>
      </c>
      <c r="B23" s="1">
        <v>25.1</v>
      </c>
    </row>
    <row r="24" spans="1:2" ht="39.75" customHeight="1">
      <c r="A24" s="2" t="s">
        <v>4</v>
      </c>
      <c r="B24" s="1">
        <v>9.3</v>
      </c>
    </row>
    <row r="25" spans="1:2" ht="39.75" customHeight="1">
      <c r="A25" s="2" t="s">
        <v>3</v>
      </c>
      <c r="B25" s="1">
        <v>4.1</v>
      </c>
    </row>
    <row r="26" spans="1:2" ht="39.75" customHeight="1">
      <c r="A26" s="2" t="s">
        <v>2</v>
      </c>
      <c r="B26" s="1">
        <v>1.6</v>
      </c>
    </row>
    <row r="27" spans="1:2" ht="39.75" customHeight="1">
      <c r="A27" s="2" t="s">
        <v>1</v>
      </c>
      <c r="B27" s="1">
        <v>3.4</v>
      </c>
    </row>
    <row r="28" spans="1:2" ht="39.75" customHeight="1">
      <c r="A28" s="2" t="s">
        <v>0</v>
      </c>
      <c r="B28" s="1">
        <v>6.8</v>
      </c>
    </row>
  </sheetData>
  <sheetProtection/>
  <printOptions/>
  <pageMargins left="0.16" right="0.16"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3:H10"/>
  <sheetViews>
    <sheetView zoomScale="40" zoomScaleNormal="40" zoomScalePageLayoutView="0" workbookViewId="0" topLeftCell="A1">
      <selection activeCell="I104" sqref="I104"/>
    </sheetView>
  </sheetViews>
  <sheetFormatPr defaultColWidth="9.140625" defaultRowHeight="15"/>
  <cols>
    <col min="1" max="1" width="26.57421875" style="0" customWidth="1"/>
    <col min="2" max="9" width="9.57421875" style="0" customWidth="1"/>
  </cols>
  <sheetData>
    <row r="3" spans="1:7" ht="14.25">
      <c r="A3" s="107"/>
      <c r="B3" s="150"/>
      <c r="C3" s="149" t="s">
        <v>251</v>
      </c>
      <c r="D3" s="148"/>
      <c r="E3" s="148"/>
      <c r="F3" s="148"/>
      <c r="G3" s="147"/>
    </row>
    <row r="4" spans="1:8" ht="13.5">
      <c r="A4" s="146"/>
      <c r="B4" s="146"/>
      <c r="C4" s="143" t="s">
        <v>250</v>
      </c>
      <c r="D4" s="143" t="s">
        <v>249</v>
      </c>
      <c r="E4" s="143" t="s">
        <v>248</v>
      </c>
      <c r="F4" s="143" t="s">
        <v>247</v>
      </c>
      <c r="G4" s="143" t="s">
        <v>246</v>
      </c>
      <c r="H4" s="144"/>
    </row>
    <row r="5" spans="1:8" ht="13.5">
      <c r="A5" s="107"/>
      <c r="B5" s="145"/>
      <c r="C5" s="10">
        <v>187164</v>
      </c>
      <c r="D5" s="10">
        <v>205612</v>
      </c>
      <c r="E5" s="10">
        <v>200431</v>
      </c>
      <c r="F5" s="10">
        <v>223165</v>
      </c>
      <c r="G5" s="10">
        <v>223330</v>
      </c>
      <c r="H5" s="144"/>
    </row>
    <row r="6" spans="2:8" ht="13.5">
      <c r="B6" s="144"/>
      <c r="C6" s="144"/>
      <c r="D6" s="144"/>
      <c r="E6" s="144"/>
      <c r="F6" s="144"/>
      <c r="G6" s="144"/>
      <c r="H6" s="144"/>
    </row>
    <row r="7" spans="2:8" ht="13.5">
      <c r="B7" s="144"/>
      <c r="C7" s="10">
        <v>187164</v>
      </c>
      <c r="D7" s="10">
        <v>205612</v>
      </c>
      <c r="E7" s="10">
        <v>200431</v>
      </c>
      <c r="F7" s="10">
        <v>223165</v>
      </c>
      <c r="G7" s="10">
        <v>223330</v>
      </c>
      <c r="H7" s="144"/>
    </row>
    <row r="8" spans="1:8" ht="13.5">
      <c r="A8" s="12"/>
      <c r="B8" s="10" t="s">
        <v>245</v>
      </c>
      <c r="C8" s="143" t="s">
        <v>244</v>
      </c>
      <c r="D8" s="143">
        <v>22</v>
      </c>
      <c r="E8" s="143">
        <v>23</v>
      </c>
      <c r="F8" s="143">
        <v>24</v>
      </c>
      <c r="G8" s="143">
        <v>25</v>
      </c>
      <c r="H8" s="10" t="s">
        <v>243</v>
      </c>
    </row>
    <row r="9" spans="1:8" ht="13.5">
      <c r="A9" s="12" t="s">
        <v>242</v>
      </c>
      <c r="B9" s="10"/>
      <c r="C9" s="142">
        <f>C7/12</f>
        <v>15597</v>
      </c>
      <c r="D9" s="142">
        <f>D7/12</f>
        <v>17134.333333333332</v>
      </c>
      <c r="E9" s="142">
        <f>E7/12</f>
        <v>16702.583333333332</v>
      </c>
      <c r="F9" s="142">
        <f>F7/12</f>
        <v>18597.083333333332</v>
      </c>
      <c r="G9" s="142">
        <f>G7/12</f>
        <v>18610.833333333332</v>
      </c>
      <c r="H9" s="10"/>
    </row>
    <row r="10" spans="1:8" ht="13.5">
      <c r="A10" s="12" t="s">
        <v>241</v>
      </c>
      <c r="B10" s="10">
        <v>25</v>
      </c>
      <c r="C10" s="10">
        <v>32</v>
      </c>
      <c r="D10" s="10">
        <v>32</v>
      </c>
      <c r="E10" s="10">
        <v>32</v>
      </c>
      <c r="F10" s="10">
        <v>32</v>
      </c>
      <c r="G10" s="10">
        <v>37</v>
      </c>
      <c r="H10" s="10">
        <v>38</v>
      </c>
    </row>
  </sheetData>
  <sheetProtection/>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O10"/>
  <sheetViews>
    <sheetView zoomScale="50" zoomScaleNormal="50" zoomScalePageLayoutView="0" workbookViewId="0" topLeftCell="A1">
      <selection activeCell="AG45" sqref="AG45"/>
    </sheetView>
  </sheetViews>
  <sheetFormatPr defaultColWidth="9.140625" defaultRowHeight="15"/>
  <sheetData>
    <row r="1" spans="1:15" ht="13.5">
      <c r="A1" s="54" t="s">
        <v>272</v>
      </c>
      <c r="B1" s="52"/>
      <c r="C1" s="52"/>
      <c r="D1" s="52"/>
      <c r="E1" s="52"/>
      <c r="F1" s="52"/>
      <c r="G1" s="52"/>
      <c r="H1" s="52"/>
      <c r="I1" s="52"/>
      <c r="J1" s="53"/>
      <c r="K1" s="53"/>
      <c r="L1" s="53"/>
      <c r="M1" s="53"/>
      <c r="N1" s="53"/>
      <c r="O1" s="52"/>
    </row>
    <row r="2" spans="1:15" ht="106.5">
      <c r="A2" s="353"/>
      <c r="B2" s="353"/>
      <c r="C2" s="157" t="s">
        <v>119</v>
      </c>
      <c r="D2" s="152" t="s">
        <v>271</v>
      </c>
      <c r="E2" s="152" t="s">
        <v>270</v>
      </c>
      <c r="F2" s="152" t="s">
        <v>255</v>
      </c>
      <c r="G2" s="152" t="s">
        <v>254</v>
      </c>
      <c r="H2" s="152" t="s">
        <v>269</v>
      </c>
      <c r="I2" s="152" t="s">
        <v>268</v>
      </c>
      <c r="J2" s="152" t="s">
        <v>252</v>
      </c>
      <c r="K2" s="152" t="s">
        <v>267</v>
      </c>
      <c r="L2" s="152" t="s">
        <v>266</v>
      </c>
      <c r="M2" s="152" t="s">
        <v>265</v>
      </c>
      <c r="N2" s="152" t="s">
        <v>264</v>
      </c>
      <c r="O2" s="152" t="s">
        <v>263</v>
      </c>
    </row>
    <row r="3" spans="1:15" ht="13.5">
      <c r="A3" s="306" t="s">
        <v>109</v>
      </c>
      <c r="B3" s="307"/>
      <c r="C3" s="46">
        <v>2261</v>
      </c>
      <c r="D3" s="38">
        <v>55.32950022114109</v>
      </c>
      <c r="E3" s="38">
        <v>36.134453781512605</v>
      </c>
      <c r="F3" s="38">
        <v>46.57231313578063</v>
      </c>
      <c r="G3" s="38">
        <v>39.98230871295887</v>
      </c>
      <c r="H3" s="38">
        <v>55.50641309155241</v>
      </c>
      <c r="I3" s="38">
        <v>4.201680672268908</v>
      </c>
      <c r="J3" s="38">
        <v>31.446262715612562</v>
      </c>
      <c r="K3" s="38">
        <v>9.243697478991598</v>
      </c>
      <c r="L3" s="38">
        <v>9.730207872622733</v>
      </c>
      <c r="M3" s="38">
        <v>10.260946483856701</v>
      </c>
      <c r="N3" s="38">
        <v>9.685979655019903</v>
      </c>
      <c r="O3" s="38">
        <v>6.634232640424591</v>
      </c>
    </row>
    <row r="4" spans="1:15" ht="13.5">
      <c r="A4" s="156"/>
      <c r="B4" s="156"/>
      <c r="C4" s="43"/>
      <c r="D4" s="42"/>
      <c r="E4" s="42"/>
      <c r="F4" s="42"/>
      <c r="G4" s="42"/>
      <c r="H4" s="42"/>
      <c r="I4" s="42"/>
      <c r="J4" s="42"/>
      <c r="K4" s="42"/>
      <c r="L4" s="42"/>
      <c r="M4" s="42"/>
      <c r="N4" s="42"/>
      <c r="O4" s="42"/>
    </row>
    <row r="5" spans="1:15" ht="85.5">
      <c r="A5" s="353"/>
      <c r="B5" s="353"/>
      <c r="C5" s="152" t="s">
        <v>262</v>
      </c>
      <c r="D5" s="152" t="s">
        <v>261</v>
      </c>
      <c r="E5" s="152" t="s">
        <v>260</v>
      </c>
      <c r="F5" s="152" t="s">
        <v>259</v>
      </c>
      <c r="G5" s="152" t="s">
        <v>112</v>
      </c>
      <c r="H5" s="152" t="s">
        <v>258</v>
      </c>
      <c r="I5" s="152" t="s">
        <v>101</v>
      </c>
      <c r="J5" s="155"/>
      <c r="K5" s="155"/>
      <c r="L5" s="155"/>
      <c r="M5" s="155"/>
      <c r="N5" s="154"/>
      <c r="O5" s="153"/>
    </row>
    <row r="6" spans="1:15" ht="13.5">
      <c r="A6" s="306" t="s">
        <v>109</v>
      </c>
      <c r="B6" s="307"/>
      <c r="C6" s="38">
        <v>16.93940734188412</v>
      </c>
      <c r="D6" s="38">
        <v>4.909332153914197</v>
      </c>
      <c r="E6" s="38">
        <v>2.8748341441839895</v>
      </c>
      <c r="F6" s="38">
        <v>6.280406899601947</v>
      </c>
      <c r="G6" s="38">
        <v>5.042016806722689</v>
      </c>
      <c r="H6" s="38">
        <v>6.236178681999116</v>
      </c>
      <c r="I6" s="38">
        <v>1.105705440070765</v>
      </c>
      <c r="J6" s="53"/>
      <c r="K6" s="53"/>
      <c r="L6" s="53"/>
      <c r="M6" s="53"/>
      <c r="N6" s="53"/>
      <c r="O6" s="52"/>
    </row>
    <row r="9" spans="1:6" ht="117">
      <c r="A9" s="152" t="s">
        <v>257</v>
      </c>
      <c r="B9" s="151" t="s">
        <v>256</v>
      </c>
      <c r="C9" s="151" t="s">
        <v>255</v>
      </c>
      <c r="D9" s="151" t="s">
        <v>254</v>
      </c>
      <c r="E9" s="151" t="s">
        <v>253</v>
      </c>
      <c r="F9" s="151" t="s">
        <v>252</v>
      </c>
    </row>
    <row r="10" spans="1:6" ht="13.5">
      <c r="A10" s="38">
        <v>55.50641309155241</v>
      </c>
      <c r="B10" s="38">
        <v>55.32950022114109</v>
      </c>
      <c r="C10" s="38">
        <v>46.57231313578063</v>
      </c>
      <c r="D10" s="38">
        <v>39.98230871295887</v>
      </c>
      <c r="E10" s="38">
        <v>36.134453781512605</v>
      </c>
      <c r="F10" s="38">
        <v>31.446262715612562</v>
      </c>
    </row>
  </sheetData>
  <sheetProtection/>
  <mergeCells count="4">
    <mergeCell ref="A6:B6"/>
    <mergeCell ref="A2:B2"/>
    <mergeCell ref="A3:B3"/>
    <mergeCell ref="A5:B5"/>
  </mergeCells>
  <printOptions/>
  <pageMargins left="0.16" right="0.17" top="0.7480314960629921" bottom="0.7480314960629921"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F7"/>
  <sheetViews>
    <sheetView zoomScalePageLayoutView="0" workbookViewId="0" topLeftCell="A1">
      <selection activeCell="E23" sqref="E23"/>
    </sheetView>
  </sheetViews>
  <sheetFormatPr defaultColWidth="9.140625" defaultRowHeight="15"/>
  <sheetData>
    <row r="1" spans="1:6" ht="13.5">
      <c r="A1" s="7" t="s">
        <v>276</v>
      </c>
      <c r="B1" s="7"/>
      <c r="C1" s="7"/>
      <c r="D1" s="7"/>
      <c r="E1" s="7"/>
      <c r="F1" s="7"/>
    </row>
    <row r="2" spans="1:6" ht="13.5">
      <c r="A2" s="7"/>
      <c r="B2" s="7"/>
      <c r="C2" s="7"/>
      <c r="D2" s="7"/>
      <c r="E2" s="7"/>
      <c r="F2" s="7"/>
    </row>
    <row r="3" spans="1:6" ht="43.5">
      <c r="A3" s="5" t="s">
        <v>12</v>
      </c>
      <c r="B3" s="5" t="s">
        <v>275</v>
      </c>
      <c r="C3" s="5" t="s">
        <v>274</v>
      </c>
      <c r="D3" s="5" t="s">
        <v>273</v>
      </c>
      <c r="E3" s="5" t="s">
        <v>22</v>
      </c>
      <c r="F3" s="5" t="s">
        <v>222</v>
      </c>
    </row>
    <row r="4" spans="1:6" ht="13.5">
      <c r="A4" s="3" t="s">
        <v>9</v>
      </c>
      <c r="B4" s="1">
        <v>51.2</v>
      </c>
      <c r="C4" s="1">
        <v>40.9</v>
      </c>
      <c r="D4" s="1">
        <v>4.5</v>
      </c>
      <c r="E4" s="1">
        <v>1.6</v>
      </c>
      <c r="F4" s="1">
        <v>1.7</v>
      </c>
    </row>
    <row r="5" spans="1:6" ht="13.5">
      <c r="A5" s="3" t="s">
        <v>18</v>
      </c>
      <c r="B5" s="1">
        <v>54.9</v>
      </c>
      <c r="C5" s="1">
        <v>39.6</v>
      </c>
      <c r="D5" s="1">
        <v>2.5</v>
      </c>
      <c r="E5" s="1">
        <v>2.1</v>
      </c>
      <c r="F5" s="1">
        <v>0.9</v>
      </c>
    </row>
    <row r="6" spans="1:6" ht="13.5">
      <c r="A6" s="3" t="s">
        <v>15</v>
      </c>
      <c r="B6" s="1">
        <v>45.6</v>
      </c>
      <c r="C6" s="1">
        <v>42.9</v>
      </c>
      <c r="D6" s="1">
        <v>7.7</v>
      </c>
      <c r="E6" s="1">
        <v>0.8</v>
      </c>
      <c r="F6" s="1">
        <v>3</v>
      </c>
    </row>
    <row r="7" spans="1:6" ht="13.5">
      <c r="A7" s="158"/>
      <c r="B7" s="7"/>
      <c r="C7" s="7"/>
      <c r="D7" s="7"/>
      <c r="E7" s="7"/>
      <c r="F7" s="7"/>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P57"/>
  <sheetViews>
    <sheetView zoomScaleSheetLayoutView="40" zoomScalePageLayoutView="0" workbookViewId="0" topLeftCell="A1">
      <selection activeCell="R58" sqref="R58"/>
    </sheetView>
  </sheetViews>
  <sheetFormatPr defaultColWidth="9.140625" defaultRowHeight="15"/>
  <cols>
    <col min="1" max="1" width="11.00390625" style="159" customWidth="1"/>
    <col min="2" max="2" width="19.140625" style="159" customWidth="1"/>
    <col min="3" max="4" width="19.421875" style="159" customWidth="1"/>
    <col min="5" max="5" width="19.140625" style="159" customWidth="1"/>
    <col min="6" max="6" width="20.57421875" style="159" customWidth="1"/>
    <col min="7" max="7" width="16.28125" style="159" customWidth="1"/>
    <col min="8" max="9" width="9.00390625" style="159" customWidth="1"/>
    <col min="10" max="10" width="16.140625" style="159" customWidth="1"/>
    <col min="11" max="11" width="33.8515625" style="159" customWidth="1"/>
    <col min="12" max="12" width="9.00390625" style="159" customWidth="1"/>
    <col min="13" max="16384" width="9.00390625" style="159" customWidth="1"/>
  </cols>
  <sheetData>
    <row r="1" spans="1:7" ht="39" customHeight="1" thickBot="1">
      <c r="A1" s="241" t="s">
        <v>329</v>
      </c>
      <c r="B1" s="240"/>
      <c r="C1" s="240"/>
      <c r="D1" s="240"/>
      <c r="E1" s="240"/>
      <c r="F1" s="240"/>
      <c r="G1" s="240"/>
    </row>
    <row r="2" spans="1:7" s="161" customFormat="1" ht="18" customHeight="1">
      <c r="A2" s="373" t="s">
        <v>328</v>
      </c>
      <c r="B2" s="376" t="s">
        <v>327</v>
      </c>
      <c r="C2" s="377"/>
      <c r="D2" s="378"/>
      <c r="E2" s="239" t="s">
        <v>326</v>
      </c>
      <c r="F2" s="379" t="s">
        <v>325</v>
      </c>
      <c r="G2" s="380"/>
    </row>
    <row r="3" spans="1:7" s="161" customFormat="1" ht="18" customHeight="1">
      <c r="A3" s="374"/>
      <c r="B3" s="238" t="s">
        <v>324</v>
      </c>
      <c r="C3" s="237" t="s">
        <v>323</v>
      </c>
      <c r="D3" s="354" t="s">
        <v>322</v>
      </c>
      <c r="E3" s="356" t="s">
        <v>280</v>
      </c>
      <c r="F3" s="358" t="s">
        <v>321</v>
      </c>
      <c r="G3" s="360" t="s">
        <v>320</v>
      </c>
    </row>
    <row r="4" spans="1:7" s="161" customFormat="1" ht="18" customHeight="1" thickBot="1">
      <c r="A4" s="375"/>
      <c r="B4" s="236" t="s">
        <v>319</v>
      </c>
      <c r="C4" s="235" t="s">
        <v>318</v>
      </c>
      <c r="D4" s="355"/>
      <c r="E4" s="357"/>
      <c r="F4" s="359"/>
      <c r="G4" s="361"/>
    </row>
    <row r="5" spans="1:16" s="161" customFormat="1" ht="18" customHeight="1" thickTop="1">
      <c r="A5" s="222" t="s">
        <v>317</v>
      </c>
      <c r="B5" s="234">
        <v>2</v>
      </c>
      <c r="C5" s="220">
        <v>0</v>
      </c>
      <c r="D5" s="219">
        <f aca="true" t="shared" si="0" ref="D5:D15">B5+C5</f>
        <v>2</v>
      </c>
      <c r="E5" s="233">
        <v>15</v>
      </c>
      <c r="F5" s="215">
        <f aca="true" t="shared" si="1" ref="F5:F17">D5+E5</f>
        <v>17</v>
      </c>
      <c r="G5" s="208">
        <f aca="true" t="shared" si="2" ref="G5:G17">C5+E5</f>
        <v>15</v>
      </c>
      <c r="M5" s="161" t="s">
        <v>316</v>
      </c>
      <c r="N5" s="187">
        <f aca="true" t="shared" si="3" ref="N5:N17">B5</f>
        <v>2</v>
      </c>
      <c r="O5" s="207">
        <f aca="true" t="shared" si="4" ref="O5:O17">G5</f>
        <v>15</v>
      </c>
      <c r="P5" s="206">
        <f aca="true" t="shared" si="5" ref="P5:P17">F5</f>
        <v>17</v>
      </c>
    </row>
    <row r="6" spans="1:16" s="161" customFormat="1" ht="18" customHeight="1">
      <c r="A6" s="217" t="s">
        <v>315</v>
      </c>
      <c r="B6" s="230">
        <v>2</v>
      </c>
      <c r="C6" s="216">
        <v>1</v>
      </c>
      <c r="D6" s="211">
        <f t="shared" si="0"/>
        <v>3</v>
      </c>
      <c r="E6" s="229">
        <v>20</v>
      </c>
      <c r="F6" s="232">
        <f t="shared" si="1"/>
        <v>23</v>
      </c>
      <c r="G6" s="208">
        <f t="shared" si="2"/>
        <v>21</v>
      </c>
      <c r="M6" s="161" t="s">
        <v>314</v>
      </c>
      <c r="N6" s="187">
        <f t="shared" si="3"/>
        <v>2</v>
      </c>
      <c r="O6" s="207">
        <f t="shared" si="4"/>
        <v>21</v>
      </c>
      <c r="P6" s="206">
        <f t="shared" si="5"/>
        <v>23</v>
      </c>
    </row>
    <row r="7" spans="1:16" s="161" customFormat="1" ht="18" customHeight="1">
      <c r="A7" s="217" t="s">
        <v>313</v>
      </c>
      <c r="B7" s="230">
        <v>3</v>
      </c>
      <c r="C7" s="216">
        <v>3</v>
      </c>
      <c r="D7" s="211">
        <f t="shared" si="0"/>
        <v>6</v>
      </c>
      <c r="E7" s="229">
        <v>31</v>
      </c>
      <c r="F7" s="232">
        <f t="shared" si="1"/>
        <v>37</v>
      </c>
      <c r="G7" s="208">
        <f t="shared" si="2"/>
        <v>34</v>
      </c>
      <c r="M7" s="161" t="s">
        <v>312</v>
      </c>
      <c r="N7" s="187">
        <f t="shared" si="3"/>
        <v>3</v>
      </c>
      <c r="O7" s="207">
        <f t="shared" si="4"/>
        <v>34</v>
      </c>
      <c r="P7" s="206">
        <f t="shared" si="5"/>
        <v>37</v>
      </c>
    </row>
    <row r="8" spans="1:16" s="161" customFormat="1" ht="18" customHeight="1">
      <c r="A8" s="217" t="s">
        <v>311</v>
      </c>
      <c r="B8" s="230">
        <v>6</v>
      </c>
      <c r="C8" s="216">
        <v>4</v>
      </c>
      <c r="D8" s="211">
        <f t="shared" si="0"/>
        <v>10</v>
      </c>
      <c r="E8" s="229">
        <v>55</v>
      </c>
      <c r="F8" s="232">
        <f t="shared" si="1"/>
        <v>65</v>
      </c>
      <c r="G8" s="208">
        <f t="shared" si="2"/>
        <v>59</v>
      </c>
      <c r="M8" s="161" t="s">
        <v>310</v>
      </c>
      <c r="N8" s="187">
        <f t="shared" si="3"/>
        <v>6</v>
      </c>
      <c r="O8" s="207">
        <f t="shared" si="4"/>
        <v>59</v>
      </c>
      <c r="P8" s="206">
        <f t="shared" si="5"/>
        <v>65</v>
      </c>
    </row>
    <row r="9" spans="1:16" s="161" customFormat="1" ht="18" customHeight="1">
      <c r="A9" s="217" t="s">
        <v>309</v>
      </c>
      <c r="B9" s="230">
        <v>9</v>
      </c>
      <c r="C9" s="216">
        <v>5</v>
      </c>
      <c r="D9" s="211">
        <f t="shared" si="0"/>
        <v>14</v>
      </c>
      <c r="E9" s="229">
        <v>78</v>
      </c>
      <c r="F9" s="231">
        <f t="shared" si="1"/>
        <v>92</v>
      </c>
      <c r="G9" s="208">
        <f t="shared" si="2"/>
        <v>83</v>
      </c>
      <c r="M9" s="161" t="s">
        <v>308</v>
      </c>
      <c r="N9" s="187">
        <f t="shared" si="3"/>
        <v>9</v>
      </c>
      <c r="O9" s="207">
        <f t="shared" si="4"/>
        <v>83</v>
      </c>
      <c r="P9" s="206">
        <f t="shared" si="5"/>
        <v>92</v>
      </c>
    </row>
    <row r="10" spans="1:16" s="161" customFormat="1" ht="18" customHeight="1">
      <c r="A10" s="217" t="s">
        <v>307</v>
      </c>
      <c r="B10" s="230">
        <v>11</v>
      </c>
      <c r="C10" s="216">
        <v>5</v>
      </c>
      <c r="D10" s="211">
        <f t="shared" si="0"/>
        <v>16</v>
      </c>
      <c r="E10" s="229">
        <v>100</v>
      </c>
      <c r="F10" s="228">
        <f t="shared" si="1"/>
        <v>116</v>
      </c>
      <c r="G10" s="208">
        <f t="shared" si="2"/>
        <v>105</v>
      </c>
      <c r="M10" s="161" t="s">
        <v>306</v>
      </c>
      <c r="N10" s="187">
        <f t="shared" si="3"/>
        <v>11</v>
      </c>
      <c r="O10" s="207">
        <f t="shared" si="4"/>
        <v>105</v>
      </c>
      <c r="P10" s="206">
        <f t="shared" si="5"/>
        <v>116</v>
      </c>
    </row>
    <row r="11" spans="1:16" s="161" customFormat="1" ht="18" customHeight="1">
      <c r="A11" s="227" t="s">
        <v>305</v>
      </c>
      <c r="B11" s="226">
        <v>11</v>
      </c>
      <c r="C11" s="225">
        <v>7</v>
      </c>
      <c r="D11" s="202">
        <f t="shared" si="0"/>
        <v>18</v>
      </c>
      <c r="E11" s="224">
        <v>123</v>
      </c>
      <c r="F11" s="223">
        <f t="shared" si="1"/>
        <v>141</v>
      </c>
      <c r="G11" s="208">
        <f t="shared" si="2"/>
        <v>130</v>
      </c>
      <c r="M11" s="161" t="s">
        <v>304</v>
      </c>
      <c r="N11" s="187">
        <f t="shared" si="3"/>
        <v>11</v>
      </c>
      <c r="O11" s="207">
        <f t="shared" si="4"/>
        <v>130</v>
      </c>
      <c r="P11" s="206">
        <f t="shared" si="5"/>
        <v>141</v>
      </c>
    </row>
    <row r="12" spans="1:16" ht="18" customHeight="1">
      <c r="A12" s="222" t="s">
        <v>303</v>
      </c>
      <c r="B12" s="221">
        <v>12</v>
      </c>
      <c r="C12" s="220">
        <v>10</v>
      </c>
      <c r="D12" s="219">
        <f t="shared" si="0"/>
        <v>22</v>
      </c>
      <c r="E12" s="218">
        <v>144</v>
      </c>
      <c r="F12" s="209">
        <f t="shared" si="1"/>
        <v>166</v>
      </c>
      <c r="G12" s="208">
        <f t="shared" si="2"/>
        <v>154</v>
      </c>
      <c r="H12" s="161"/>
      <c r="M12" s="161" t="s">
        <v>302</v>
      </c>
      <c r="N12" s="187">
        <f t="shared" si="3"/>
        <v>12</v>
      </c>
      <c r="O12" s="207">
        <f t="shared" si="4"/>
        <v>154</v>
      </c>
      <c r="P12" s="206">
        <f t="shared" si="5"/>
        <v>166</v>
      </c>
    </row>
    <row r="13" spans="1:16" ht="18" customHeight="1">
      <c r="A13" s="217" t="s">
        <v>301</v>
      </c>
      <c r="B13" s="213">
        <v>10</v>
      </c>
      <c r="C13" s="216">
        <v>12</v>
      </c>
      <c r="D13" s="211">
        <f t="shared" si="0"/>
        <v>22</v>
      </c>
      <c r="E13" s="210">
        <v>159</v>
      </c>
      <c r="F13" s="206">
        <f t="shared" si="1"/>
        <v>181</v>
      </c>
      <c r="G13" s="208">
        <f t="shared" si="2"/>
        <v>171</v>
      </c>
      <c r="H13" s="161"/>
      <c r="M13" s="161" t="s">
        <v>300</v>
      </c>
      <c r="N13" s="187">
        <f t="shared" si="3"/>
        <v>10</v>
      </c>
      <c r="O13" s="207">
        <f t="shared" si="4"/>
        <v>171</v>
      </c>
      <c r="P13" s="206">
        <f t="shared" si="5"/>
        <v>181</v>
      </c>
    </row>
    <row r="14" spans="1:16" ht="18" customHeight="1">
      <c r="A14" s="214" t="s">
        <v>299</v>
      </c>
      <c r="B14" s="213">
        <v>11</v>
      </c>
      <c r="C14" s="212">
        <v>13</v>
      </c>
      <c r="D14" s="211">
        <f t="shared" si="0"/>
        <v>24</v>
      </c>
      <c r="E14" s="210">
        <v>175</v>
      </c>
      <c r="F14" s="215">
        <f t="shared" si="1"/>
        <v>199</v>
      </c>
      <c r="G14" s="208">
        <f t="shared" si="2"/>
        <v>188</v>
      </c>
      <c r="H14" s="161"/>
      <c r="M14" s="161" t="s">
        <v>299</v>
      </c>
      <c r="N14" s="187">
        <f t="shared" si="3"/>
        <v>11</v>
      </c>
      <c r="O14" s="207">
        <f t="shared" si="4"/>
        <v>188</v>
      </c>
      <c r="P14" s="206">
        <f t="shared" si="5"/>
        <v>199</v>
      </c>
    </row>
    <row r="15" spans="1:16" ht="18" customHeight="1">
      <c r="A15" s="214" t="s">
        <v>298</v>
      </c>
      <c r="B15" s="213">
        <v>10</v>
      </c>
      <c r="C15" s="212">
        <v>15</v>
      </c>
      <c r="D15" s="211">
        <f t="shared" si="0"/>
        <v>25</v>
      </c>
      <c r="E15" s="210">
        <v>182</v>
      </c>
      <c r="F15" s="209">
        <f t="shared" si="1"/>
        <v>207</v>
      </c>
      <c r="G15" s="208">
        <f t="shared" si="2"/>
        <v>197</v>
      </c>
      <c r="H15" s="161"/>
      <c r="M15" s="161" t="s">
        <v>298</v>
      </c>
      <c r="N15" s="187">
        <f t="shared" si="3"/>
        <v>10</v>
      </c>
      <c r="O15" s="207">
        <f t="shared" si="4"/>
        <v>197</v>
      </c>
      <c r="P15" s="206">
        <f t="shared" si="5"/>
        <v>207</v>
      </c>
    </row>
    <row r="16" spans="1:16" ht="18" customHeight="1">
      <c r="A16" s="214" t="s">
        <v>297</v>
      </c>
      <c r="B16" s="213">
        <v>10</v>
      </c>
      <c r="C16" s="212">
        <v>16</v>
      </c>
      <c r="D16" s="211">
        <v>26</v>
      </c>
      <c r="E16" s="210">
        <v>202</v>
      </c>
      <c r="F16" s="209">
        <f t="shared" si="1"/>
        <v>228</v>
      </c>
      <c r="G16" s="208">
        <f t="shared" si="2"/>
        <v>218</v>
      </c>
      <c r="H16" s="161"/>
      <c r="M16" s="161" t="s">
        <v>297</v>
      </c>
      <c r="N16" s="187">
        <f t="shared" si="3"/>
        <v>10</v>
      </c>
      <c r="O16" s="207">
        <f t="shared" si="4"/>
        <v>218</v>
      </c>
      <c r="P16" s="206">
        <f t="shared" si="5"/>
        <v>228</v>
      </c>
    </row>
    <row r="17" spans="1:16" ht="18" customHeight="1" thickBot="1">
      <c r="A17" s="205" t="s">
        <v>248</v>
      </c>
      <c r="B17" s="204">
        <v>13</v>
      </c>
      <c r="C17" s="203">
        <v>16</v>
      </c>
      <c r="D17" s="202">
        <v>29</v>
      </c>
      <c r="E17" s="201">
        <v>216</v>
      </c>
      <c r="F17" s="200">
        <f t="shared" si="1"/>
        <v>245</v>
      </c>
      <c r="G17" s="199">
        <f t="shared" si="2"/>
        <v>232</v>
      </c>
      <c r="H17" s="161"/>
      <c r="M17" s="198" t="s">
        <v>296</v>
      </c>
      <c r="N17" s="197">
        <f t="shared" si="3"/>
        <v>13</v>
      </c>
      <c r="O17" s="196">
        <f t="shared" si="4"/>
        <v>232</v>
      </c>
      <c r="P17" s="195">
        <f t="shared" si="5"/>
        <v>245</v>
      </c>
    </row>
    <row r="18" spans="1:16" ht="18" customHeight="1" thickBot="1">
      <c r="A18" s="192"/>
      <c r="B18" s="194"/>
      <c r="C18" s="194"/>
      <c r="D18" s="192"/>
      <c r="E18" s="194"/>
      <c r="F18" s="193"/>
      <c r="G18" s="192"/>
      <c r="M18" s="161" t="s">
        <v>282</v>
      </c>
      <c r="N18" s="188">
        <f>B22+D22</f>
        <v>21</v>
      </c>
      <c r="O18" s="187">
        <f>G22</f>
        <v>250</v>
      </c>
      <c r="P18" s="186">
        <f>F22</f>
        <v>271</v>
      </c>
    </row>
    <row r="19" spans="1:16" ht="18" customHeight="1">
      <c r="A19" s="362" t="s">
        <v>295</v>
      </c>
      <c r="B19" s="191" t="s">
        <v>294</v>
      </c>
      <c r="C19" s="364" t="s">
        <v>293</v>
      </c>
      <c r="D19" s="365"/>
      <c r="E19" s="366"/>
      <c r="F19" s="367" t="s">
        <v>292</v>
      </c>
      <c r="G19" s="368"/>
      <c r="M19" s="161" t="s">
        <v>277</v>
      </c>
      <c r="N19" s="188">
        <v>19</v>
      </c>
      <c r="O19" s="187">
        <v>255</v>
      </c>
      <c r="P19" s="186">
        <v>274</v>
      </c>
    </row>
    <row r="20" spans="1:16" ht="18" customHeight="1">
      <c r="A20" s="363"/>
      <c r="B20" s="190" t="s">
        <v>291</v>
      </c>
      <c r="C20" s="189" t="s">
        <v>290</v>
      </c>
      <c r="D20" s="371" t="s">
        <v>289</v>
      </c>
      <c r="E20" s="372"/>
      <c r="F20" s="369"/>
      <c r="G20" s="370"/>
      <c r="M20" s="161" t="s">
        <v>281</v>
      </c>
      <c r="N20" s="188">
        <v>16</v>
      </c>
      <c r="O20" s="187">
        <v>259</v>
      </c>
      <c r="P20" s="186">
        <v>275</v>
      </c>
    </row>
    <row r="21" spans="1:7" ht="33.75" customHeight="1" thickBot="1">
      <c r="A21" s="363"/>
      <c r="B21" s="185" t="s">
        <v>288</v>
      </c>
      <c r="C21" s="184" t="s">
        <v>287</v>
      </c>
      <c r="D21" s="183" t="s">
        <v>286</v>
      </c>
      <c r="E21" s="182" t="s">
        <v>285</v>
      </c>
      <c r="F21" s="181" t="s">
        <v>284</v>
      </c>
      <c r="G21" s="180" t="s">
        <v>283</v>
      </c>
    </row>
    <row r="22" spans="1:7" ht="21" customHeight="1">
      <c r="A22" s="179" t="s">
        <v>282</v>
      </c>
      <c r="B22" s="176">
        <v>11</v>
      </c>
      <c r="C22" s="178">
        <v>1</v>
      </c>
      <c r="D22" s="177">
        <v>10</v>
      </c>
      <c r="E22" s="176">
        <v>249</v>
      </c>
      <c r="F22" s="175">
        <f>SUM(B22:E22)</f>
        <v>271</v>
      </c>
      <c r="G22" s="174">
        <f>C22+E22</f>
        <v>250</v>
      </c>
    </row>
    <row r="23" spans="1:7" ht="21" customHeight="1">
      <c r="A23" s="173" t="s">
        <v>277</v>
      </c>
      <c r="B23" s="170">
        <v>10</v>
      </c>
      <c r="C23" s="172">
        <v>0</v>
      </c>
      <c r="D23" s="171">
        <v>9</v>
      </c>
      <c r="E23" s="170">
        <v>255</v>
      </c>
      <c r="F23" s="169">
        <f>SUM(B23:E23)</f>
        <v>274</v>
      </c>
      <c r="G23" s="168">
        <f>C23+E23</f>
        <v>255</v>
      </c>
    </row>
    <row r="24" spans="1:7" ht="21" customHeight="1" thickBot="1">
      <c r="A24" s="167" t="s">
        <v>281</v>
      </c>
      <c r="B24" s="164">
        <v>7</v>
      </c>
      <c r="C24" s="166">
        <v>0</v>
      </c>
      <c r="D24" s="165">
        <v>9</v>
      </c>
      <c r="E24" s="164">
        <v>259</v>
      </c>
      <c r="F24" s="163">
        <f>SUM(B24:E24)</f>
        <v>275</v>
      </c>
      <c r="G24" s="162">
        <f>C24+E24</f>
        <v>259</v>
      </c>
    </row>
    <row r="25" ht="19.5" customHeight="1">
      <c r="H25" s="161"/>
    </row>
    <row r="49" ht="68.25" customHeight="1"/>
    <row r="50" spans="1:4" ht="13.5">
      <c r="A50" s="160"/>
      <c r="B50" s="160" t="s">
        <v>280</v>
      </c>
      <c r="D50" s="159" t="s">
        <v>279</v>
      </c>
    </row>
    <row r="51" spans="1:2" ht="13.5">
      <c r="A51" s="160" t="s">
        <v>278</v>
      </c>
      <c r="B51" s="160">
        <v>92</v>
      </c>
    </row>
    <row r="52" spans="1:2" ht="13.5">
      <c r="A52" s="160">
        <v>18</v>
      </c>
      <c r="B52" s="160">
        <v>166</v>
      </c>
    </row>
    <row r="53" spans="1:2" ht="13.5">
      <c r="A53" s="160">
        <v>21</v>
      </c>
      <c r="B53" s="160">
        <v>207</v>
      </c>
    </row>
    <row r="54" spans="1:2" ht="13.5">
      <c r="A54" s="160">
        <v>22</v>
      </c>
      <c r="B54" s="160">
        <v>228</v>
      </c>
    </row>
    <row r="55" spans="1:2" ht="13.5">
      <c r="A55" s="160">
        <v>23</v>
      </c>
      <c r="B55" s="160">
        <v>245</v>
      </c>
    </row>
    <row r="56" spans="1:2" ht="13.5">
      <c r="A56" s="160">
        <v>24</v>
      </c>
      <c r="B56" s="160">
        <v>271</v>
      </c>
    </row>
    <row r="57" spans="1:2" ht="13.5">
      <c r="A57" s="160" t="s">
        <v>277</v>
      </c>
      <c r="B57" s="160">
        <v>274</v>
      </c>
    </row>
    <row r="67" ht="45.75" customHeight="1"/>
  </sheetData>
  <sheetProtection/>
  <mergeCells count="11">
    <mergeCell ref="F2:G2"/>
    <mergeCell ref="D3:D4"/>
    <mergeCell ref="E3:E4"/>
    <mergeCell ref="F3:F4"/>
    <mergeCell ref="G3:G4"/>
    <mergeCell ref="A19:A21"/>
    <mergeCell ref="C19:E19"/>
    <mergeCell ref="F19:G20"/>
    <mergeCell ref="D20:E20"/>
    <mergeCell ref="A2:A4"/>
    <mergeCell ref="B2:D2"/>
  </mergeCells>
  <printOptions/>
  <pageMargins left="0.5905511811023623" right="0.1968503937007874" top="0.6692913385826772" bottom="0.1968503937007874" header="0.4330708661417323" footer="0.31496062992125984"/>
  <pageSetup fitToHeight="1" fitToWidth="1" horizontalDpi="600" verticalDpi="600" orientation="landscape" paperSize="9" scale="50" r:id="rId2"/>
  <drawing r:id="rId1"/>
</worksheet>
</file>

<file path=xl/worksheets/sheet14.xml><?xml version="1.0" encoding="utf-8"?>
<worksheet xmlns="http://schemas.openxmlformats.org/spreadsheetml/2006/main" xmlns:r="http://schemas.openxmlformats.org/officeDocument/2006/relationships">
  <dimension ref="A1:M37"/>
  <sheetViews>
    <sheetView zoomScale="50" zoomScaleNormal="50" zoomScalePageLayoutView="0" workbookViewId="0" topLeftCell="A1">
      <selection activeCell="H46" sqref="H46"/>
    </sheetView>
  </sheetViews>
  <sheetFormatPr defaultColWidth="9.140625" defaultRowHeight="15"/>
  <cols>
    <col min="1" max="1" width="6.57421875" style="0" customWidth="1"/>
    <col min="2" max="2" width="12.421875" style="0" customWidth="1"/>
    <col min="6" max="6" width="3.00390625" style="0" customWidth="1"/>
    <col min="7" max="7" width="6.7109375" style="0" customWidth="1"/>
    <col min="8" max="8" width="12.421875" style="0" customWidth="1"/>
    <col min="9" max="10" width="9.140625" style="0" bestFit="1" customWidth="1"/>
    <col min="11" max="11" width="9.57421875" style="0" bestFit="1" customWidth="1"/>
    <col min="12" max="12" width="2.00390625" style="0" customWidth="1"/>
    <col min="13" max="13" width="111.140625" style="0" customWidth="1"/>
  </cols>
  <sheetData>
    <row r="1" spans="1:5" ht="17.25">
      <c r="A1" s="387" t="s">
        <v>371</v>
      </c>
      <c r="B1" s="387"/>
      <c r="C1" s="387"/>
      <c r="D1" s="387"/>
      <c r="E1" s="387"/>
    </row>
    <row r="2" spans="1:5" ht="13.5">
      <c r="A2" s="242"/>
      <c r="B2" s="242"/>
      <c r="C2" s="242"/>
      <c r="D2" s="388" t="s">
        <v>370</v>
      </c>
      <c r="E2" s="388"/>
    </row>
    <row r="3" spans="1:13" ht="13.5">
      <c r="A3" s="389" t="s">
        <v>369</v>
      </c>
      <c r="B3" s="390"/>
      <c r="C3" s="393" t="s">
        <v>368</v>
      </c>
      <c r="D3" s="394"/>
      <c r="E3" s="395" t="s">
        <v>137</v>
      </c>
      <c r="G3" s="10"/>
      <c r="H3" s="10"/>
      <c r="I3" s="275" t="s">
        <v>367</v>
      </c>
      <c r="J3" s="274" t="s">
        <v>331</v>
      </c>
      <c r="K3" s="277" t="s">
        <v>137</v>
      </c>
      <c r="L3" s="276"/>
      <c r="M3" s="144"/>
    </row>
    <row r="4" spans="1:13" ht="18" customHeight="1">
      <c r="A4" s="391"/>
      <c r="B4" s="392"/>
      <c r="C4" s="275" t="s">
        <v>367</v>
      </c>
      <c r="D4" s="274" t="s">
        <v>331</v>
      </c>
      <c r="E4" s="396"/>
      <c r="G4" s="10">
        <v>1</v>
      </c>
      <c r="H4" s="270" t="s">
        <v>365</v>
      </c>
      <c r="I4" s="273">
        <v>264</v>
      </c>
      <c r="J4" s="272">
        <v>10</v>
      </c>
      <c r="K4" s="267">
        <f aca="true" t="shared" si="0" ref="K4:K29">I4+J4</f>
        <v>274</v>
      </c>
      <c r="L4" s="255"/>
      <c r="M4" s="266" t="s">
        <v>366</v>
      </c>
    </row>
    <row r="5" spans="1:13" ht="18" customHeight="1">
      <c r="A5" s="271">
        <v>1</v>
      </c>
      <c r="B5" s="270" t="s">
        <v>365</v>
      </c>
      <c r="C5" s="269">
        <v>264</v>
      </c>
      <c r="D5" s="268">
        <v>10</v>
      </c>
      <c r="E5" s="267">
        <f aca="true" t="shared" si="1" ref="E5:E30">C5+D5</f>
        <v>274</v>
      </c>
      <c r="G5" s="10">
        <v>2</v>
      </c>
      <c r="H5" s="261" t="s">
        <v>363</v>
      </c>
      <c r="I5" s="263">
        <v>97</v>
      </c>
      <c r="J5" s="262">
        <v>4</v>
      </c>
      <c r="K5" s="258">
        <f t="shared" si="0"/>
        <v>101</v>
      </c>
      <c r="L5" s="255"/>
      <c r="M5" s="266" t="s">
        <v>364</v>
      </c>
    </row>
    <row r="6" spans="1:13" ht="18" customHeight="1">
      <c r="A6" s="10">
        <v>2</v>
      </c>
      <c r="B6" s="261" t="s">
        <v>358</v>
      </c>
      <c r="C6" s="260">
        <v>185</v>
      </c>
      <c r="D6" s="259">
        <v>12</v>
      </c>
      <c r="E6" s="258">
        <f t="shared" si="1"/>
        <v>197</v>
      </c>
      <c r="G6" s="10">
        <v>3</v>
      </c>
      <c r="H6" s="261" t="s">
        <v>360</v>
      </c>
      <c r="I6" s="263">
        <v>93</v>
      </c>
      <c r="J6" s="262">
        <v>4</v>
      </c>
      <c r="K6" s="258">
        <f t="shared" si="0"/>
        <v>97</v>
      </c>
      <c r="L6" s="255"/>
      <c r="M6" s="265" t="s">
        <v>445</v>
      </c>
    </row>
    <row r="7" spans="1:13" ht="18" customHeight="1">
      <c r="A7" s="10">
        <v>3</v>
      </c>
      <c r="B7" s="261" t="s">
        <v>361</v>
      </c>
      <c r="C7" s="260">
        <v>110</v>
      </c>
      <c r="D7" s="259">
        <v>0</v>
      </c>
      <c r="E7" s="258">
        <f t="shared" si="1"/>
        <v>110</v>
      </c>
      <c r="G7" s="10">
        <v>4</v>
      </c>
      <c r="H7" s="261" t="s">
        <v>357</v>
      </c>
      <c r="I7" s="263">
        <v>81</v>
      </c>
      <c r="J7" s="262">
        <v>3</v>
      </c>
      <c r="K7" s="258">
        <f t="shared" si="0"/>
        <v>84</v>
      </c>
      <c r="L7" s="255"/>
      <c r="M7" s="242" t="s">
        <v>364</v>
      </c>
    </row>
    <row r="8" spans="1:13" ht="18" customHeight="1">
      <c r="A8" s="10">
        <v>4</v>
      </c>
      <c r="B8" s="261" t="s">
        <v>363</v>
      </c>
      <c r="C8" s="260">
        <v>97</v>
      </c>
      <c r="D8" s="259">
        <v>4</v>
      </c>
      <c r="E8" s="258">
        <f t="shared" si="1"/>
        <v>101</v>
      </c>
      <c r="G8" s="10">
        <v>5</v>
      </c>
      <c r="H8" s="261" t="s">
        <v>349</v>
      </c>
      <c r="I8" s="263">
        <v>37</v>
      </c>
      <c r="J8" s="262">
        <v>1</v>
      </c>
      <c r="K8" s="258">
        <f t="shared" si="0"/>
        <v>38</v>
      </c>
      <c r="L8" s="255"/>
      <c r="M8" s="265" t="s">
        <v>362</v>
      </c>
    </row>
    <row r="9" spans="1:13" ht="18" customHeight="1">
      <c r="A9" s="10">
        <v>5</v>
      </c>
      <c r="B9" s="261" t="s">
        <v>359</v>
      </c>
      <c r="C9" s="260">
        <v>97</v>
      </c>
      <c r="D9" s="259">
        <v>3</v>
      </c>
      <c r="E9" s="258">
        <f t="shared" si="1"/>
        <v>100</v>
      </c>
      <c r="G9" s="10">
        <v>6</v>
      </c>
      <c r="H9" s="261" t="s">
        <v>361</v>
      </c>
      <c r="I9" s="263">
        <v>110</v>
      </c>
      <c r="J9" s="262">
        <v>0</v>
      </c>
      <c r="K9" s="258">
        <f t="shared" si="0"/>
        <v>110</v>
      </c>
      <c r="L9" s="255"/>
      <c r="M9" s="242"/>
    </row>
    <row r="10" spans="1:13" ht="18" customHeight="1">
      <c r="A10" s="10">
        <v>6</v>
      </c>
      <c r="B10" s="261" t="s">
        <v>356</v>
      </c>
      <c r="C10" s="260">
        <v>82</v>
      </c>
      <c r="D10" s="259">
        <v>18</v>
      </c>
      <c r="E10" s="258">
        <f t="shared" si="1"/>
        <v>100</v>
      </c>
      <c r="G10" s="10">
        <v>7</v>
      </c>
      <c r="H10" s="261" t="s">
        <v>340</v>
      </c>
      <c r="I10" s="263">
        <v>19</v>
      </c>
      <c r="J10" s="262">
        <v>0</v>
      </c>
      <c r="K10" s="258">
        <f t="shared" si="0"/>
        <v>19</v>
      </c>
      <c r="L10" s="255"/>
      <c r="M10" s="242"/>
    </row>
    <row r="11" spans="1:13" ht="18" customHeight="1">
      <c r="A11" s="10">
        <v>7</v>
      </c>
      <c r="B11" s="261" t="s">
        <v>360</v>
      </c>
      <c r="C11" s="260">
        <v>93</v>
      </c>
      <c r="D11" s="259">
        <v>4</v>
      </c>
      <c r="E11" s="258">
        <f t="shared" si="1"/>
        <v>97</v>
      </c>
      <c r="G11" s="10">
        <v>8</v>
      </c>
      <c r="H11" s="261" t="s">
        <v>359</v>
      </c>
      <c r="I11" s="263">
        <v>97</v>
      </c>
      <c r="J11" s="262">
        <v>3</v>
      </c>
      <c r="K11" s="258">
        <f t="shared" si="0"/>
        <v>100</v>
      </c>
      <c r="L11" s="255"/>
      <c r="M11" s="242"/>
    </row>
    <row r="12" spans="1:13" ht="18" customHeight="1">
      <c r="A12" s="10">
        <v>8</v>
      </c>
      <c r="B12" s="264" t="s">
        <v>345</v>
      </c>
      <c r="C12" s="260">
        <v>87</v>
      </c>
      <c r="D12" s="259">
        <v>3</v>
      </c>
      <c r="E12" s="258">
        <f t="shared" si="1"/>
        <v>90</v>
      </c>
      <c r="G12" s="10">
        <v>9</v>
      </c>
      <c r="H12" s="261" t="s">
        <v>358</v>
      </c>
      <c r="I12" s="263">
        <v>185</v>
      </c>
      <c r="J12" s="262">
        <v>12</v>
      </c>
      <c r="K12" s="258">
        <f t="shared" si="0"/>
        <v>197</v>
      </c>
      <c r="L12" s="255"/>
      <c r="M12" s="242"/>
    </row>
    <row r="13" spans="1:13" ht="18" customHeight="1">
      <c r="A13" s="10">
        <v>9</v>
      </c>
      <c r="B13" s="264" t="s">
        <v>339</v>
      </c>
      <c r="C13" s="260">
        <v>87</v>
      </c>
      <c r="D13" s="259">
        <v>3</v>
      </c>
      <c r="E13" s="258">
        <f t="shared" si="1"/>
        <v>90</v>
      </c>
      <c r="G13" s="10">
        <v>10</v>
      </c>
      <c r="H13" s="261" t="s">
        <v>355</v>
      </c>
      <c r="I13" s="263">
        <v>68</v>
      </c>
      <c r="J13" s="262">
        <v>0</v>
      </c>
      <c r="K13" s="258">
        <f t="shared" si="0"/>
        <v>68</v>
      </c>
      <c r="L13" s="255"/>
      <c r="M13" s="242"/>
    </row>
    <row r="14" spans="1:13" ht="18" customHeight="1">
      <c r="A14" s="10">
        <v>10</v>
      </c>
      <c r="B14" s="261" t="s">
        <v>357</v>
      </c>
      <c r="C14" s="260">
        <v>81</v>
      </c>
      <c r="D14" s="259">
        <v>3</v>
      </c>
      <c r="E14" s="258">
        <f t="shared" si="1"/>
        <v>84</v>
      </c>
      <c r="G14" s="10">
        <v>11</v>
      </c>
      <c r="H14" s="261" t="s">
        <v>356</v>
      </c>
      <c r="I14" s="263">
        <v>82</v>
      </c>
      <c r="J14" s="262">
        <v>18</v>
      </c>
      <c r="K14" s="258">
        <f t="shared" si="0"/>
        <v>100</v>
      </c>
      <c r="L14" s="255"/>
      <c r="M14" s="242"/>
    </row>
    <row r="15" spans="1:13" ht="18" customHeight="1">
      <c r="A15" s="10">
        <v>11</v>
      </c>
      <c r="B15" s="261" t="s">
        <v>354</v>
      </c>
      <c r="C15" s="260">
        <v>67</v>
      </c>
      <c r="D15" s="259">
        <v>2</v>
      </c>
      <c r="E15" s="258">
        <f t="shared" si="1"/>
        <v>69</v>
      </c>
      <c r="G15" s="10">
        <v>12</v>
      </c>
      <c r="H15" s="261" t="s">
        <v>353</v>
      </c>
      <c r="I15" s="263">
        <v>60</v>
      </c>
      <c r="J15" s="262">
        <v>3</v>
      </c>
      <c r="K15" s="258">
        <f t="shared" si="0"/>
        <v>63</v>
      </c>
      <c r="L15" s="255"/>
      <c r="M15" s="242"/>
    </row>
    <row r="16" spans="1:13" ht="18" customHeight="1">
      <c r="A16" s="10">
        <v>12</v>
      </c>
      <c r="B16" s="261" t="s">
        <v>355</v>
      </c>
      <c r="C16" s="260">
        <v>68</v>
      </c>
      <c r="D16" s="259">
        <v>0</v>
      </c>
      <c r="E16" s="258">
        <f t="shared" si="1"/>
        <v>68</v>
      </c>
      <c r="G16" s="10">
        <v>13</v>
      </c>
      <c r="H16" s="261" t="s">
        <v>352</v>
      </c>
      <c r="I16" s="263">
        <v>59</v>
      </c>
      <c r="J16" s="262">
        <v>4</v>
      </c>
      <c r="K16" s="258">
        <f t="shared" si="0"/>
        <v>63</v>
      </c>
      <c r="L16" s="255"/>
      <c r="M16" s="242"/>
    </row>
    <row r="17" spans="1:13" ht="18" customHeight="1">
      <c r="A17" s="10">
        <v>13</v>
      </c>
      <c r="B17" s="264" t="s">
        <v>347</v>
      </c>
      <c r="C17" s="260">
        <v>63</v>
      </c>
      <c r="D17" s="259">
        <v>1</v>
      </c>
      <c r="E17" s="258">
        <f t="shared" si="1"/>
        <v>64</v>
      </c>
      <c r="G17" s="10">
        <v>14</v>
      </c>
      <c r="H17" s="261" t="s">
        <v>354</v>
      </c>
      <c r="I17" s="263">
        <v>67</v>
      </c>
      <c r="J17" s="262">
        <v>2</v>
      </c>
      <c r="K17" s="258">
        <f t="shared" si="0"/>
        <v>69</v>
      </c>
      <c r="L17" s="255"/>
      <c r="M17" s="242"/>
    </row>
    <row r="18" spans="1:13" ht="18" customHeight="1">
      <c r="A18" s="10">
        <v>14</v>
      </c>
      <c r="B18" s="261" t="s">
        <v>353</v>
      </c>
      <c r="C18" s="260">
        <v>60</v>
      </c>
      <c r="D18" s="259">
        <v>3</v>
      </c>
      <c r="E18" s="258">
        <f t="shared" si="1"/>
        <v>63</v>
      </c>
      <c r="G18" s="10">
        <v>15</v>
      </c>
      <c r="H18" s="261" t="s">
        <v>351</v>
      </c>
      <c r="I18" s="263">
        <v>41</v>
      </c>
      <c r="J18" s="262">
        <v>2</v>
      </c>
      <c r="K18" s="258">
        <f t="shared" si="0"/>
        <v>43</v>
      </c>
      <c r="L18" s="255"/>
      <c r="M18" s="242"/>
    </row>
    <row r="19" spans="1:13" ht="18" customHeight="1">
      <c r="A19" s="10">
        <v>15</v>
      </c>
      <c r="B19" s="261" t="s">
        <v>352</v>
      </c>
      <c r="C19" s="260">
        <v>59</v>
      </c>
      <c r="D19" s="259">
        <v>4</v>
      </c>
      <c r="E19" s="258">
        <f t="shared" si="1"/>
        <v>63</v>
      </c>
      <c r="G19" s="10">
        <v>16</v>
      </c>
      <c r="H19" s="264" t="s">
        <v>342</v>
      </c>
      <c r="I19" s="263">
        <v>21</v>
      </c>
      <c r="J19" s="262">
        <v>1</v>
      </c>
      <c r="K19" s="258">
        <f t="shared" si="0"/>
        <v>22</v>
      </c>
      <c r="L19" s="255"/>
      <c r="M19" s="242"/>
    </row>
    <row r="20" spans="1:13" ht="18" customHeight="1">
      <c r="A20" s="10">
        <v>16</v>
      </c>
      <c r="B20" s="261" t="s">
        <v>351</v>
      </c>
      <c r="C20" s="260">
        <v>41</v>
      </c>
      <c r="D20" s="259">
        <v>2</v>
      </c>
      <c r="E20" s="258">
        <f t="shared" si="1"/>
        <v>43</v>
      </c>
      <c r="G20" s="10">
        <v>17</v>
      </c>
      <c r="H20" s="264" t="s">
        <v>350</v>
      </c>
      <c r="I20" s="263">
        <v>40</v>
      </c>
      <c r="J20" s="262">
        <v>2</v>
      </c>
      <c r="K20" s="258">
        <f t="shared" si="0"/>
        <v>42</v>
      </c>
      <c r="L20" s="255"/>
      <c r="M20" s="242"/>
    </row>
    <row r="21" spans="1:13" ht="18" customHeight="1">
      <c r="A21" s="10">
        <v>17</v>
      </c>
      <c r="B21" s="264" t="s">
        <v>350</v>
      </c>
      <c r="C21" s="260">
        <v>40</v>
      </c>
      <c r="D21" s="259">
        <v>2</v>
      </c>
      <c r="E21" s="258">
        <f t="shared" si="1"/>
        <v>42</v>
      </c>
      <c r="G21" s="10">
        <v>18</v>
      </c>
      <c r="H21" s="264" t="s">
        <v>348</v>
      </c>
      <c r="I21" s="263">
        <v>34</v>
      </c>
      <c r="J21" s="262">
        <v>0</v>
      </c>
      <c r="K21" s="258">
        <f t="shared" si="0"/>
        <v>34</v>
      </c>
      <c r="L21" s="255"/>
      <c r="M21" s="242"/>
    </row>
    <row r="22" spans="1:13" ht="18" customHeight="1">
      <c r="A22" s="10">
        <v>18</v>
      </c>
      <c r="B22" s="261" t="s">
        <v>349</v>
      </c>
      <c r="C22" s="260">
        <v>37</v>
      </c>
      <c r="D22" s="259">
        <v>1</v>
      </c>
      <c r="E22" s="258">
        <f t="shared" si="1"/>
        <v>38</v>
      </c>
      <c r="G22" s="10">
        <v>19</v>
      </c>
      <c r="H22" s="264" t="s">
        <v>346</v>
      </c>
      <c r="I22" s="263">
        <v>27</v>
      </c>
      <c r="J22" s="262">
        <v>0</v>
      </c>
      <c r="K22" s="258">
        <f t="shared" si="0"/>
        <v>27</v>
      </c>
      <c r="L22" s="255"/>
      <c r="M22" s="242"/>
    </row>
    <row r="23" spans="1:13" ht="18" customHeight="1">
      <c r="A23" s="10">
        <v>19</v>
      </c>
      <c r="B23" s="264" t="s">
        <v>348</v>
      </c>
      <c r="C23" s="260">
        <v>34</v>
      </c>
      <c r="D23" s="259">
        <v>0</v>
      </c>
      <c r="E23" s="258">
        <f t="shared" si="1"/>
        <v>34</v>
      </c>
      <c r="G23" s="10">
        <v>20</v>
      </c>
      <c r="H23" s="264" t="s">
        <v>347</v>
      </c>
      <c r="I23" s="263">
        <v>63</v>
      </c>
      <c r="J23" s="262">
        <v>1</v>
      </c>
      <c r="K23" s="258">
        <f t="shared" si="0"/>
        <v>64</v>
      </c>
      <c r="L23" s="255"/>
      <c r="M23" s="242"/>
    </row>
    <row r="24" spans="1:13" ht="18" customHeight="1">
      <c r="A24" s="10">
        <v>20</v>
      </c>
      <c r="B24" s="264" t="s">
        <v>343</v>
      </c>
      <c r="C24" s="260">
        <v>26</v>
      </c>
      <c r="D24" s="259">
        <v>2</v>
      </c>
      <c r="E24" s="258">
        <f t="shared" si="1"/>
        <v>28</v>
      </c>
      <c r="G24" s="10">
        <v>21</v>
      </c>
      <c r="H24" s="264" t="s">
        <v>344</v>
      </c>
      <c r="I24" s="263">
        <v>22</v>
      </c>
      <c r="J24" s="262">
        <v>1</v>
      </c>
      <c r="K24" s="258">
        <f t="shared" si="0"/>
        <v>23</v>
      </c>
      <c r="L24" s="255"/>
      <c r="M24" s="242"/>
    </row>
    <row r="25" spans="1:13" ht="18" customHeight="1">
      <c r="A25" s="10">
        <v>21</v>
      </c>
      <c r="B25" s="264" t="s">
        <v>346</v>
      </c>
      <c r="C25" s="260">
        <v>27</v>
      </c>
      <c r="D25" s="259">
        <v>0</v>
      </c>
      <c r="E25" s="258">
        <f t="shared" si="1"/>
        <v>27</v>
      </c>
      <c r="G25" s="10">
        <v>22</v>
      </c>
      <c r="H25" s="264" t="s">
        <v>345</v>
      </c>
      <c r="I25" s="263">
        <v>87</v>
      </c>
      <c r="J25" s="262">
        <v>3</v>
      </c>
      <c r="K25" s="258">
        <f t="shared" si="0"/>
        <v>90</v>
      </c>
      <c r="L25" s="255"/>
      <c r="M25" s="242"/>
    </row>
    <row r="26" spans="1:13" ht="18" customHeight="1">
      <c r="A26" s="10">
        <v>22</v>
      </c>
      <c r="B26" s="264" t="s">
        <v>344</v>
      </c>
      <c r="C26" s="260">
        <v>22</v>
      </c>
      <c r="D26" s="259">
        <v>1</v>
      </c>
      <c r="E26" s="258">
        <f t="shared" si="1"/>
        <v>23</v>
      </c>
      <c r="G26" s="10">
        <v>23</v>
      </c>
      <c r="H26" s="264" t="s">
        <v>343</v>
      </c>
      <c r="I26" s="263">
        <v>26</v>
      </c>
      <c r="J26" s="262">
        <v>2</v>
      </c>
      <c r="K26" s="258">
        <f t="shared" si="0"/>
        <v>28</v>
      </c>
      <c r="L26" s="255"/>
      <c r="M26" s="242"/>
    </row>
    <row r="27" spans="1:13" ht="18" customHeight="1">
      <c r="A27" s="10">
        <v>23</v>
      </c>
      <c r="B27" s="264" t="s">
        <v>341</v>
      </c>
      <c r="C27" s="260">
        <v>23</v>
      </c>
      <c r="D27" s="259">
        <v>0</v>
      </c>
      <c r="E27" s="258">
        <f t="shared" si="1"/>
        <v>23</v>
      </c>
      <c r="G27" s="10">
        <v>24</v>
      </c>
      <c r="H27" s="264" t="s">
        <v>338</v>
      </c>
      <c r="I27" s="263">
        <v>14</v>
      </c>
      <c r="J27" s="262">
        <v>0</v>
      </c>
      <c r="K27" s="258">
        <f t="shared" si="0"/>
        <v>14</v>
      </c>
      <c r="L27" s="255"/>
      <c r="M27" s="242"/>
    </row>
    <row r="28" spans="1:13" ht="18" customHeight="1">
      <c r="A28" s="10">
        <v>24</v>
      </c>
      <c r="B28" s="264" t="s">
        <v>342</v>
      </c>
      <c r="C28" s="260">
        <v>21</v>
      </c>
      <c r="D28" s="259">
        <v>1</v>
      </c>
      <c r="E28" s="258">
        <f t="shared" si="1"/>
        <v>22</v>
      </c>
      <c r="G28" s="10">
        <v>25</v>
      </c>
      <c r="H28" s="264" t="s">
        <v>341</v>
      </c>
      <c r="I28" s="263">
        <v>23</v>
      </c>
      <c r="J28" s="262">
        <v>0</v>
      </c>
      <c r="K28" s="258">
        <f t="shared" si="0"/>
        <v>23</v>
      </c>
      <c r="L28" s="255"/>
      <c r="M28" s="242"/>
    </row>
    <row r="29" spans="1:13" ht="18" customHeight="1" thickBot="1">
      <c r="A29" s="10">
        <v>25</v>
      </c>
      <c r="B29" s="261" t="s">
        <v>340</v>
      </c>
      <c r="C29" s="260">
        <v>19</v>
      </c>
      <c r="D29" s="259">
        <v>0</v>
      </c>
      <c r="E29" s="258">
        <f t="shared" si="1"/>
        <v>19</v>
      </c>
      <c r="G29" s="254">
        <v>26</v>
      </c>
      <c r="H29" s="253" t="s">
        <v>339</v>
      </c>
      <c r="I29" s="257">
        <v>87</v>
      </c>
      <c r="J29" s="256">
        <v>3</v>
      </c>
      <c r="K29" s="250">
        <f t="shared" si="0"/>
        <v>90</v>
      </c>
      <c r="L29" s="255"/>
      <c r="M29" s="242"/>
    </row>
    <row r="30" spans="1:13" ht="18" customHeight="1" thickBot="1" thickTop="1">
      <c r="A30" s="254">
        <v>26</v>
      </c>
      <c r="B30" s="253" t="s">
        <v>338</v>
      </c>
      <c r="C30" s="252">
        <v>14</v>
      </c>
      <c r="D30" s="251">
        <v>0</v>
      </c>
      <c r="E30" s="250">
        <f t="shared" si="1"/>
        <v>14</v>
      </c>
      <c r="G30" s="385" t="s">
        <v>137</v>
      </c>
      <c r="H30" s="386"/>
      <c r="I30" s="249">
        <f>SUM(I4:I29)</f>
        <v>1804</v>
      </c>
      <c r="J30" s="248">
        <f>SUM(J4:J29)</f>
        <v>79</v>
      </c>
      <c r="K30" s="245">
        <f>SUM(K4:K29)</f>
        <v>1883</v>
      </c>
      <c r="L30" s="242"/>
      <c r="M30" s="242"/>
    </row>
    <row r="31" spans="1:13" ht="18" customHeight="1" thickTop="1">
      <c r="A31" s="383" t="s">
        <v>137</v>
      </c>
      <c r="B31" s="384"/>
      <c r="C31" s="247">
        <f>SUM(C5:C30)</f>
        <v>1804</v>
      </c>
      <c r="D31" s="246">
        <f>SUM(D5:D30)</f>
        <v>79</v>
      </c>
      <c r="E31" s="245">
        <f>SUM(E5:E30)</f>
        <v>1883</v>
      </c>
      <c r="G31" s="144"/>
      <c r="H31" s="242"/>
      <c r="I31" s="242"/>
      <c r="J31" s="242"/>
      <c r="K31" s="242"/>
      <c r="L31" s="242"/>
      <c r="M31" s="242"/>
    </row>
    <row r="32" spans="7:13" ht="13.5">
      <c r="G32" s="382" t="s">
        <v>337</v>
      </c>
      <c r="H32" s="382"/>
      <c r="I32" s="382"/>
      <c r="J32" s="382"/>
      <c r="K32" s="381" t="s">
        <v>336</v>
      </c>
      <c r="L32" s="242"/>
      <c r="M32" s="242"/>
    </row>
    <row r="33" spans="7:13" ht="13.5">
      <c r="G33" s="382" t="s">
        <v>335</v>
      </c>
      <c r="H33" s="382"/>
      <c r="I33" s="382"/>
      <c r="J33" s="382"/>
      <c r="K33" s="381"/>
      <c r="L33" s="242"/>
      <c r="M33" s="242"/>
    </row>
    <row r="34" spans="7:13" ht="13.5">
      <c r="G34" s="382" t="s">
        <v>334</v>
      </c>
      <c r="H34" s="382"/>
      <c r="I34" s="382"/>
      <c r="J34" s="382"/>
      <c r="K34" s="381"/>
      <c r="L34" s="242"/>
      <c r="M34" s="242"/>
    </row>
    <row r="35" spans="7:13" ht="13.5">
      <c r="G35" s="382" t="s">
        <v>333</v>
      </c>
      <c r="H35" s="382"/>
      <c r="I35" s="382"/>
      <c r="J35" s="382"/>
      <c r="K35" s="381"/>
      <c r="L35" s="242"/>
      <c r="M35" s="242"/>
    </row>
    <row r="36" spans="7:13" ht="13.5">
      <c r="G36" s="382" t="s">
        <v>332</v>
      </c>
      <c r="H36" s="382"/>
      <c r="I36" s="382"/>
      <c r="J36" s="382"/>
      <c r="K36" s="244" t="s">
        <v>331</v>
      </c>
      <c r="L36" s="242"/>
      <c r="M36" s="242"/>
    </row>
    <row r="37" spans="7:13" ht="13.5">
      <c r="G37" s="382" t="s">
        <v>330</v>
      </c>
      <c r="H37" s="382"/>
      <c r="I37" s="382"/>
      <c r="J37" s="382"/>
      <c r="K37" s="243"/>
      <c r="L37" s="242"/>
      <c r="M37" s="242"/>
    </row>
  </sheetData>
  <sheetProtection/>
  <mergeCells count="14">
    <mergeCell ref="G30:H30"/>
    <mergeCell ref="A1:E1"/>
    <mergeCell ref="D2:E2"/>
    <mergeCell ref="A3:B4"/>
    <mergeCell ref="C3:D3"/>
    <mergeCell ref="E3:E4"/>
    <mergeCell ref="K32:K35"/>
    <mergeCell ref="G36:J36"/>
    <mergeCell ref="G37:J37"/>
    <mergeCell ref="G32:J32"/>
    <mergeCell ref="G33:J33"/>
    <mergeCell ref="A31:B31"/>
    <mergeCell ref="G34:J34"/>
    <mergeCell ref="G35:J35"/>
  </mergeCells>
  <printOptions/>
  <pageMargins left="0" right="0" top="0" bottom="0" header="0" footer="0"/>
  <pageSetup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dimension ref="A1:F3"/>
  <sheetViews>
    <sheetView zoomScalePageLayoutView="0" workbookViewId="0" topLeftCell="A1">
      <selection activeCell="J33" sqref="J33"/>
    </sheetView>
  </sheetViews>
  <sheetFormatPr defaultColWidth="9.140625" defaultRowHeight="15"/>
  <sheetData>
    <row r="1" spans="1:6" ht="13.5">
      <c r="A1" s="278" t="s">
        <v>376</v>
      </c>
      <c r="B1" s="10"/>
      <c r="C1" s="10"/>
      <c r="D1" s="10"/>
      <c r="E1" s="10"/>
      <c r="F1" s="10"/>
    </row>
    <row r="2" spans="1:6" ht="13.5">
      <c r="A2" s="10" t="s">
        <v>375</v>
      </c>
      <c r="B2" s="10" t="s">
        <v>374</v>
      </c>
      <c r="C2" s="10">
        <v>22</v>
      </c>
      <c r="D2" s="10">
        <v>23</v>
      </c>
      <c r="E2" s="10">
        <v>24</v>
      </c>
      <c r="F2" s="10" t="s">
        <v>373</v>
      </c>
    </row>
    <row r="3" spans="1:6" ht="13.5">
      <c r="A3" s="10" t="s">
        <v>372</v>
      </c>
      <c r="B3" s="10">
        <v>130</v>
      </c>
      <c r="C3" s="10">
        <v>152</v>
      </c>
      <c r="D3" s="10">
        <v>157</v>
      </c>
      <c r="E3" s="10">
        <v>150</v>
      </c>
      <c r="F3" s="10">
        <v>158</v>
      </c>
    </row>
  </sheetData>
  <sheetProtection/>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B3:N5"/>
  <sheetViews>
    <sheetView zoomScalePageLayoutView="0" workbookViewId="0" topLeftCell="A1">
      <selection activeCell="I34" sqref="I34"/>
    </sheetView>
  </sheetViews>
  <sheetFormatPr defaultColWidth="9.140625" defaultRowHeight="15"/>
  <sheetData>
    <row r="3" spans="2:7" ht="13.5">
      <c r="B3" s="397"/>
      <c r="C3" s="397"/>
      <c r="D3" s="397"/>
      <c r="E3" s="397"/>
      <c r="F3" s="397"/>
      <c r="G3" s="397"/>
    </row>
    <row r="5" spans="2:14" ht="17.25">
      <c r="B5" t="s">
        <v>377</v>
      </c>
      <c r="N5" s="279"/>
    </row>
  </sheetData>
  <sheetProtection/>
  <mergeCells count="1">
    <mergeCell ref="B3:G3"/>
  </mergeCells>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dimension ref="A1:G26"/>
  <sheetViews>
    <sheetView zoomScalePageLayoutView="0" workbookViewId="0" topLeftCell="A1">
      <selection activeCell="J54" sqref="J54"/>
    </sheetView>
  </sheetViews>
  <sheetFormatPr defaultColWidth="9.140625" defaultRowHeight="15"/>
  <cols>
    <col min="1" max="1" width="26.8515625" style="0" customWidth="1"/>
  </cols>
  <sheetData>
    <row r="1" ht="13.5">
      <c r="A1" t="s">
        <v>388</v>
      </c>
    </row>
    <row r="2" ht="13.5">
      <c r="A2" t="s">
        <v>387</v>
      </c>
    </row>
    <row r="3" spans="1:7" ht="13.5">
      <c r="A3" s="10" t="s">
        <v>375</v>
      </c>
      <c r="B3" s="10" t="s">
        <v>374</v>
      </c>
      <c r="C3" s="10" t="s">
        <v>122</v>
      </c>
      <c r="D3" s="10">
        <v>23</v>
      </c>
      <c r="E3" s="10">
        <v>24</v>
      </c>
      <c r="F3" s="10">
        <v>25</v>
      </c>
      <c r="G3" s="10" t="s">
        <v>386</v>
      </c>
    </row>
    <row r="4" spans="1:7" ht="13.5">
      <c r="A4" s="275" t="s">
        <v>385</v>
      </c>
      <c r="B4" s="10"/>
      <c r="C4" s="10">
        <v>529</v>
      </c>
      <c r="D4" s="10">
        <v>763</v>
      </c>
      <c r="E4" s="10">
        <v>950</v>
      </c>
      <c r="F4" s="10">
        <v>1116</v>
      </c>
      <c r="G4" s="10">
        <v>987</v>
      </c>
    </row>
    <row r="5" spans="1:7" ht="13.5" customHeight="1">
      <c r="A5" s="275" t="s">
        <v>384</v>
      </c>
      <c r="B5" s="10">
        <v>471</v>
      </c>
      <c r="C5" s="10">
        <v>456</v>
      </c>
      <c r="D5" s="10">
        <v>377</v>
      </c>
      <c r="E5" s="10">
        <v>379</v>
      </c>
      <c r="F5" s="10">
        <v>393</v>
      </c>
      <c r="G5" s="10">
        <v>441</v>
      </c>
    </row>
    <row r="24" spans="1:6" ht="13.5">
      <c r="A24" s="10" t="s">
        <v>375</v>
      </c>
      <c r="B24" s="10" t="s">
        <v>383</v>
      </c>
      <c r="C24" s="10" t="s">
        <v>382</v>
      </c>
      <c r="D24" s="10" t="s">
        <v>381</v>
      </c>
      <c r="E24" s="10" t="s">
        <v>380</v>
      </c>
      <c r="F24" s="10" t="s">
        <v>373</v>
      </c>
    </row>
    <row r="25" spans="1:6" ht="13.5">
      <c r="A25" s="10" t="s">
        <v>379</v>
      </c>
      <c r="B25" s="10"/>
      <c r="C25" s="10">
        <v>529</v>
      </c>
      <c r="D25" s="10">
        <v>763</v>
      </c>
      <c r="E25" s="10">
        <v>950</v>
      </c>
      <c r="F25" s="10">
        <v>1116</v>
      </c>
    </row>
    <row r="26" spans="1:6" ht="13.5">
      <c r="A26" s="10" t="s">
        <v>378</v>
      </c>
      <c r="B26" s="10">
        <v>471</v>
      </c>
      <c r="C26" s="10">
        <v>456</v>
      </c>
      <c r="D26" s="10">
        <v>377</v>
      </c>
      <c r="E26" s="10">
        <v>379</v>
      </c>
      <c r="F26" s="10">
        <v>393</v>
      </c>
    </row>
  </sheetData>
  <sheetProtection/>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
  <sheetViews>
    <sheetView zoomScalePageLayoutView="0" workbookViewId="0" topLeftCell="A1">
      <selection activeCell="I30" sqref="I30"/>
    </sheetView>
  </sheetViews>
  <sheetFormatPr defaultColWidth="9.140625" defaultRowHeight="15"/>
  <cols>
    <col min="1" max="1" width="15.421875" style="0" customWidth="1"/>
  </cols>
  <sheetData>
    <row r="1" spans="1:6" ht="13.5">
      <c r="A1" s="10"/>
      <c r="B1" s="10" t="s">
        <v>374</v>
      </c>
      <c r="C1" s="10">
        <v>22</v>
      </c>
      <c r="D1" s="10">
        <v>23</v>
      </c>
      <c r="E1" s="10">
        <v>24</v>
      </c>
      <c r="F1" s="10" t="s">
        <v>190</v>
      </c>
    </row>
    <row r="2" spans="1:6" ht="13.5" customHeight="1">
      <c r="A2" s="10" t="s">
        <v>391</v>
      </c>
      <c r="B2" s="10">
        <v>635</v>
      </c>
      <c r="C2" s="10">
        <v>660</v>
      </c>
      <c r="D2" s="10">
        <v>664</v>
      </c>
      <c r="E2" s="10">
        <v>682</v>
      </c>
      <c r="F2" s="10">
        <v>691</v>
      </c>
    </row>
    <row r="3" spans="1:6" ht="13.5">
      <c r="A3" s="10" t="s">
        <v>392</v>
      </c>
      <c r="B3" s="10">
        <v>6074</v>
      </c>
      <c r="C3" s="10">
        <v>5568</v>
      </c>
      <c r="D3" s="10">
        <v>6592</v>
      </c>
      <c r="E3" s="10">
        <v>5929</v>
      </c>
      <c r="F3" s="10">
        <v>6592</v>
      </c>
    </row>
    <row r="5" spans="1:6" ht="13.5">
      <c r="A5" s="10" t="s">
        <v>391</v>
      </c>
      <c r="B5" s="10">
        <v>546</v>
      </c>
      <c r="C5" s="10">
        <v>575</v>
      </c>
      <c r="D5" s="10">
        <v>584</v>
      </c>
      <c r="E5" s="10">
        <v>607</v>
      </c>
      <c r="F5" s="10">
        <v>625</v>
      </c>
    </row>
    <row r="6" spans="1:6" ht="13.5">
      <c r="A6" s="10" t="s">
        <v>390</v>
      </c>
      <c r="B6" s="10">
        <v>89</v>
      </c>
      <c r="C6" s="10">
        <v>85</v>
      </c>
      <c r="D6" s="10">
        <v>80</v>
      </c>
      <c r="E6" s="10">
        <v>75</v>
      </c>
      <c r="F6" s="10">
        <v>66</v>
      </c>
    </row>
    <row r="7" spans="1:6" ht="13.5">
      <c r="A7" s="10" t="s">
        <v>389</v>
      </c>
      <c r="B7" s="10">
        <f>SUM(B5:B6)</f>
        <v>635</v>
      </c>
      <c r="C7" s="10">
        <f>SUM(C5:C6)</f>
        <v>660</v>
      </c>
      <c r="D7" s="10">
        <f>SUM(D5:D6)</f>
        <v>664</v>
      </c>
      <c r="E7" s="10">
        <f>SUM(E5:E6)</f>
        <v>682</v>
      </c>
      <c r="F7" s="10">
        <f>SUM(F5:F6)</f>
        <v>691</v>
      </c>
    </row>
  </sheetData>
  <sheetProtection/>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28"/>
  <sheetViews>
    <sheetView zoomScale="75" zoomScaleNormal="75" zoomScalePageLayoutView="0" workbookViewId="0" topLeftCell="A1">
      <selection activeCell="S41" sqref="S41"/>
    </sheetView>
  </sheetViews>
  <sheetFormatPr defaultColWidth="9.140625" defaultRowHeight="15"/>
  <cols>
    <col min="1" max="1" width="22.421875" style="0" customWidth="1"/>
  </cols>
  <sheetData>
    <row r="1" spans="1:5" ht="13.5">
      <c r="A1" s="398"/>
      <c r="B1" s="398" t="s">
        <v>404</v>
      </c>
      <c r="C1" s="398" t="s">
        <v>403</v>
      </c>
      <c r="D1" s="288"/>
      <c r="E1" s="401" t="s">
        <v>402</v>
      </c>
    </row>
    <row r="2" spans="1:7" ht="13.5">
      <c r="A2" s="399"/>
      <c r="B2" s="399"/>
      <c r="C2" s="399"/>
      <c r="D2" s="287" t="s">
        <v>401</v>
      </c>
      <c r="E2" s="402"/>
      <c r="G2" t="s">
        <v>400</v>
      </c>
    </row>
    <row r="3" spans="1:5" ht="13.5">
      <c r="A3" s="400"/>
      <c r="B3" s="400"/>
      <c r="C3" s="400"/>
      <c r="D3" s="286"/>
      <c r="E3" s="403"/>
    </row>
    <row r="4" spans="1:5" ht="13.5">
      <c r="A4" s="282" t="s">
        <v>374</v>
      </c>
      <c r="B4" s="281">
        <v>130</v>
      </c>
      <c r="C4" s="281">
        <v>19</v>
      </c>
      <c r="D4" s="281">
        <f>SUM(B4:C4)</f>
        <v>149</v>
      </c>
      <c r="E4" s="281">
        <v>235</v>
      </c>
    </row>
    <row r="5" spans="1:5" ht="13.5">
      <c r="A5" s="282">
        <v>22</v>
      </c>
      <c r="B5" s="281">
        <v>108</v>
      </c>
      <c r="C5" s="281">
        <v>33</v>
      </c>
      <c r="D5" s="281">
        <f>SUM(B5:C5)</f>
        <v>141</v>
      </c>
      <c r="E5" s="281">
        <v>243</v>
      </c>
    </row>
    <row r="6" spans="1:5" ht="13.5">
      <c r="A6" s="282">
        <v>23</v>
      </c>
      <c r="B6" s="281">
        <v>159</v>
      </c>
      <c r="C6" s="281">
        <v>29</v>
      </c>
      <c r="D6" s="281">
        <f>SUM(B6:C6)</f>
        <v>188</v>
      </c>
      <c r="E6" s="281">
        <v>255</v>
      </c>
    </row>
    <row r="7" spans="1:5" ht="13.5">
      <c r="A7" s="282">
        <v>24</v>
      </c>
      <c r="B7" s="281">
        <v>205</v>
      </c>
      <c r="C7" s="285">
        <v>32</v>
      </c>
      <c r="D7" s="281">
        <f>SUM(B7:C7)</f>
        <v>237</v>
      </c>
      <c r="E7" s="281">
        <v>294</v>
      </c>
    </row>
    <row r="8" spans="1:5" ht="13.5">
      <c r="A8" s="282" t="s">
        <v>121</v>
      </c>
      <c r="B8" s="281">
        <v>223</v>
      </c>
      <c r="C8" s="285">
        <v>28</v>
      </c>
      <c r="D8" s="281">
        <f>SUM(B8:C8)</f>
        <v>251</v>
      </c>
      <c r="E8" s="281">
        <v>307</v>
      </c>
    </row>
    <row r="9" spans="1:2" ht="13.5">
      <c r="A9" s="284"/>
      <c r="B9" s="283"/>
    </row>
    <row r="10" spans="3:4" ht="13.5">
      <c r="C10" s="404" t="s">
        <v>399</v>
      </c>
      <c r="D10" s="405" t="s">
        <v>398</v>
      </c>
    </row>
    <row r="11" spans="3:4" ht="13.5">
      <c r="C11" s="402"/>
      <c r="D11" s="399"/>
    </row>
    <row r="12" spans="3:4" ht="13.5">
      <c r="C12" s="403"/>
      <c r="D12" s="400"/>
    </row>
    <row r="13" spans="1:4" ht="13.5">
      <c r="A13" s="282" t="s">
        <v>374</v>
      </c>
      <c r="C13" s="281">
        <v>235</v>
      </c>
      <c r="D13" s="281">
        <v>149</v>
      </c>
    </row>
    <row r="14" spans="1:4" ht="13.5">
      <c r="A14" s="282">
        <v>22</v>
      </c>
      <c r="C14" s="281">
        <v>243</v>
      </c>
      <c r="D14" s="281">
        <v>141</v>
      </c>
    </row>
    <row r="15" spans="1:4" ht="13.5">
      <c r="A15" s="282">
        <v>23</v>
      </c>
      <c r="C15" s="281">
        <v>255</v>
      </c>
      <c r="D15" s="281">
        <v>188</v>
      </c>
    </row>
    <row r="16" spans="1:4" ht="13.5">
      <c r="A16" s="282">
        <v>24</v>
      </c>
      <c r="C16" s="281">
        <v>294</v>
      </c>
      <c r="D16" s="281">
        <v>237</v>
      </c>
    </row>
    <row r="17" spans="1:4" ht="13.5">
      <c r="A17" s="282" t="s">
        <v>190</v>
      </c>
      <c r="C17" s="281">
        <v>307</v>
      </c>
      <c r="D17" s="281">
        <v>251</v>
      </c>
    </row>
    <row r="21" spans="1:4" ht="13.5">
      <c r="A21" s="12"/>
      <c r="B21" s="12" t="s">
        <v>393</v>
      </c>
      <c r="C21" s="12">
        <v>24</v>
      </c>
      <c r="D21" s="12" t="s">
        <v>121</v>
      </c>
    </row>
    <row r="22" spans="1:4" ht="13.5">
      <c r="A22" s="12" t="s">
        <v>397</v>
      </c>
      <c r="B22" s="12">
        <v>502</v>
      </c>
      <c r="C22" s="12">
        <v>318</v>
      </c>
      <c r="D22" s="12">
        <v>355</v>
      </c>
    </row>
    <row r="23" spans="1:4" ht="13.5">
      <c r="A23" s="12" t="s">
        <v>396</v>
      </c>
      <c r="B23" s="12">
        <v>974</v>
      </c>
      <c r="C23" s="12">
        <v>671</v>
      </c>
      <c r="D23" s="12">
        <v>769</v>
      </c>
    </row>
    <row r="25" ht="13.5">
      <c r="G25" t="s">
        <v>395</v>
      </c>
    </row>
    <row r="26" spans="1:2" ht="13.5">
      <c r="A26" s="133"/>
      <c r="B26" t="s">
        <v>394</v>
      </c>
    </row>
    <row r="27" spans="1:4" ht="13.5">
      <c r="A27" s="133"/>
      <c r="B27" s="12" t="s">
        <v>393</v>
      </c>
      <c r="C27" s="12">
        <v>24</v>
      </c>
      <c r="D27" s="12" t="s">
        <v>121</v>
      </c>
    </row>
    <row r="28" spans="1:4" ht="13.5">
      <c r="A28" s="133"/>
      <c r="B28" s="280">
        <v>16029</v>
      </c>
      <c r="C28" s="280">
        <v>20265</v>
      </c>
      <c r="D28" s="280">
        <v>23336</v>
      </c>
    </row>
  </sheetData>
  <sheetProtection/>
  <mergeCells count="6">
    <mergeCell ref="A1:A3"/>
    <mergeCell ref="B1:B3"/>
    <mergeCell ref="C1:C3"/>
    <mergeCell ref="E1:E3"/>
    <mergeCell ref="C10:C12"/>
    <mergeCell ref="D10:D12"/>
  </mergeCells>
  <printOptions/>
  <pageMargins left="0.15748031496062992" right="0.15748031496062992" top="0.1968503937007874" bottom="0.15748031496062992" header="0.15748031496062992"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L23" sqref="L23"/>
    </sheetView>
  </sheetViews>
  <sheetFormatPr defaultColWidth="9.140625" defaultRowHeight="15"/>
  <sheetData>
    <row r="1" spans="1:9" ht="13.5">
      <c r="A1" s="7" t="s">
        <v>42</v>
      </c>
      <c r="B1" s="7"/>
      <c r="C1" s="7"/>
      <c r="D1" s="7"/>
      <c r="E1" s="7"/>
      <c r="F1" s="7"/>
      <c r="G1" s="7"/>
      <c r="H1" s="7"/>
      <c r="I1" s="7"/>
    </row>
    <row r="2" spans="1:9" ht="13.5">
      <c r="A2" s="7"/>
      <c r="B2" s="7"/>
      <c r="C2" s="7"/>
      <c r="D2" s="7"/>
      <c r="E2" s="7"/>
      <c r="F2" s="7"/>
      <c r="G2" s="7"/>
      <c r="H2" s="7"/>
      <c r="I2" s="7"/>
    </row>
    <row r="3" spans="1:9" ht="64.5">
      <c r="A3" s="5" t="s">
        <v>12</v>
      </c>
      <c r="B3" s="5" t="s">
        <v>11</v>
      </c>
      <c r="C3" s="5" t="s">
        <v>41</v>
      </c>
      <c r="D3" s="5" t="s">
        <v>40</v>
      </c>
      <c r="E3" s="5" t="s">
        <v>39</v>
      </c>
      <c r="F3" s="5" t="s">
        <v>38</v>
      </c>
      <c r="G3" s="5" t="s">
        <v>37</v>
      </c>
      <c r="H3" s="5" t="s">
        <v>22</v>
      </c>
      <c r="I3" s="6"/>
    </row>
    <row r="4" spans="1:9" ht="13.5">
      <c r="A4" s="5"/>
      <c r="B4" s="4" t="s">
        <v>10</v>
      </c>
      <c r="C4" s="9" t="s">
        <v>20</v>
      </c>
      <c r="D4" s="9" t="s">
        <v>19</v>
      </c>
      <c r="E4" s="8" t="s">
        <v>19</v>
      </c>
      <c r="F4" s="8" t="s">
        <v>19</v>
      </c>
      <c r="G4" s="8" t="s">
        <v>19</v>
      </c>
      <c r="H4" s="8" t="s">
        <v>19</v>
      </c>
      <c r="I4" s="6"/>
    </row>
    <row r="5" spans="1:9" ht="13.5">
      <c r="A5" s="3" t="s">
        <v>9</v>
      </c>
      <c r="B5" s="3">
        <v>2986</v>
      </c>
      <c r="C5" s="1">
        <v>48.5</v>
      </c>
      <c r="D5" s="1">
        <v>36</v>
      </c>
      <c r="E5" s="1">
        <v>12.4</v>
      </c>
      <c r="F5" s="1">
        <v>33</v>
      </c>
      <c r="G5" s="1">
        <v>27.8</v>
      </c>
      <c r="H5" s="1">
        <v>6.1</v>
      </c>
      <c r="I5" s="7"/>
    </row>
    <row r="6" spans="1:9" ht="13.5">
      <c r="A6" s="7"/>
      <c r="B6" s="7"/>
      <c r="C6" s="7"/>
      <c r="D6" s="7"/>
      <c r="E6" s="7"/>
      <c r="F6" s="7"/>
      <c r="G6" s="7"/>
      <c r="H6" s="7"/>
      <c r="I6" s="7"/>
    </row>
    <row r="7" spans="1:9" ht="13.5">
      <c r="A7" s="3" t="s">
        <v>18</v>
      </c>
      <c r="B7" s="3">
        <v>1821</v>
      </c>
      <c r="C7" s="1">
        <v>51.6</v>
      </c>
      <c r="D7" s="1">
        <v>39.6</v>
      </c>
      <c r="E7" s="1">
        <v>13.4</v>
      </c>
      <c r="F7" s="1">
        <v>33.2</v>
      </c>
      <c r="G7" s="1">
        <v>33.5</v>
      </c>
      <c r="H7" s="1">
        <v>6.4</v>
      </c>
      <c r="I7" s="6"/>
    </row>
    <row r="8" spans="1:9" ht="13.5">
      <c r="A8" s="3" t="s">
        <v>17</v>
      </c>
      <c r="B8" s="3">
        <v>925</v>
      </c>
      <c r="C8" s="1">
        <v>50.6</v>
      </c>
      <c r="D8" s="1">
        <v>38.9</v>
      </c>
      <c r="E8" s="1">
        <v>8.8</v>
      </c>
      <c r="F8" s="1">
        <v>14.8</v>
      </c>
      <c r="G8" s="1">
        <v>31.8</v>
      </c>
      <c r="H8" s="1">
        <v>7.8</v>
      </c>
      <c r="I8" s="6"/>
    </row>
    <row r="9" spans="1:9" ht="13.5">
      <c r="A9" s="3" t="s">
        <v>16</v>
      </c>
      <c r="B9" s="3">
        <v>892</v>
      </c>
      <c r="C9" s="1">
        <v>52.6</v>
      </c>
      <c r="D9" s="1">
        <v>40.4</v>
      </c>
      <c r="E9" s="1">
        <v>18.3</v>
      </c>
      <c r="F9" s="1">
        <v>52.5</v>
      </c>
      <c r="G9" s="1">
        <v>35.4</v>
      </c>
      <c r="H9" s="1">
        <v>5</v>
      </c>
      <c r="I9" s="6"/>
    </row>
    <row r="10" spans="1:9" ht="13.5">
      <c r="A10" s="7"/>
      <c r="B10" s="7"/>
      <c r="C10" s="7"/>
      <c r="D10" s="7"/>
      <c r="E10" s="7"/>
      <c r="F10" s="7"/>
      <c r="G10" s="7"/>
      <c r="H10" s="7"/>
      <c r="I10" s="6"/>
    </row>
    <row r="11" spans="1:9" ht="13.5">
      <c r="A11" s="3" t="s">
        <v>15</v>
      </c>
      <c r="B11" s="3">
        <v>1165</v>
      </c>
      <c r="C11" s="1">
        <v>43.8</v>
      </c>
      <c r="D11" s="1">
        <v>30.5</v>
      </c>
      <c r="E11" s="1">
        <v>10.8</v>
      </c>
      <c r="F11" s="1">
        <v>32.7</v>
      </c>
      <c r="G11" s="1">
        <v>18.9</v>
      </c>
      <c r="H11" s="1">
        <v>5.6</v>
      </c>
      <c r="I11" s="7"/>
    </row>
    <row r="12" spans="1:9" ht="13.5">
      <c r="A12" s="3" t="s">
        <v>14</v>
      </c>
      <c r="B12" s="3">
        <v>589</v>
      </c>
      <c r="C12" s="1">
        <v>42.1</v>
      </c>
      <c r="D12" s="1">
        <v>30.4</v>
      </c>
      <c r="E12" s="1">
        <v>6.5</v>
      </c>
      <c r="F12" s="1">
        <v>16.8</v>
      </c>
      <c r="G12" s="1">
        <v>19.9</v>
      </c>
      <c r="H12" s="1">
        <v>7.3</v>
      </c>
      <c r="I12" s="6"/>
    </row>
    <row r="13" spans="1:9" ht="13.5">
      <c r="A13" s="3" t="s">
        <v>13</v>
      </c>
      <c r="B13" s="3">
        <v>566</v>
      </c>
      <c r="C13" s="1">
        <v>45.2</v>
      </c>
      <c r="D13" s="1">
        <v>30.7</v>
      </c>
      <c r="E13" s="1">
        <v>15.4</v>
      </c>
      <c r="F13" s="1">
        <v>49.5</v>
      </c>
      <c r="G13" s="1">
        <v>17.5</v>
      </c>
      <c r="H13" s="1">
        <v>3.7</v>
      </c>
      <c r="I13" s="6"/>
    </row>
    <row r="16" spans="1:2" ht="64.5">
      <c r="A16" s="5" t="s">
        <v>12</v>
      </c>
      <c r="B16" s="5" t="s">
        <v>11</v>
      </c>
    </row>
    <row r="17" spans="1:2" ht="13.5">
      <c r="A17" s="5"/>
      <c r="B17" s="4" t="s">
        <v>10</v>
      </c>
    </row>
    <row r="18" spans="1:2" ht="13.5">
      <c r="A18" s="3" t="s">
        <v>9</v>
      </c>
      <c r="B18" s="3">
        <v>2986</v>
      </c>
    </row>
    <row r="19" spans="1:2" ht="54">
      <c r="A19" s="5" t="s">
        <v>36</v>
      </c>
      <c r="B19" s="1">
        <v>48.5</v>
      </c>
    </row>
    <row r="20" spans="1:2" ht="54">
      <c r="A20" s="5" t="s">
        <v>35</v>
      </c>
      <c r="B20" s="1">
        <v>36</v>
      </c>
    </row>
    <row r="21" spans="1:2" ht="54" customHeight="1">
      <c r="A21" s="5" t="s">
        <v>34</v>
      </c>
      <c r="B21" s="1">
        <v>33</v>
      </c>
    </row>
    <row r="22" spans="1:2" ht="54" customHeight="1">
      <c r="A22" s="5" t="s">
        <v>33</v>
      </c>
      <c r="B22" s="1">
        <v>27.8</v>
      </c>
    </row>
    <row r="23" spans="1:2" ht="54" customHeight="1">
      <c r="A23" s="5" t="s">
        <v>32</v>
      </c>
      <c r="B23" s="1">
        <v>12.4</v>
      </c>
    </row>
    <row r="24" spans="1:2" ht="33">
      <c r="A24" s="5" t="s">
        <v>31</v>
      </c>
      <c r="B24" s="1">
        <v>6.1</v>
      </c>
    </row>
  </sheetData>
  <sheetProtection/>
  <printOptions/>
  <pageMargins left="0.23" right="0.16" top="0.75" bottom="0.75" header="0.3" footer="0.3"/>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M43"/>
  <sheetViews>
    <sheetView zoomScalePageLayoutView="0" workbookViewId="0" topLeftCell="A1">
      <selection activeCell="H42" sqref="H42"/>
    </sheetView>
  </sheetViews>
  <sheetFormatPr defaultColWidth="9.140625" defaultRowHeight="15"/>
  <cols>
    <col min="1" max="1" width="31.421875" style="0" customWidth="1"/>
  </cols>
  <sheetData>
    <row r="1" ht="13.5">
      <c r="A1" t="s">
        <v>429</v>
      </c>
    </row>
    <row r="3" spans="1:7" ht="13.5">
      <c r="A3" t="s">
        <v>428</v>
      </c>
      <c r="G3" t="s">
        <v>425</v>
      </c>
    </row>
    <row r="4" spans="1:6" ht="13.5">
      <c r="A4" s="12"/>
      <c r="B4" s="289" t="s">
        <v>411</v>
      </c>
      <c r="C4" s="289" t="s">
        <v>410</v>
      </c>
      <c r="D4" s="289" t="s">
        <v>409</v>
      </c>
      <c r="E4" s="289" t="s">
        <v>408</v>
      </c>
      <c r="F4" s="289" t="s">
        <v>407</v>
      </c>
    </row>
    <row r="5" spans="1:6" ht="13.5">
      <c r="A5" s="12" t="s">
        <v>427</v>
      </c>
      <c r="B5" s="12">
        <v>14.5</v>
      </c>
      <c r="C5" s="12">
        <v>13.7</v>
      </c>
      <c r="D5" s="12">
        <v>14.2</v>
      </c>
      <c r="E5" s="12">
        <v>15.7</v>
      </c>
      <c r="F5" s="12">
        <v>16.3</v>
      </c>
    </row>
    <row r="7" spans="1:6" ht="13.5">
      <c r="A7" t="s">
        <v>426</v>
      </c>
      <c r="F7" t="s">
        <v>425</v>
      </c>
    </row>
    <row r="8" spans="1:13" ht="13.5">
      <c r="A8" s="12"/>
      <c r="B8" s="289" t="s">
        <v>424</v>
      </c>
      <c r="C8" s="289">
        <v>15</v>
      </c>
      <c r="D8" s="289">
        <v>18</v>
      </c>
      <c r="E8" s="289">
        <v>21</v>
      </c>
      <c r="F8" s="289" t="s">
        <v>423</v>
      </c>
      <c r="H8" s="133"/>
      <c r="I8" s="133"/>
      <c r="J8" s="133"/>
      <c r="K8" s="133"/>
      <c r="L8" s="133"/>
      <c r="M8" s="133"/>
    </row>
    <row r="9" spans="1:13" ht="13.5">
      <c r="A9" s="289" t="s">
        <v>422</v>
      </c>
      <c r="B9" s="12">
        <v>11.5</v>
      </c>
      <c r="C9" s="12">
        <v>10.5</v>
      </c>
      <c r="D9" s="12">
        <v>10.2</v>
      </c>
      <c r="E9" s="55">
        <v>12.7</v>
      </c>
      <c r="F9" s="55">
        <v>12.4</v>
      </c>
      <c r="H9" s="290"/>
      <c r="I9" s="133"/>
      <c r="J9" s="133"/>
      <c r="K9" s="133"/>
      <c r="L9" s="133"/>
      <c r="M9" s="133"/>
    </row>
    <row r="10" spans="1:13" ht="13.5">
      <c r="A10" s="289" t="s">
        <v>421</v>
      </c>
      <c r="B10" s="12">
        <v>58.2</v>
      </c>
      <c r="C10" s="12">
        <v>58.7</v>
      </c>
      <c r="D10" s="12">
        <v>54.3</v>
      </c>
      <c r="E10" s="55">
        <v>50.8</v>
      </c>
      <c r="F10" s="55">
        <v>54.6</v>
      </c>
      <c r="H10" s="133"/>
      <c r="I10" s="133"/>
      <c r="J10" s="133"/>
      <c r="K10" s="133"/>
      <c r="L10" s="133"/>
      <c r="M10" s="133"/>
    </row>
    <row r="11" spans="1:13" ht="13.5">
      <c r="A11" s="289" t="s">
        <v>420</v>
      </c>
      <c r="B11" s="12">
        <v>13.1</v>
      </c>
      <c r="C11" s="12">
        <v>12.5</v>
      </c>
      <c r="D11" s="12">
        <v>12.2</v>
      </c>
      <c r="E11" s="12">
        <v>14.6</v>
      </c>
      <c r="F11" s="12">
        <v>15.1</v>
      </c>
      <c r="H11" s="290"/>
      <c r="I11" s="133"/>
      <c r="J11" s="133"/>
      <c r="K11" s="133"/>
      <c r="L11" s="107"/>
      <c r="M11" s="107"/>
    </row>
    <row r="13" ht="13.5">
      <c r="A13" t="s">
        <v>419</v>
      </c>
    </row>
    <row r="14" ht="13.5">
      <c r="A14" t="s">
        <v>418</v>
      </c>
    </row>
    <row r="15" ht="13.5">
      <c r="A15" t="s">
        <v>417</v>
      </c>
    </row>
    <row r="16" ht="13.5">
      <c r="A16" t="s">
        <v>416</v>
      </c>
    </row>
    <row r="17" ht="13.5">
      <c r="A17" t="s">
        <v>415</v>
      </c>
    </row>
    <row r="18" ht="13.5">
      <c r="A18" t="s">
        <v>414</v>
      </c>
    </row>
    <row r="40" spans="1:6" ht="13.5">
      <c r="A40" t="s">
        <v>413</v>
      </c>
      <c r="F40" t="s">
        <v>412</v>
      </c>
    </row>
    <row r="41" spans="1:6" ht="13.5">
      <c r="A41" s="12"/>
      <c r="B41" s="289" t="s">
        <v>411</v>
      </c>
      <c r="C41" s="289" t="s">
        <v>410</v>
      </c>
      <c r="D41" s="289" t="s">
        <v>409</v>
      </c>
      <c r="E41" s="289" t="s">
        <v>408</v>
      </c>
      <c r="F41" s="289" t="s">
        <v>407</v>
      </c>
    </row>
    <row r="42" spans="1:6" ht="27">
      <c r="A42" s="289" t="s">
        <v>406</v>
      </c>
      <c r="B42" s="12">
        <v>725.8</v>
      </c>
      <c r="C42" s="12">
        <v>702.6</v>
      </c>
      <c r="D42" s="12">
        <v>701.2</v>
      </c>
      <c r="E42" s="55">
        <v>697.3</v>
      </c>
      <c r="F42" s="55">
        <v>673.2</v>
      </c>
    </row>
    <row r="43" spans="1:6" ht="27">
      <c r="A43" s="289" t="s">
        <v>405</v>
      </c>
      <c r="B43" s="12">
        <v>252.8</v>
      </c>
      <c r="C43" s="12">
        <v>224.6</v>
      </c>
      <c r="D43" s="12">
        <v>236.7</v>
      </c>
      <c r="E43" s="12">
        <v>262.6</v>
      </c>
      <c r="F43" s="12">
        <v>243.4</v>
      </c>
    </row>
  </sheetData>
  <sheetProtection/>
  <printOptions/>
  <pageMargins left="0.7" right="0.7" top="0.75" bottom="0.75" header="0.3" footer="0.3"/>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2:I11"/>
  <sheetViews>
    <sheetView zoomScalePageLayoutView="0" workbookViewId="0" topLeftCell="A1">
      <selection activeCell="J30" sqref="J30"/>
    </sheetView>
  </sheetViews>
  <sheetFormatPr defaultColWidth="9.140625" defaultRowHeight="15"/>
  <sheetData>
    <row r="2" spans="1:9" ht="13.5">
      <c r="A2" s="296" t="s">
        <v>440</v>
      </c>
      <c r="B2" s="295"/>
      <c r="C2" s="295"/>
      <c r="D2" s="295"/>
      <c r="E2" s="295"/>
      <c r="F2" s="295"/>
      <c r="G2" s="295"/>
      <c r="H2" s="295"/>
      <c r="I2" s="295"/>
    </row>
    <row r="3" spans="1:9" ht="61.5" customHeight="1">
      <c r="A3" s="291"/>
      <c r="B3" s="293" t="s">
        <v>439</v>
      </c>
      <c r="C3" s="293" t="s">
        <v>438</v>
      </c>
      <c r="D3" s="293" t="s">
        <v>437</v>
      </c>
      <c r="E3" s="293" t="s">
        <v>436</v>
      </c>
      <c r="F3" s="293" t="s">
        <v>435</v>
      </c>
      <c r="G3" s="293" t="s">
        <v>434</v>
      </c>
      <c r="H3" s="293" t="s">
        <v>433</v>
      </c>
      <c r="I3" s="293" t="s">
        <v>112</v>
      </c>
    </row>
    <row r="4" spans="1:9" ht="13.5">
      <c r="A4" s="291" t="s">
        <v>432</v>
      </c>
      <c r="B4" s="292">
        <v>414</v>
      </c>
      <c r="C4" s="292">
        <v>60</v>
      </c>
      <c r="D4" s="292">
        <v>166</v>
      </c>
      <c r="E4" s="292">
        <v>21</v>
      </c>
      <c r="F4" s="292">
        <v>110</v>
      </c>
      <c r="G4" s="292">
        <v>73</v>
      </c>
      <c r="H4" s="292">
        <v>12</v>
      </c>
      <c r="I4" s="292">
        <v>52</v>
      </c>
    </row>
    <row r="5" spans="1:9" ht="13.5">
      <c r="A5" s="291" t="s">
        <v>431</v>
      </c>
      <c r="B5" s="291">
        <v>476</v>
      </c>
      <c r="C5" s="291">
        <v>55</v>
      </c>
      <c r="D5" s="291">
        <v>179</v>
      </c>
      <c r="E5" s="291">
        <v>17</v>
      </c>
      <c r="F5" s="291">
        <v>137</v>
      </c>
      <c r="G5" s="291">
        <v>72</v>
      </c>
      <c r="H5" s="291">
        <v>21</v>
      </c>
      <c r="I5" s="291">
        <v>50</v>
      </c>
    </row>
    <row r="6" spans="1:9" ht="13.5">
      <c r="A6" s="291" t="s">
        <v>430</v>
      </c>
      <c r="B6" s="291">
        <v>462</v>
      </c>
      <c r="C6" s="291">
        <v>53</v>
      </c>
      <c r="D6" s="291">
        <v>233</v>
      </c>
      <c r="E6" s="291">
        <v>25</v>
      </c>
      <c r="F6" s="291">
        <v>87</v>
      </c>
      <c r="G6" s="291">
        <v>86</v>
      </c>
      <c r="H6" s="291">
        <v>39</v>
      </c>
      <c r="I6" s="291">
        <v>26</v>
      </c>
    </row>
    <row r="7" spans="1:9" ht="13.5">
      <c r="A7" s="294"/>
      <c r="B7" s="294"/>
      <c r="C7" s="294"/>
      <c r="D7" s="294"/>
      <c r="E7" s="294"/>
      <c r="F7" s="294"/>
      <c r="G7" s="294"/>
      <c r="H7" s="294"/>
      <c r="I7" s="294"/>
    </row>
    <row r="8" spans="1:9" ht="61.5" customHeight="1">
      <c r="A8" s="291"/>
      <c r="B8" s="293" t="s">
        <v>439</v>
      </c>
      <c r="C8" s="293" t="s">
        <v>438</v>
      </c>
      <c r="D8" s="293" t="s">
        <v>437</v>
      </c>
      <c r="E8" s="293" t="s">
        <v>436</v>
      </c>
      <c r="F8" s="293" t="s">
        <v>435</v>
      </c>
      <c r="G8" s="293" t="s">
        <v>434</v>
      </c>
      <c r="H8" s="293" t="s">
        <v>433</v>
      </c>
      <c r="I8" s="293" t="s">
        <v>112</v>
      </c>
    </row>
    <row r="9" spans="1:9" ht="13.5">
      <c r="A9" s="291" t="s">
        <v>432</v>
      </c>
      <c r="B9" s="292">
        <v>22</v>
      </c>
      <c r="C9" s="292">
        <v>7</v>
      </c>
      <c r="D9" s="292">
        <v>22</v>
      </c>
      <c r="E9" s="292">
        <v>2</v>
      </c>
      <c r="F9" s="292">
        <v>6</v>
      </c>
      <c r="G9" s="292">
        <v>10</v>
      </c>
      <c r="H9" s="292">
        <v>5</v>
      </c>
      <c r="I9" s="292">
        <v>6</v>
      </c>
    </row>
    <row r="10" spans="1:9" ht="13.5">
      <c r="A10" s="291" t="s">
        <v>431</v>
      </c>
      <c r="B10" s="291">
        <v>35</v>
      </c>
      <c r="C10" s="291">
        <v>3</v>
      </c>
      <c r="D10" s="291">
        <v>15</v>
      </c>
      <c r="E10" s="291">
        <v>1</v>
      </c>
      <c r="F10" s="291">
        <v>10</v>
      </c>
      <c r="G10" s="291">
        <v>15</v>
      </c>
      <c r="H10" s="291">
        <v>6</v>
      </c>
      <c r="I10" s="291">
        <v>0</v>
      </c>
    </row>
    <row r="11" spans="1:9" ht="13.5">
      <c r="A11" s="291" t="s">
        <v>430</v>
      </c>
      <c r="B11" s="291">
        <v>26</v>
      </c>
      <c r="C11" s="291">
        <v>1</v>
      </c>
      <c r="D11" s="291">
        <v>22</v>
      </c>
      <c r="E11" s="291">
        <v>1</v>
      </c>
      <c r="F11" s="291">
        <v>9</v>
      </c>
      <c r="G11" s="291">
        <v>16</v>
      </c>
      <c r="H11" s="291">
        <v>11</v>
      </c>
      <c r="I11" s="291">
        <v>5</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2:G5"/>
  <sheetViews>
    <sheetView zoomScalePageLayoutView="0" workbookViewId="0" topLeftCell="A1">
      <selection activeCell="A32" sqref="A32"/>
    </sheetView>
  </sheetViews>
  <sheetFormatPr defaultColWidth="9.140625" defaultRowHeight="15"/>
  <cols>
    <col min="1" max="1" width="26.00390625" style="0" customWidth="1"/>
    <col min="2" max="5" width="8.57421875" style="0" customWidth="1"/>
  </cols>
  <sheetData>
    <row r="2" spans="1:5" ht="13.5">
      <c r="A2" s="299" t="s">
        <v>444</v>
      </c>
      <c r="B2" s="298" t="s">
        <v>122</v>
      </c>
      <c r="C2" s="298">
        <v>23</v>
      </c>
      <c r="D2" s="298">
        <v>24</v>
      </c>
      <c r="E2" s="298" t="s">
        <v>190</v>
      </c>
    </row>
    <row r="3" spans="1:7" ht="13.5">
      <c r="A3" s="278" t="s">
        <v>441</v>
      </c>
      <c r="B3" s="13">
        <v>96.5</v>
      </c>
      <c r="C3" s="13">
        <v>96.7</v>
      </c>
      <c r="D3" s="13">
        <v>96.8</v>
      </c>
      <c r="E3" s="13">
        <v>96.7</v>
      </c>
      <c r="G3" t="s">
        <v>443</v>
      </c>
    </row>
    <row r="4" spans="1:5" ht="13.5">
      <c r="A4" s="278" t="s">
        <v>442</v>
      </c>
      <c r="B4" s="297">
        <v>78.0487804878049</v>
      </c>
      <c r="C4" s="297">
        <v>85.1063829787234</v>
      </c>
      <c r="D4" s="297">
        <v>87.61061946902655</v>
      </c>
      <c r="E4" s="297">
        <v>87.9</v>
      </c>
    </row>
    <row r="5" spans="1:5" ht="13.5">
      <c r="A5" s="278" t="s">
        <v>441</v>
      </c>
      <c r="B5" s="13">
        <v>96.5</v>
      </c>
      <c r="C5" s="13">
        <v>96.7</v>
      </c>
      <c r="D5" s="13">
        <v>96.8</v>
      </c>
      <c r="E5" s="13">
        <v>96.7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E36" sqref="E36"/>
    </sheetView>
  </sheetViews>
  <sheetFormatPr defaultColWidth="9.140625" defaultRowHeight="15"/>
  <cols>
    <col min="2" max="5" width="20.57421875" style="0" customWidth="1"/>
  </cols>
  <sheetData>
    <row r="1" spans="1:5" ht="13.5">
      <c r="A1" s="10"/>
      <c r="B1" s="10" t="s">
        <v>50</v>
      </c>
      <c r="C1" s="10" t="s">
        <v>49</v>
      </c>
      <c r="D1" s="10" t="s">
        <v>48</v>
      </c>
      <c r="E1" s="10" t="s">
        <v>47</v>
      </c>
    </row>
    <row r="2" spans="1:5" ht="13.5">
      <c r="A2" s="10" t="s">
        <v>46</v>
      </c>
      <c r="B2" s="10">
        <v>9.28</v>
      </c>
      <c r="C2" s="10">
        <v>9.57</v>
      </c>
      <c r="D2" s="10">
        <v>30.38</v>
      </c>
      <c r="E2" s="10">
        <v>15.13</v>
      </c>
    </row>
    <row r="3" spans="1:5" ht="13.5">
      <c r="A3" s="10" t="s">
        <v>45</v>
      </c>
      <c r="B3" s="10">
        <v>9.2</v>
      </c>
      <c r="C3" s="10">
        <v>9.41</v>
      </c>
      <c r="D3" s="10">
        <v>28.37</v>
      </c>
      <c r="E3" s="10">
        <v>16.53</v>
      </c>
    </row>
    <row r="4" spans="1:5" ht="13.5">
      <c r="A4" s="10" t="s">
        <v>44</v>
      </c>
      <c r="B4" s="10">
        <v>9.38</v>
      </c>
      <c r="C4" s="10">
        <v>9.64</v>
      </c>
      <c r="D4" s="10">
        <v>22.9</v>
      </c>
      <c r="E4" s="10">
        <v>13.9</v>
      </c>
    </row>
    <row r="7" ht="13.5">
      <c r="B7" t="s">
        <v>43</v>
      </c>
    </row>
  </sheetData>
  <sheetProtection/>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I17"/>
  <sheetViews>
    <sheetView zoomScale="50" zoomScaleNormal="50" zoomScalePageLayoutView="0" workbookViewId="0" topLeftCell="A1">
      <selection activeCell="E61" sqref="E61"/>
    </sheetView>
  </sheetViews>
  <sheetFormatPr defaultColWidth="9.140625" defaultRowHeight="15"/>
  <cols>
    <col min="1" max="1" width="37.421875" style="0" customWidth="1"/>
    <col min="2" max="2" width="48.00390625" style="0" customWidth="1"/>
    <col min="3" max="9" width="15.57421875" style="0" customWidth="1"/>
  </cols>
  <sheetData>
    <row r="1" spans="1:2" ht="17.25">
      <c r="A1" s="18"/>
      <c r="B1" s="35" t="s">
        <v>80</v>
      </c>
    </row>
    <row r="2" ht="13.5">
      <c r="A2" s="18"/>
    </row>
    <row r="3" spans="1:9" ht="27">
      <c r="A3" s="300" t="s">
        <v>79</v>
      </c>
      <c r="B3" s="300"/>
      <c r="C3" s="34" t="s">
        <v>78</v>
      </c>
      <c r="D3" s="34" t="s">
        <v>77</v>
      </c>
      <c r="E3" s="34" t="s">
        <v>76</v>
      </c>
      <c r="F3" s="34" t="s">
        <v>75</v>
      </c>
      <c r="G3" s="34" t="s">
        <v>74</v>
      </c>
      <c r="H3" s="34" t="s">
        <v>73</v>
      </c>
      <c r="I3" s="34" t="s">
        <v>72</v>
      </c>
    </row>
    <row r="4" spans="1:9" ht="30.75">
      <c r="A4" s="26" t="s">
        <v>71</v>
      </c>
      <c r="B4" s="33" t="s">
        <v>70</v>
      </c>
      <c r="C4" s="32">
        <v>164</v>
      </c>
      <c r="D4" s="32">
        <v>189</v>
      </c>
      <c r="E4" s="32">
        <v>162</v>
      </c>
      <c r="F4" s="32">
        <v>210</v>
      </c>
      <c r="G4" s="32">
        <v>195</v>
      </c>
      <c r="H4" s="32">
        <v>282</v>
      </c>
      <c r="I4" s="32">
        <v>366</v>
      </c>
    </row>
    <row r="5" spans="1:9" ht="30.75">
      <c r="A5" s="13" t="s">
        <v>69</v>
      </c>
      <c r="B5" s="31" t="s">
        <v>68</v>
      </c>
      <c r="C5" s="30">
        <f aca="true" t="shared" si="0" ref="C5:I5">C4-C16</f>
        <v>149</v>
      </c>
      <c r="D5" s="30">
        <f t="shared" si="0"/>
        <v>178</v>
      </c>
      <c r="E5" s="30">
        <f t="shared" si="0"/>
        <v>148</v>
      </c>
      <c r="F5" s="30">
        <f t="shared" si="0"/>
        <v>194</v>
      </c>
      <c r="G5" s="30">
        <f t="shared" si="0"/>
        <v>178</v>
      </c>
      <c r="H5" s="30">
        <f t="shared" si="0"/>
        <v>262</v>
      </c>
      <c r="I5" s="30">
        <f t="shared" si="0"/>
        <v>338</v>
      </c>
    </row>
    <row r="6" spans="1:9" ht="30.75">
      <c r="A6" s="13" t="s">
        <v>67</v>
      </c>
      <c r="B6" s="15" t="s">
        <v>66</v>
      </c>
      <c r="C6" s="29">
        <v>66</v>
      </c>
      <c r="D6" s="29">
        <v>62</v>
      </c>
      <c r="E6" s="29">
        <v>64</v>
      </c>
      <c r="F6" s="29">
        <v>64</v>
      </c>
      <c r="G6" s="29">
        <v>53</v>
      </c>
      <c r="H6" s="29">
        <v>66</v>
      </c>
      <c r="I6" s="29">
        <v>69</v>
      </c>
    </row>
    <row r="7" spans="1:9" ht="30.75">
      <c r="A7" s="13" t="s">
        <v>65</v>
      </c>
      <c r="B7" s="15" t="s">
        <v>64</v>
      </c>
      <c r="C7" s="28">
        <f aca="true" t="shared" si="1" ref="C7:I7">69*C5/C6</f>
        <v>155.77272727272728</v>
      </c>
      <c r="D7" s="28">
        <f t="shared" si="1"/>
        <v>198.09677419354838</v>
      </c>
      <c r="E7" s="28">
        <f t="shared" si="1"/>
        <v>159.5625</v>
      </c>
      <c r="F7" s="28">
        <f t="shared" si="1"/>
        <v>209.15625</v>
      </c>
      <c r="G7" s="28">
        <f t="shared" si="1"/>
        <v>231.73584905660377</v>
      </c>
      <c r="H7" s="28">
        <f t="shared" si="1"/>
        <v>273.90909090909093</v>
      </c>
      <c r="I7" s="28">
        <f t="shared" si="1"/>
        <v>338</v>
      </c>
    </row>
    <row r="8" spans="1:9" ht="30.75">
      <c r="A8" s="13" t="s">
        <v>63</v>
      </c>
      <c r="B8" s="23" t="s">
        <v>62</v>
      </c>
      <c r="C8" s="27">
        <v>4832</v>
      </c>
      <c r="D8" s="27">
        <v>4781</v>
      </c>
      <c r="E8" s="27">
        <v>4691</v>
      </c>
      <c r="F8" s="27">
        <v>4642</v>
      </c>
      <c r="G8" s="27">
        <v>4561</v>
      </c>
      <c r="H8" s="27">
        <v>4757</v>
      </c>
      <c r="I8" s="27">
        <v>4681</v>
      </c>
    </row>
    <row r="9" spans="1:9" ht="30.75">
      <c r="A9" s="26" t="s">
        <v>61</v>
      </c>
      <c r="B9" s="25" t="s">
        <v>60</v>
      </c>
      <c r="C9" s="24">
        <f aca="true" t="shared" si="2" ref="C9:I9">C7/C8*100</f>
        <v>3.2237733293196875</v>
      </c>
      <c r="D9" s="24">
        <f t="shared" si="2"/>
        <v>4.143417155271876</v>
      </c>
      <c r="E9" s="24">
        <f t="shared" si="2"/>
        <v>3.4014602430185463</v>
      </c>
      <c r="F9" s="24">
        <f t="shared" si="2"/>
        <v>4.505735674278329</v>
      </c>
      <c r="G9" s="24">
        <f t="shared" si="2"/>
        <v>5.080812301175264</v>
      </c>
      <c r="H9" s="24">
        <f t="shared" si="2"/>
        <v>5.758021671412465</v>
      </c>
      <c r="I9" s="24">
        <f t="shared" si="2"/>
        <v>7.220679342020936</v>
      </c>
    </row>
    <row r="10" spans="1:9" ht="30.75" hidden="1">
      <c r="A10" s="13"/>
      <c r="B10" s="23" t="s">
        <v>59</v>
      </c>
      <c r="C10" s="14">
        <v>43</v>
      </c>
      <c r="D10" s="14">
        <v>105</v>
      </c>
      <c r="E10" s="14">
        <v>90</v>
      </c>
      <c r="F10" s="14">
        <v>111</v>
      </c>
      <c r="G10" s="14">
        <v>115</v>
      </c>
      <c r="H10" s="14">
        <v>180</v>
      </c>
      <c r="I10" s="14">
        <v>164</v>
      </c>
    </row>
    <row r="11" spans="1:9" ht="30.75" hidden="1">
      <c r="A11" s="13"/>
      <c r="B11" s="23" t="s">
        <v>58</v>
      </c>
      <c r="C11" s="14">
        <v>37</v>
      </c>
      <c r="D11" s="14">
        <v>61</v>
      </c>
      <c r="E11" s="14">
        <v>49</v>
      </c>
      <c r="F11" s="14">
        <v>43</v>
      </c>
      <c r="G11" s="14">
        <v>72</v>
      </c>
      <c r="H11" s="14">
        <v>77</v>
      </c>
      <c r="I11" s="14">
        <v>98</v>
      </c>
    </row>
    <row r="12" spans="1:9" ht="30.75" hidden="1">
      <c r="A12" s="13"/>
      <c r="B12" s="23" t="s">
        <v>57</v>
      </c>
      <c r="C12" s="14"/>
      <c r="D12" s="14"/>
      <c r="E12" s="14"/>
      <c r="F12" s="14"/>
      <c r="G12" s="14"/>
      <c r="H12" s="14"/>
      <c r="I12" s="14">
        <v>26</v>
      </c>
    </row>
    <row r="13" spans="1:9" ht="30.75" hidden="1">
      <c r="A13" s="13"/>
      <c r="B13" s="22" t="s">
        <v>56</v>
      </c>
      <c r="C13" s="21">
        <f aca="true" t="shared" si="3" ref="C13:H13">SUM(C10:C11)</f>
        <v>80</v>
      </c>
      <c r="D13" s="21">
        <f t="shared" si="3"/>
        <v>166</v>
      </c>
      <c r="E13" s="21">
        <f t="shared" si="3"/>
        <v>139</v>
      </c>
      <c r="F13" s="21">
        <f t="shared" si="3"/>
        <v>154</v>
      </c>
      <c r="G13" s="21">
        <f t="shared" si="3"/>
        <v>187</v>
      </c>
      <c r="H13" s="21">
        <f t="shared" si="3"/>
        <v>257</v>
      </c>
      <c r="I13" s="21">
        <f>SUM(I10:I12)</f>
        <v>288</v>
      </c>
    </row>
    <row r="14" spans="1:9" ht="30.75" hidden="1">
      <c r="A14" s="13"/>
      <c r="B14" s="15" t="s">
        <v>55</v>
      </c>
      <c r="C14" s="20"/>
      <c r="D14" s="20"/>
      <c r="E14" s="20"/>
      <c r="F14" s="20"/>
      <c r="G14" s="20"/>
      <c r="H14" s="19">
        <v>46</v>
      </c>
      <c r="I14" s="19">
        <v>69</v>
      </c>
    </row>
    <row r="15" spans="1:9" ht="30.75" hidden="1">
      <c r="A15" s="18"/>
      <c r="B15" s="17"/>
      <c r="C15" s="16"/>
      <c r="D15" s="16"/>
      <c r="E15" s="16"/>
      <c r="F15" s="16"/>
      <c r="G15" s="16"/>
      <c r="H15" s="16"/>
      <c r="I15" s="16"/>
    </row>
    <row r="16" spans="1:9" ht="30.75" hidden="1">
      <c r="A16" s="13" t="s">
        <v>54</v>
      </c>
      <c r="B16" s="15" t="s">
        <v>53</v>
      </c>
      <c r="C16" s="14">
        <v>15</v>
      </c>
      <c r="D16" s="14">
        <v>11</v>
      </c>
      <c r="E16" s="14">
        <v>14</v>
      </c>
      <c r="F16" s="14">
        <v>16</v>
      </c>
      <c r="G16" s="14">
        <v>17</v>
      </c>
      <c r="H16" s="14">
        <v>20</v>
      </c>
      <c r="I16" s="14">
        <v>28</v>
      </c>
    </row>
    <row r="17" spans="1:9" ht="30.75" hidden="1">
      <c r="A17" s="13" t="s">
        <v>52</v>
      </c>
      <c r="B17" s="12" t="s">
        <v>51</v>
      </c>
      <c r="C17" s="11">
        <v>0.96</v>
      </c>
      <c r="D17" s="11">
        <v>0.9</v>
      </c>
      <c r="E17" s="11">
        <v>0.93</v>
      </c>
      <c r="F17" s="11">
        <v>0.93</v>
      </c>
      <c r="G17" s="11">
        <v>0.77</v>
      </c>
      <c r="H17" s="11">
        <v>0.96</v>
      </c>
      <c r="I17" s="11">
        <v>1</v>
      </c>
    </row>
  </sheetData>
  <sheetProtection/>
  <mergeCells count="1">
    <mergeCell ref="A3:B3"/>
  </mergeCells>
  <printOptions/>
  <pageMargins left="0.15748031496062992" right="0.15748031496062992" top="0.7480314960629921" bottom="0.7480314960629921" header="0.31496062992125984" footer="0.31496062992125984"/>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P38" sqref="P38"/>
    </sheetView>
  </sheetViews>
  <sheetFormatPr defaultColWidth="9.140625" defaultRowHeight="15"/>
  <sheetData>
    <row r="1" spans="1:9" ht="13.5">
      <c r="A1" s="7" t="s">
        <v>88</v>
      </c>
      <c r="B1" s="7"/>
      <c r="C1" s="7"/>
      <c r="D1" s="7"/>
      <c r="E1" s="7"/>
      <c r="F1" s="7"/>
      <c r="G1" s="7"/>
      <c r="H1" s="7"/>
      <c r="I1" s="7"/>
    </row>
    <row r="2" spans="1:9" ht="13.5">
      <c r="A2" s="7"/>
      <c r="B2" s="7"/>
      <c r="C2" s="7"/>
      <c r="D2" s="7"/>
      <c r="E2" s="7"/>
      <c r="F2" s="7"/>
      <c r="G2" s="7"/>
      <c r="H2" s="7"/>
      <c r="I2" s="7"/>
    </row>
    <row r="3" spans="1:9" ht="53.25" customHeight="1">
      <c r="A3" s="5" t="s">
        <v>12</v>
      </c>
      <c r="B3" s="5" t="s">
        <v>11</v>
      </c>
      <c r="C3" s="5" t="s">
        <v>84</v>
      </c>
      <c r="D3" s="5" t="s">
        <v>83</v>
      </c>
      <c r="E3" s="5" t="s">
        <v>82</v>
      </c>
      <c r="F3" s="5" t="s">
        <v>81</v>
      </c>
      <c r="G3" s="5" t="s">
        <v>22</v>
      </c>
      <c r="H3" s="6"/>
      <c r="I3" s="7"/>
    </row>
    <row r="4" spans="1:9" ht="13.5">
      <c r="A4" s="5"/>
      <c r="B4" s="4" t="s">
        <v>10</v>
      </c>
      <c r="C4" s="9" t="s">
        <v>87</v>
      </c>
      <c r="D4" s="9" t="s">
        <v>19</v>
      </c>
      <c r="E4" s="8" t="s">
        <v>19</v>
      </c>
      <c r="F4" s="8" t="s">
        <v>19</v>
      </c>
      <c r="G4" s="8" t="s">
        <v>19</v>
      </c>
      <c r="H4" s="6"/>
      <c r="I4" s="7"/>
    </row>
    <row r="5" spans="1:9" ht="13.5">
      <c r="A5" s="3" t="s">
        <v>9</v>
      </c>
      <c r="B5" s="3">
        <v>2986</v>
      </c>
      <c r="C5" s="1">
        <v>48</v>
      </c>
      <c r="D5" s="1">
        <v>32.7</v>
      </c>
      <c r="E5" s="1">
        <v>19.2</v>
      </c>
      <c r="F5" s="1">
        <v>8.8</v>
      </c>
      <c r="G5" s="1">
        <v>4.1</v>
      </c>
      <c r="H5" s="7"/>
      <c r="I5" s="7"/>
    </row>
    <row r="7" spans="1:9" ht="13.5">
      <c r="A7" s="3" t="s">
        <v>18</v>
      </c>
      <c r="B7" s="3">
        <v>1821</v>
      </c>
      <c r="C7" s="1">
        <v>60.2</v>
      </c>
      <c r="D7" s="1">
        <v>17.2</v>
      </c>
      <c r="E7" s="1">
        <v>8.3</v>
      </c>
      <c r="F7" s="1">
        <v>2.5</v>
      </c>
      <c r="G7" s="1">
        <v>3.6</v>
      </c>
      <c r="H7" s="6"/>
      <c r="I7" s="7"/>
    </row>
    <row r="8" spans="1:9" ht="13.5">
      <c r="A8" s="3" t="s">
        <v>17</v>
      </c>
      <c r="B8" s="3">
        <v>925</v>
      </c>
      <c r="C8" s="1">
        <v>64.1</v>
      </c>
      <c r="D8" s="1">
        <v>14.2</v>
      </c>
      <c r="E8" s="1">
        <v>5.1</v>
      </c>
      <c r="F8" s="1">
        <v>1.4</v>
      </c>
      <c r="G8" s="1">
        <v>4.1</v>
      </c>
      <c r="H8" s="6"/>
      <c r="I8" s="7"/>
    </row>
    <row r="9" spans="1:9" ht="13.5">
      <c r="A9" s="3" t="s">
        <v>16</v>
      </c>
      <c r="B9" s="3">
        <v>892</v>
      </c>
      <c r="C9" s="1">
        <v>56.3</v>
      </c>
      <c r="D9" s="1">
        <v>20.4</v>
      </c>
      <c r="E9" s="1">
        <v>11.8</v>
      </c>
      <c r="F9" s="1">
        <v>3.7</v>
      </c>
      <c r="G9" s="1">
        <v>3.1</v>
      </c>
      <c r="H9" s="6"/>
      <c r="I9" s="7"/>
    </row>
    <row r="10" spans="1:9" ht="13.5">
      <c r="A10" s="7"/>
      <c r="B10" s="7"/>
      <c r="C10" s="7"/>
      <c r="D10" s="7"/>
      <c r="E10" s="7"/>
      <c r="F10" s="7"/>
      <c r="G10" s="7"/>
      <c r="H10" s="6"/>
      <c r="I10" s="7"/>
    </row>
    <row r="11" spans="1:9" ht="13.5">
      <c r="A11" s="3" t="s">
        <v>15</v>
      </c>
      <c r="B11" s="3">
        <v>1165</v>
      </c>
      <c r="C11" s="1">
        <v>28.9</v>
      </c>
      <c r="D11" s="1">
        <v>57</v>
      </c>
      <c r="E11" s="1">
        <v>36.1</v>
      </c>
      <c r="F11" s="1">
        <v>18.6</v>
      </c>
      <c r="G11" s="1">
        <v>4.7</v>
      </c>
      <c r="H11" s="7"/>
      <c r="I11" s="7"/>
    </row>
    <row r="12" spans="1:9" ht="13.5">
      <c r="A12" s="3" t="s">
        <v>14</v>
      </c>
      <c r="B12" s="3">
        <v>589</v>
      </c>
      <c r="C12" s="1">
        <v>30.1</v>
      </c>
      <c r="D12" s="1">
        <v>53.7</v>
      </c>
      <c r="E12" s="1">
        <v>32.9</v>
      </c>
      <c r="F12" s="1">
        <v>12.7</v>
      </c>
      <c r="G12" s="1">
        <v>4.1</v>
      </c>
      <c r="H12" s="6"/>
      <c r="I12" s="7"/>
    </row>
    <row r="13" spans="1:9" ht="13.5">
      <c r="A13" s="3" t="s">
        <v>13</v>
      </c>
      <c r="B13" s="3">
        <v>566</v>
      </c>
      <c r="C13" s="1">
        <v>27.9</v>
      </c>
      <c r="D13" s="1">
        <v>60.2</v>
      </c>
      <c r="E13" s="1">
        <v>39.4</v>
      </c>
      <c r="F13" s="1">
        <v>24.9</v>
      </c>
      <c r="G13" s="1">
        <v>5.5</v>
      </c>
      <c r="H13" s="6"/>
      <c r="I13" s="7"/>
    </row>
    <row r="22" spans="1:4" ht="13.5">
      <c r="A22" s="5" t="s">
        <v>12</v>
      </c>
      <c r="B22" s="3" t="s">
        <v>9</v>
      </c>
      <c r="C22" s="3" t="s">
        <v>86</v>
      </c>
      <c r="D22" s="3" t="s">
        <v>85</v>
      </c>
    </row>
    <row r="23" spans="1:4" ht="33.75" customHeight="1">
      <c r="A23" s="5" t="s">
        <v>84</v>
      </c>
      <c r="B23" s="1">
        <v>48</v>
      </c>
      <c r="C23" s="1">
        <v>60.2</v>
      </c>
      <c r="D23" s="1">
        <v>28.9</v>
      </c>
    </row>
    <row r="24" spans="1:4" ht="33.75" customHeight="1">
      <c r="A24" s="5" t="s">
        <v>83</v>
      </c>
      <c r="B24" s="1">
        <v>32.7</v>
      </c>
      <c r="C24" s="1">
        <v>17.2</v>
      </c>
      <c r="D24" s="1">
        <v>57</v>
      </c>
    </row>
    <row r="25" spans="1:4" ht="33.75" customHeight="1">
      <c r="A25" s="5" t="s">
        <v>82</v>
      </c>
      <c r="B25" s="1">
        <v>19.2</v>
      </c>
      <c r="C25" s="1">
        <v>8.3</v>
      </c>
      <c r="D25" s="1">
        <v>36.1</v>
      </c>
    </row>
    <row r="26" spans="1:4" ht="33.75" customHeight="1">
      <c r="A26" s="5" t="s">
        <v>81</v>
      </c>
      <c r="B26" s="1">
        <v>8.8</v>
      </c>
      <c r="C26" s="1">
        <v>2.5</v>
      </c>
      <c r="D26" s="1">
        <v>18.6</v>
      </c>
    </row>
    <row r="27" spans="1:4" ht="33.75" customHeight="1">
      <c r="A27" s="5" t="s">
        <v>22</v>
      </c>
      <c r="B27" s="1">
        <v>4.1</v>
      </c>
      <c r="C27" s="1">
        <v>3.6</v>
      </c>
      <c r="D27" s="1">
        <v>4.7</v>
      </c>
    </row>
    <row r="31" ht="107.25" customHeight="1"/>
    <row r="32" spans="1:2" ht="13.5">
      <c r="A32" s="301"/>
      <c r="B32" s="302"/>
    </row>
    <row r="33" spans="1:4" ht="13.5">
      <c r="A33" s="5" t="s">
        <v>12</v>
      </c>
      <c r="B33" s="3" t="s">
        <v>9</v>
      </c>
      <c r="C33" s="3" t="s">
        <v>86</v>
      </c>
      <c r="D33" s="3" t="s">
        <v>85</v>
      </c>
    </row>
    <row r="34" spans="1:4" ht="22.5">
      <c r="A34" s="5" t="s">
        <v>84</v>
      </c>
      <c r="B34" s="1">
        <f aca="true" t="shared" si="0" ref="B34:D38">B23*100/SUM(B$23:B$27)</f>
        <v>42.5531914893617</v>
      </c>
      <c r="C34" s="1">
        <f t="shared" si="0"/>
        <v>65.57734204793029</v>
      </c>
      <c r="D34" s="1">
        <f t="shared" si="0"/>
        <v>19.889883000688233</v>
      </c>
    </row>
    <row r="35" spans="1:4" ht="22.5">
      <c r="A35" s="5" t="s">
        <v>83</v>
      </c>
      <c r="B35" s="1">
        <f t="shared" si="0"/>
        <v>28.989361702127663</v>
      </c>
      <c r="C35" s="1">
        <f t="shared" si="0"/>
        <v>18.736383442265797</v>
      </c>
      <c r="D35" s="1">
        <f t="shared" si="0"/>
        <v>39.229181004817626</v>
      </c>
    </row>
    <row r="36" spans="1:4" ht="22.5">
      <c r="A36" s="5" t="s">
        <v>82</v>
      </c>
      <c r="B36" s="1">
        <f t="shared" si="0"/>
        <v>17.02127659574468</v>
      </c>
      <c r="C36" s="1">
        <f t="shared" si="0"/>
        <v>9.041394335511985</v>
      </c>
      <c r="D36" s="1">
        <f t="shared" si="0"/>
        <v>24.84514796971783</v>
      </c>
    </row>
    <row r="37" spans="1:4" ht="22.5">
      <c r="A37" s="5" t="s">
        <v>81</v>
      </c>
      <c r="B37" s="1">
        <f t="shared" si="0"/>
        <v>7.801418439716313</v>
      </c>
      <c r="C37" s="1">
        <f t="shared" si="0"/>
        <v>2.7233115468409586</v>
      </c>
      <c r="D37" s="1">
        <f t="shared" si="0"/>
        <v>12.801101169993121</v>
      </c>
    </row>
    <row r="38" spans="1:4" ht="33">
      <c r="A38" s="5" t="s">
        <v>22</v>
      </c>
      <c r="B38" s="1">
        <f t="shared" si="0"/>
        <v>3.634751773049645</v>
      </c>
      <c r="C38" s="1">
        <f t="shared" si="0"/>
        <v>3.9215686274509807</v>
      </c>
      <c r="D38" s="1">
        <f t="shared" si="0"/>
        <v>3.2346868547832077</v>
      </c>
    </row>
    <row r="39" spans="1:4" ht="16.5" customHeight="1">
      <c r="A39" s="37"/>
      <c r="B39" s="36"/>
      <c r="C39" s="36"/>
      <c r="D39" s="36"/>
    </row>
  </sheetData>
  <sheetProtection/>
  <mergeCells count="1">
    <mergeCell ref="A32:B32"/>
  </mergeCells>
  <printOptions/>
  <pageMargins left="0.2362204724409449" right="0.15748031496062992" top="0.1968503937007874" bottom="0.15748031496062992" header="0.31496062992125984" footer="0.31496062992125984"/>
  <pageSetup horizontalDpi="300" verticalDpi="3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P19"/>
  <sheetViews>
    <sheetView zoomScalePageLayoutView="0" workbookViewId="0" topLeftCell="A1">
      <selection activeCell="W2" sqref="W2"/>
    </sheetView>
  </sheetViews>
  <sheetFormatPr defaultColWidth="9.140625" defaultRowHeight="15"/>
  <sheetData>
    <row r="1" spans="1:16" ht="15">
      <c r="A1" s="54" t="s">
        <v>120</v>
      </c>
      <c r="B1" s="52"/>
      <c r="C1" s="52"/>
      <c r="D1" s="52"/>
      <c r="E1" s="52"/>
      <c r="F1" s="52"/>
      <c r="G1" s="52"/>
      <c r="H1" s="52"/>
      <c r="I1" s="52"/>
      <c r="J1" s="53"/>
      <c r="K1" s="53"/>
      <c r="L1" s="53"/>
      <c r="M1" s="53"/>
      <c r="N1" s="53"/>
      <c r="O1" s="52"/>
      <c r="P1" s="52"/>
    </row>
    <row r="2" spans="1:16" ht="52.5">
      <c r="A2" s="303"/>
      <c r="B2" s="303"/>
      <c r="C2" s="51" t="s">
        <v>119</v>
      </c>
      <c r="D2" s="40" t="s">
        <v>118</v>
      </c>
      <c r="E2" s="39" t="s">
        <v>93</v>
      </c>
      <c r="F2" s="40" t="s">
        <v>95</v>
      </c>
      <c r="G2" s="50" t="s">
        <v>117</v>
      </c>
      <c r="H2" s="50" t="s">
        <v>116</v>
      </c>
      <c r="I2" s="39" t="s">
        <v>92</v>
      </c>
      <c r="J2" s="50" t="s">
        <v>115</v>
      </c>
      <c r="K2" s="50" t="s">
        <v>114</v>
      </c>
      <c r="L2" s="39" t="s">
        <v>91</v>
      </c>
      <c r="M2" s="39" t="s">
        <v>113</v>
      </c>
      <c r="N2" s="39" t="s">
        <v>89</v>
      </c>
      <c r="O2" s="50" t="s">
        <v>112</v>
      </c>
      <c r="P2" s="50" t="s">
        <v>101</v>
      </c>
    </row>
    <row r="3" spans="1:16" ht="15">
      <c r="A3" s="304"/>
      <c r="B3" s="305"/>
      <c r="C3" s="49" t="s">
        <v>111</v>
      </c>
      <c r="D3" s="48" t="s">
        <v>110</v>
      </c>
      <c r="E3" s="48" t="s">
        <v>110</v>
      </c>
      <c r="F3" s="48" t="s">
        <v>110</v>
      </c>
      <c r="G3" s="48" t="s">
        <v>110</v>
      </c>
      <c r="H3" s="48" t="s">
        <v>110</v>
      </c>
      <c r="I3" s="48" t="s">
        <v>110</v>
      </c>
      <c r="J3" s="48" t="s">
        <v>110</v>
      </c>
      <c r="K3" s="48" t="s">
        <v>110</v>
      </c>
      <c r="L3" s="48" t="s">
        <v>110</v>
      </c>
      <c r="M3" s="48" t="s">
        <v>110</v>
      </c>
      <c r="N3" s="48" t="s">
        <v>110</v>
      </c>
      <c r="O3" s="48" t="s">
        <v>110</v>
      </c>
      <c r="P3" s="48" t="s">
        <v>110</v>
      </c>
    </row>
    <row r="4" spans="1:16" ht="15">
      <c r="A4" s="306" t="s">
        <v>109</v>
      </c>
      <c r="B4" s="307"/>
      <c r="C4" s="46">
        <v>2261</v>
      </c>
      <c r="D4" s="38">
        <v>19.460415745245466</v>
      </c>
      <c r="E4" s="38">
        <v>57.40822644847413</v>
      </c>
      <c r="F4" s="38">
        <v>29.544449358690844</v>
      </c>
      <c r="G4" s="38">
        <v>9.287925696594428</v>
      </c>
      <c r="H4" s="38">
        <v>9.066784608580274</v>
      </c>
      <c r="I4" s="38">
        <v>46.43962848297213</v>
      </c>
      <c r="J4" s="38">
        <v>11.808934099955772</v>
      </c>
      <c r="K4" s="38">
        <v>7.8726227333038485</v>
      </c>
      <c r="L4" s="38">
        <v>31.225121627598405</v>
      </c>
      <c r="M4" s="38">
        <v>30.82706766917293</v>
      </c>
      <c r="N4" s="38">
        <v>34.321096859796555</v>
      </c>
      <c r="O4" s="38">
        <v>5.307386112339673</v>
      </c>
      <c r="P4" s="38">
        <v>2.299867315347192</v>
      </c>
    </row>
    <row r="5" spans="1:16" ht="15">
      <c r="A5" s="308" t="s">
        <v>108</v>
      </c>
      <c r="B5" s="47" t="s">
        <v>107</v>
      </c>
      <c r="C5" s="46">
        <v>383</v>
      </c>
      <c r="D5" s="38">
        <v>22.193211488250654</v>
      </c>
      <c r="E5" s="38">
        <v>61.096605744125334</v>
      </c>
      <c r="F5" s="38">
        <v>36.0313315926893</v>
      </c>
      <c r="G5" s="38">
        <v>8.355091383812011</v>
      </c>
      <c r="H5" s="38">
        <v>9.921671018276761</v>
      </c>
      <c r="I5" s="38">
        <v>41.253263707571804</v>
      </c>
      <c r="J5" s="38">
        <v>17.4934725848564</v>
      </c>
      <c r="K5" s="38">
        <v>4.699738903394255</v>
      </c>
      <c r="L5" s="38">
        <v>30.287206266318538</v>
      </c>
      <c r="M5" s="38">
        <v>34.9869451697128</v>
      </c>
      <c r="N5" s="38">
        <v>27.93733681462141</v>
      </c>
      <c r="O5" s="38">
        <v>6.266318537859007</v>
      </c>
      <c r="P5" s="38">
        <v>2.3498694516971277</v>
      </c>
    </row>
    <row r="6" spans="1:16" ht="15">
      <c r="A6" s="309"/>
      <c r="B6" s="47" t="s">
        <v>106</v>
      </c>
      <c r="C6" s="46">
        <v>391</v>
      </c>
      <c r="D6" s="38">
        <v>22.25063938618926</v>
      </c>
      <c r="E6" s="38">
        <v>61.125319693094625</v>
      </c>
      <c r="F6" s="38">
        <v>31.202046035805626</v>
      </c>
      <c r="G6" s="38">
        <v>10.741687979539643</v>
      </c>
      <c r="H6" s="38">
        <v>10.741687979539643</v>
      </c>
      <c r="I6" s="38">
        <v>43.73401534526854</v>
      </c>
      <c r="J6" s="38">
        <v>15.089514066496163</v>
      </c>
      <c r="K6" s="38">
        <v>8.184143222506394</v>
      </c>
      <c r="L6" s="38">
        <v>31.202046035805626</v>
      </c>
      <c r="M6" s="38">
        <v>32.22506393861892</v>
      </c>
      <c r="N6" s="38">
        <v>29.923273657289002</v>
      </c>
      <c r="O6" s="38">
        <v>5.3708439897698215</v>
      </c>
      <c r="P6" s="38">
        <v>1.7902813299232736</v>
      </c>
    </row>
    <row r="7" spans="1:16" ht="15">
      <c r="A7" s="309"/>
      <c r="B7" s="47" t="s">
        <v>105</v>
      </c>
      <c r="C7" s="46">
        <v>358</v>
      </c>
      <c r="D7" s="38">
        <v>18.435754189944134</v>
      </c>
      <c r="E7" s="38">
        <v>55.58659217877096</v>
      </c>
      <c r="F7" s="38">
        <v>30.16759776536313</v>
      </c>
      <c r="G7" s="38">
        <v>8.100558659217876</v>
      </c>
      <c r="H7" s="38">
        <v>8.100558659217876</v>
      </c>
      <c r="I7" s="38">
        <v>45.530726256983236</v>
      </c>
      <c r="J7" s="38">
        <v>10.614525139664805</v>
      </c>
      <c r="K7" s="38">
        <v>7.5418994413407825</v>
      </c>
      <c r="L7" s="38">
        <v>32.402234636871505</v>
      </c>
      <c r="M7" s="38">
        <v>30.16759776536313</v>
      </c>
      <c r="N7" s="38">
        <v>31.843575418994412</v>
      </c>
      <c r="O7" s="38">
        <v>4.4692737430167595</v>
      </c>
      <c r="P7" s="38">
        <v>3.35195530726257</v>
      </c>
    </row>
    <row r="8" spans="1:16" ht="15">
      <c r="A8" s="309"/>
      <c r="B8" s="47" t="s">
        <v>104</v>
      </c>
      <c r="C8" s="46">
        <v>386</v>
      </c>
      <c r="D8" s="38">
        <v>17.616580310880828</v>
      </c>
      <c r="E8" s="38">
        <v>56.476683937823836</v>
      </c>
      <c r="F8" s="38">
        <v>31.088082901554404</v>
      </c>
      <c r="G8" s="38">
        <v>8.808290155440414</v>
      </c>
      <c r="H8" s="38">
        <v>9.585492227979273</v>
      </c>
      <c r="I8" s="38">
        <v>47.40932642487047</v>
      </c>
      <c r="J8" s="38">
        <v>9.32642487046632</v>
      </c>
      <c r="K8" s="38">
        <v>9.32642487046632</v>
      </c>
      <c r="L8" s="38">
        <v>29.792746113989637</v>
      </c>
      <c r="M8" s="38">
        <v>28.238341968911918</v>
      </c>
      <c r="N8" s="38">
        <v>32.64248704663213</v>
      </c>
      <c r="O8" s="38">
        <v>5.181347150259067</v>
      </c>
      <c r="P8" s="38">
        <v>2.5906735751295336</v>
      </c>
    </row>
    <row r="9" spans="1:16" ht="15">
      <c r="A9" s="309"/>
      <c r="B9" s="47" t="s">
        <v>103</v>
      </c>
      <c r="C9" s="46">
        <v>377</v>
      </c>
      <c r="D9" s="38">
        <v>18.037135278514587</v>
      </c>
      <c r="E9" s="38">
        <v>53.58090185676393</v>
      </c>
      <c r="F9" s="38">
        <v>27.586206896551722</v>
      </c>
      <c r="G9" s="38">
        <v>9.018567639257293</v>
      </c>
      <c r="H9" s="38">
        <v>8.488063660477453</v>
      </c>
      <c r="I9" s="38">
        <v>53.84615384615385</v>
      </c>
      <c r="J9" s="38">
        <v>9.549071618037134</v>
      </c>
      <c r="K9" s="38">
        <v>9.283819628647215</v>
      </c>
      <c r="L9" s="38">
        <v>30.238726790450926</v>
      </c>
      <c r="M9" s="38">
        <v>28.912466843501328</v>
      </c>
      <c r="N9" s="38">
        <v>40.05305039787798</v>
      </c>
      <c r="O9" s="38">
        <v>4.774535809018567</v>
      </c>
      <c r="P9" s="38">
        <v>1.3262599469496021</v>
      </c>
    </row>
    <row r="10" spans="1:16" ht="15">
      <c r="A10" s="309"/>
      <c r="B10" s="47" t="s">
        <v>102</v>
      </c>
      <c r="C10" s="46">
        <v>340</v>
      </c>
      <c r="D10" s="38">
        <v>17.941176470588236</v>
      </c>
      <c r="E10" s="38">
        <v>56.1764705882353</v>
      </c>
      <c r="F10" s="38">
        <v>20.588235294117645</v>
      </c>
      <c r="G10" s="38">
        <v>10.882352941176471</v>
      </c>
      <c r="H10" s="38">
        <v>7.0588235294117645</v>
      </c>
      <c r="I10" s="38">
        <v>47.05882352941176</v>
      </c>
      <c r="J10" s="38">
        <v>7.941176470588235</v>
      </c>
      <c r="K10" s="38">
        <v>7.941176470588235</v>
      </c>
      <c r="L10" s="38">
        <v>35</v>
      </c>
      <c r="M10" s="38">
        <v>30.294117647058822</v>
      </c>
      <c r="N10" s="38">
        <v>43.529411764705884</v>
      </c>
      <c r="O10" s="38">
        <v>5.294117647058823</v>
      </c>
      <c r="P10" s="38">
        <v>1.7647058823529411</v>
      </c>
    </row>
    <row r="11" spans="1:16" ht="15">
      <c r="A11" s="310"/>
      <c r="B11" s="47" t="s">
        <v>101</v>
      </c>
      <c r="C11" s="46">
        <v>26</v>
      </c>
      <c r="D11" s="38">
        <v>19.230769230769234</v>
      </c>
      <c r="E11" s="38">
        <v>57.692307692307686</v>
      </c>
      <c r="F11" s="38">
        <v>23.076923076923077</v>
      </c>
      <c r="G11" s="38">
        <v>7.6923076923076925</v>
      </c>
      <c r="H11" s="38">
        <v>11.538461538461538</v>
      </c>
      <c r="I11" s="38">
        <v>46.15384615384615</v>
      </c>
      <c r="J11" s="38">
        <v>15.384615384615385</v>
      </c>
      <c r="K11" s="38">
        <v>11.538461538461538</v>
      </c>
      <c r="L11" s="38">
        <v>15.384615384615385</v>
      </c>
      <c r="M11" s="38">
        <v>30.76923076923077</v>
      </c>
      <c r="N11" s="38">
        <v>50</v>
      </c>
      <c r="O11" s="38">
        <v>11.538461538461538</v>
      </c>
      <c r="P11" s="38">
        <v>11.538461538461538</v>
      </c>
    </row>
    <row r="12" spans="1:16" ht="15">
      <c r="A12" s="45"/>
      <c r="B12" s="44"/>
      <c r="C12" s="43"/>
      <c r="D12" s="42"/>
      <c r="E12" s="42"/>
      <c r="F12" s="42"/>
      <c r="G12" s="42"/>
      <c r="H12" s="42"/>
      <c r="I12" s="42"/>
      <c r="J12" s="42"/>
      <c r="K12" s="42"/>
      <c r="L12" s="42"/>
      <c r="M12" s="42"/>
      <c r="N12" s="42"/>
      <c r="O12" s="42"/>
      <c r="P12" s="42"/>
    </row>
    <row r="14" spans="1:7" ht="42">
      <c r="A14" s="39" t="s">
        <v>100</v>
      </c>
      <c r="B14" s="39" t="s">
        <v>99</v>
      </c>
      <c r="C14" s="39" t="s">
        <v>98</v>
      </c>
      <c r="D14" s="39" t="s">
        <v>97</v>
      </c>
      <c r="E14" s="39" t="s">
        <v>96</v>
      </c>
      <c r="F14" s="41" t="s">
        <v>95</v>
      </c>
      <c r="G14" s="40" t="s">
        <v>94</v>
      </c>
    </row>
    <row r="15" spans="1:7" ht="15">
      <c r="A15" s="38">
        <v>57.40822644847413</v>
      </c>
      <c r="B15" s="38">
        <v>46.43962848297213</v>
      </c>
      <c r="C15" s="38">
        <v>34.321096859796555</v>
      </c>
      <c r="D15" s="38">
        <v>31.225121627598405</v>
      </c>
      <c r="E15" s="38">
        <v>30.82706766917293</v>
      </c>
      <c r="F15" s="38">
        <v>29.5</v>
      </c>
      <c r="G15" s="38">
        <v>19.460415745245466</v>
      </c>
    </row>
    <row r="18" spans="1:5" ht="64.5">
      <c r="A18" s="39" t="s">
        <v>93</v>
      </c>
      <c r="B18" s="39" t="s">
        <v>92</v>
      </c>
      <c r="C18" s="39" t="s">
        <v>91</v>
      </c>
      <c r="D18" s="39" t="s">
        <v>90</v>
      </c>
      <c r="E18" s="39" t="s">
        <v>89</v>
      </c>
    </row>
    <row r="19" spans="1:5" ht="13.5">
      <c r="A19" s="38">
        <v>57.40822644847413</v>
      </c>
      <c r="B19" s="38">
        <v>46.43962848297213</v>
      </c>
      <c r="C19" s="38">
        <v>31.225121627598405</v>
      </c>
      <c r="D19" s="38">
        <v>30.82706766917293</v>
      </c>
      <c r="E19" s="38">
        <v>34.321096859796555</v>
      </c>
    </row>
  </sheetData>
  <sheetProtection/>
  <mergeCells count="4">
    <mergeCell ref="A2:B2"/>
    <mergeCell ref="A3:B3"/>
    <mergeCell ref="A4:B4"/>
    <mergeCell ref="A5:A11"/>
  </mergeCells>
  <printOptions/>
  <pageMargins left="0.16" right="0.17" top="0.16" bottom="0.16"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U43"/>
  <sheetViews>
    <sheetView zoomScalePageLayoutView="0" workbookViewId="0" topLeftCell="A1">
      <selection activeCell="Q45" sqref="Q45"/>
    </sheetView>
  </sheetViews>
  <sheetFormatPr defaultColWidth="9.140625" defaultRowHeight="15"/>
  <cols>
    <col min="2" max="2" width="13.421875" style="0" customWidth="1"/>
  </cols>
  <sheetData>
    <row r="1" spans="1:17" ht="40.5" customHeight="1">
      <c r="A1" s="330" t="s">
        <v>185</v>
      </c>
      <c r="B1" s="330"/>
      <c r="C1" s="330"/>
      <c r="D1" s="330"/>
      <c r="E1" s="330"/>
      <c r="F1" s="330"/>
      <c r="G1" s="330"/>
      <c r="H1" s="330"/>
      <c r="I1" s="330"/>
      <c r="J1" s="330"/>
      <c r="K1" s="330"/>
      <c r="L1" s="330"/>
      <c r="M1" s="330"/>
      <c r="N1" s="330"/>
      <c r="O1" s="330"/>
      <c r="P1" s="330"/>
      <c r="Q1" s="330"/>
    </row>
    <row r="2" spans="1:17" ht="40.5" customHeight="1" thickBot="1">
      <c r="A2" s="330"/>
      <c r="B2" s="330"/>
      <c r="C2" s="330"/>
      <c r="D2" s="330"/>
      <c r="E2" s="330"/>
      <c r="F2" s="330"/>
      <c r="G2" s="330"/>
      <c r="H2" s="330"/>
      <c r="I2" s="330"/>
      <c r="J2" s="330"/>
      <c r="K2" s="330"/>
      <c r="L2" s="330"/>
      <c r="M2" s="330"/>
      <c r="N2" s="330"/>
      <c r="O2" s="330"/>
      <c r="P2" s="330"/>
      <c r="Q2" s="330"/>
    </row>
    <row r="3" spans="1:21" ht="13.5">
      <c r="A3" s="335"/>
      <c r="B3" s="336"/>
      <c r="C3" s="341" t="s">
        <v>184</v>
      </c>
      <c r="D3" s="342"/>
      <c r="E3" s="342"/>
      <c r="F3" s="342"/>
      <c r="G3" s="342"/>
      <c r="H3" s="342"/>
      <c r="I3" s="342"/>
      <c r="J3" s="342"/>
      <c r="K3" s="342"/>
      <c r="L3" s="342"/>
      <c r="M3" s="342"/>
      <c r="N3" s="342"/>
      <c r="O3" s="342"/>
      <c r="P3" s="342"/>
      <c r="Q3" s="342"/>
      <c r="R3" s="342"/>
      <c r="S3" s="342"/>
      <c r="T3" s="342"/>
      <c r="U3" s="343"/>
    </row>
    <row r="4" spans="1:21" ht="13.5">
      <c r="A4" s="337"/>
      <c r="B4" s="338"/>
      <c r="C4" s="344" t="s">
        <v>183</v>
      </c>
      <c r="D4" s="345"/>
      <c r="E4" s="346"/>
      <c r="F4" s="347" t="s">
        <v>168</v>
      </c>
      <c r="G4" s="348"/>
      <c r="H4" s="349"/>
      <c r="I4" s="328" t="s">
        <v>182</v>
      </c>
      <c r="J4" s="328" t="s">
        <v>181</v>
      </c>
      <c r="K4" s="328" t="s">
        <v>180</v>
      </c>
      <c r="L4" s="328" t="s">
        <v>179</v>
      </c>
      <c r="M4" s="328" t="s">
        <v>178</v>
      </c>
      <c r="N4" s="350" t="s">
        <v>166</v>
      </c>
      <c r="O4" s="351"/>
      <c r="P4" s="351"/>
      <c r="Q4" s="352"/>
      <c r="R4" s="331" t="s">
        <v>177</v>
      </c>
      <c r="S4" s="332"/>
      <c r="T4" s="332"/>
      <c r="U4" s="333"/>
    </row>
    <row r="5" spans="1:21" ht="13.5">
      <c r="A5" s="339"/>
      <c r="B5" s="340"/>
      <c r="C5" s="67" t="s">
        <v>131</v>
      </c>
      <c r="D5" s="66" t="s">
        <v>130</v>
      </c>
      <c r="E5" s="66" t="s">
        <v>129</v>
      </c>
      <c r="F5" s="66" t="s">
        <v>176</v>
      </c>
      <c r="G5" s="66" t="s">
        <v>175</v>
      </c>
      <c r="H5" s="66" t="s">
        <v>174</v>
      </c>
      <c r="I5" s="329"/>
      <c r="J5" s="329"/>
      <c r="K5" s="329"/>
      <c r="L5" s="329"/>
      <c r="M5" s="329"/>
      <c r="N5" s="66" t="s">
        <v>173</v>
      </c>
      <c r="O5" s="66" t="s">
        <v>172</v>
      </c>
      <c r="P5" s="66" t="s">
        <v>171</v>
      </c>
      <c r="Q5" s="66" t="s">
        <v>170</v>
      </c>
      <c r="R5" s="66" t="s">
        <v>169</v>
      </c>
      <c r="S5" s="66" t="s">
        <v>168</v>
      </c>
      <c r="T5" s="66" t="s">
        <v>167</v>
      </c>
      <c r="U5" s="83" t="s">
        <v>166</v>
      </c>
    </row>
    <row r="6" spans="1:21" ht="13.5">
      <c r="A6" s="334" t="s">
        <v>165</v>
      </c>
      <c r="B6" s="83" t="s">
        <v>164</v>
      </c>
      <c r="C6" s="82">
        <v>0</v>
      </c>
      <c r="D6" s="81">
        <v>3</v>
      </c>
      <c r="E6" s="81">
        <v>5</v>
      </c>
      <c r="F6" s="81">
        <v>14</v>
      </c>
      <c r="G6" s="81">
        <v>56</v>
      </c>
      <c r="H6" s="81">
        <v>182</v>
      </c>
      <c r="I6" s="81">
        <v>171</v>
      </c>
      <c r="J6" s="81">
        <v>316</v>
      </c>
      <c r="K6" s="81">
        <v>376</v>
      </c>
      <c r="L6" s="81">
        <v>258</v>
      </c>
      <c r="M6" s="81">
        <v>171</v>
      </c>
      <c r="N6" s="81">
        <v>138</v>
      </c>
      <c r="O6" s="81">
        <v>95</v>
      </c>
      <c r="P6" s="81">
        <v>62</v>
      </c>
      <c r="Q6" s="81">
        <v>28</v>
      </c>
      <c r="R6" s="80">
        <v>8</v>
      </c>
      <c r="S6" s="80">
        <v>252</v>
      </c>
      <c r="T6" s="80">
        <v>1292</v>
      </c>
      <c r="U6" s="79">
        <v>323</v>
      </c>
    </row>
    <row r="7" spans="1:21" ht="13.5">
      <c r="A7" s="334"/>
      <c r="B7" s="83" t="s">
        <v>163</v>
      </c>
      <c r="C7" s="82">
        <v>11</v>
      </c>
      <c r="D7" s="81">
        <v>66</v>
      </c>
      <c r="E7" s="81">
        <v>29</v>
      </c>
      <c r="F7" s="81">
        <v>70</v>
      </c>
      <c r="G7" s="81">
        <v>76</v>
      </c>
      <c r="H7" s="81">
        <v>201</v>
      </c>
      <c r="I7" s="81">
        <v>137</v>
      </c>
      <c r="J7" s="81">
        <v>360</v>
      </c>
      <c r="K7" s="81">
        <v>344</v>
      </c>
      <c r="L7" s="81">
        <v>234</v>
      </c>
      <c r="M7" s="81">
        <v>107</v>
      </c>
      <c r="N7" s="81">
        <v>98</v>
      </c>
      <c r="O7" s="81">
        <v>52</v>
      </c>
      <c r="P7" s="81">
        <v>43</v>
      </c>
      <c r="Q7" s="81">
        <v>29</v>
      </c>
      <c r="R7" s="80">
        <v>106</v>
      </c>
      <c r="S7" s="80">
        <v>347</v>
      </c>
      <c r="T7" s="80">
        <v>1182</v>
      </c>
      <c r="U7" s="79">
        <v>222</v>
      </c>
    </row>
    <row r="8" spans="1:21" ht="13.5">
      <c r="A8" s="334"/>
      <c r="B8" s="78" t="s">
        <v>162</v>
      </c>
      <c r="C8" s="57">
        <v>11</v>
      </c>
      <c r="D8" s="56">
        <v>69</v>
      </c>
      <c r="E8" s="56">
        <v>34</v>
      </c>
      <c r="F8" s="56">
        <v>84</v>
      </c>
      <c r="G8" s="56">
        <v>132</v>
      </c>
      <c r="H8" s="56">
        <v>383</v>
      </c>
      <c r="I8" s="56">
        <v>308</v>
      </c>
      <c r="J8" s="56">
        <v>676</v>
      </c>
      <c r="K8" s="56">
        <v>720</v>
      </c>
      <c r="L8" s="56">
        <v>492</v>
      </c>
      <c r="M8" s="56">
        <v>278</v>
      </c>
      <c r="N8" s="56">
        <v>236</v>
      </c>
      <c r="O8" s="56">
        <v>147</v>
      </c>
      <c r="P8" s="56">
        <v>105</v>
      </c>
      <c r="Q8" s="56">
        <v>57</v>
      </c>
      <c r="R8" s="56">
        <v>114</v>
      </c>
      <c r="S8" s="56">
        <v>599</v>
      </c>
      <c r="T8" s="56">
        <v>2474</v>
      </c>
      <c r="U8" s="77">
        <v>545</v>
      </c>
    </row>
    <row r="9" ht="14.25" thickBot="1"/>
    <row r="10" spans="1:21" ht="13.5">
      <c r="A10" s="318"/>
      <c r="B10" s="319"/>
      <c r="C10" s="324" t="s">
        <v>159</v>
      </c>
      <c r="D10" s="325"/>
      <c r="E10" s="325"/>
      <c r="F10" s="325"/>
      <c r="G10" s="325"/>
      <c r="H10" s="325"/>
      <c r="I10" s="325"/>
      <c r="J10" s="325"/>
      <c r="K10" s="325"/>
      <c r="L10" s="325"/>
      <c r="M10" s="325"/>
      <c r="N10" s="325"/>
      <c r="O10" s="325"/>
      <c r="P10" s="325"/>
      <c r="Q10" s="325"/>
      <c r="R10" s="325"/>
      <c r="S10" s="325"/>
      <c r="T10" s="325"/>
      <c r="U10" s="326"/>
    </row>
    <row r="11" spans="1:21" ht="13.5">
      <c r="A11" s="320"/>
      <c r="B11" s="321"/>
      <c r="C11" s="311" t="s">
        <v>161</v>
      </c>
      <c r="D11" s="312"/>
      <c r="E11" s="312"/>
      <c r="F11" s="327" t="s">
        <v>143</v>
      </c>
      <c r="G11" s="327"/>
      <c r="H11" s="327"/>
      <c r="I11" s="313" t="s">
        <v>157</v>
      </c>
      <c r="J11" s="313" t="s">
        <v>156</v>
      </c>
      <c r="K11" s="313" t="s">
        <v>155</v>
      </c>
      <c r="L11" s="313" t="s">
        <v>154</v>
      </c>
      <c r="M11" s="313" t="s">
        <v>153</v>
      </c>
      <c r="N11" s="314" t="s">
        <v>141</v>
      </c>
      <c r="O11" s="314"/>
      <c r="P11" s="314"/>
      <c r="Q11" s="314"/>
      <c r="R11" s="315" t="s">
        <v>152</v>
      </c>
      <c r="S11" s="315"/>
      <c r="T11" s="315"/>
      <c r="U11" s="316"/>
    </row>
    <row r="12" spans="1:21" ht="13.5">
      <c r="A12" s="322"/>
      <c r="B12" s="323"/>
      <c r="C12" s="63" t="s">
        <v>132</v>
      </c>
      <c r="D12" s="62" t="s">
        <v>126</v>
      </c>
      <c r="E12" s="62" t="s">
        <v>125</v>
      </c>
      <c r="F12" s="62" t="s">
        <v>151</v>
      </c>
      <c r="G12" s="62" t="s">
        <v>150</v>
      </c>
      <c r="H12" s="62" t="s">
        <v>149</v>
      </c>
      <c r="I12" s="313"/>
      <c r="J12" s="313"/>
      <c r="K12" s="313"/>
      <c r="L12" s="313"/>
      <c r="M12" s="313"/>
      <c r="N12" s="62" t="s">
        <v>148</v>
      </c>
      <c r="O12" s="62" t="s">
        <v>147</v>
      </c>
      <c r="P12" s="62" t="s">
        <v>146</v>
      </c>
      <c r="Q12" s="62" t="s">
        <v>145</v>
      </c>
      <c r="R12" s="62" t="s">
        <v>144</v>
      </c>
      <c r="S12" s="62" t="s">
        <v>143</v>
      </c>
      <c r="T12" s="62" t="s">
        <v>142</v>
      </c>
      <c r="U12" s="76" t="s">
        <v>141</v>
      </c>
    </row>
    <row r="13" spans="1:21" ht="13.5">
      <c r="A13" s="317" t="s">
        <v>140</v>
      </c>
      <c r="B13" s="76" t="s">
        <v>139</v>
      </c>
      <c r="C13" s="75">
        <v>2</v>
      </c>
      <c r="D13" s="74">
        <v>7</v>
      </c>
      <c r="E13" s="74">
        <v>8</v>
      </c>
      <c r="F13" s="74">
        <v>19</v>
      </c>
      <c r="G13" s="74">
        <v>58</v>
      </c>
      <c r="H13" s="74">
        <v>232</v>
      </c>
      <c r="I13" s="74">
        <v>179</v>
      </c>
      <c r="J13" s="74">
        <v>389</v>
      </c>
      <c r="K13" s="74">
        <v>406</v>
      </c>
      <c r="L13" s="74">
        <v>315</v>
      </c>
      <c r="M13" s="74">
        <v>168</v>
      </c>
      <c r="N13" s="74">
        <v>135</v>
      </c>
      <c r="O13" s="74">
        <v>103</v>
      </c>
      <c r="P13" s="74">
        <v>56</v>
      </c>
      <c r="Q13" s="74">
        <v>36</v>
      </c>
      <c r="R13" s="73">
        <v>17</v>
      </c>
      <c r="S13" s="73">
        <v>309</v>
      </c>
      <c r="T13" s="73">
        <v>1457</v>
      </c>
      <c r="U13" s="72">
        <v>330</v>
      </c>
    </row>
    <row r="14" spans="1:21" ht="13.5">
      <c r="A14" s="317"/>
      <c r="B14" s="76" t="s">
        <v>138</v>
      </c>
      <c r="C14" s="75">
        <v>13</v>
      </c>
      <c r="D14" s="74">
        <v>71</v>
      </c>
      <c r="E14" s="74">
        <v>29</v>
      </c>
      <c r="F14" s="74">
        <v>59</v>
      </c>
      <c r="G14" s="74">
        <v>93</v>
      </c>
      <c r="H14" s="74">
        <v>245</v>
      </c>
      <c r="I14" s="74">
        <v>166</v>
      </c>
      <c r="J14" s="74">
        <v>374</v>
      </c>
      <c r="K14" s="74">
        <v>407</v>
      </c>
      <c r="L14" s="74">
        <v>237</v>
      </c>
      <c r="M14" s="74">
        <v>131</v>
      </c>
      <c r="N14" s="74">
        <v>87</v>
      </c>
      <c r="O14" s="74">
        <v>88</v>
      </c>
      <c r="P14" s="74">
        <v>41</v>
      </c>
      <c r="Q14" s="74">
        <v>41</v>
      </c>
      <c r="R14" s="73">
        <v>113</v>
      </c>
      <c r="S14" s="73">
        <v>397</v>
      </c>
      <c r="T14" s="73">
        <v>1315</v>
      </c>
      <c r="U14" s="72">
        <v>257</v>
      </c>
    </row>
    <row r="15" spans="1:21" ht="13.5">
      <c r="A15" s="317"/>
      <c r="B15" s="71" t="s">
        <v>137</v>
      </c>
      <c r="C15" s="60">
        <v>15</v>
      </c>
      <c r="D15" s="59">
        <v>78</v>
      </c>
      <c r="E15" s="59">
        <v>37</v>
      </c>
      <c r="F15" s="59">
        <v>78</v>
      </c>
      <c r="G15" s="59">
        <v>151</v>
      </c>
      <c r="H15" s="59">
        <v>477</v>
      </c>
      <c r="I15" s="59">
        <v>345</v>
      </c>
      <c r="J15" s="59">
        <v>763</v>
      </c>
      <c r="K15" s="59">
        <v>813</v>
      </c>
      <c r="L15" s="59">
        <v>552</v>
      </c>
      <c r="M15" s="59">
        <v>299</v>
      </c>
      <c r="N15" s="59">
        <v>222</v>
      </c>
      <c r="O15" s="59">
        <v>191</v>
      </c>
      <c r="P15" s="59">
        <v>97</v>
      </c>
      <c r="Q15" s="59">
        <v>77</v>
      </c>
      <c r="R15" s="59">
        <v>130</v>
      </c>
      <c r="S15" s="59">
        <v>706</v>
      </c>
      <c r="T15" s="59">
        <v>2772</v>
      </c>
      <c r="U15" s="70">
        <v>587</v>
      </c>
    </row>
    <row r="16" ht="14.25" thickBot="1"/>
    <row r="17" spans="1:21" ht="13.5">
      <c r="A17" s="318"/>
      <c r="B17" s="319"/>
      <c r="C17" s="324" t="s">
        <v>159</v>
      </c>
      <c r="D17" s="325"/>
      <c r="E17" s="325"/>
      <c r="F17" s="325"/>
      <c r="G17" s="325"/>
      <c r="H17" s="325"/>
      <c r="I17" s="325"/>
      <c r="J17" s="325"/>
      <c r="K17" s="325"/>
      <c r="L17" s="325"/>
      <c r="M17" s="325"/>
      <c r="N17" s="325"/>
      <c r="O17" s="325"/>
      <c r="P17" s="325"/>
      <c r="Q17" s="325"/>
      <c r="R17" s="325"/>
      <c r="S17" s="325"/>
      <c r="T17" s="325"/>
      <c r="U17" s="326"/>
    </row>
    <row r="18" spans="1:21" ht="13.5">
      <c r="A18" s="320"/>
      <c r="B18" s="321"/>
      <c r="C18" s="311" t="s">
        <v>160</v>
      </c>
      <c r="D18" s="312"/>
      <c r="E18" s="312"/>
      <c r="F18" s="327" t="s">
        <v>143</v>
      </c>
      <c r="G18" s="327"/>
      <c r="H18" s="327"/>
      <c r="I18" s="313" t="s">
        <v>157</v>
      </c>
      <c r="J18" s="313" t="s">
        <v>156</v>
      </c>
      <c r="K18" s="313" t="s">
        <v>155</v>
      </c>
      <c r="L18" s="313" t="s">
        <v>154</v>
      </c>
      <c r="M18" s="313" t="s">
        <v>153</v>
      </c>
      <c r="N18" s="314" t="s">
        <v>141</v>
      </c>
      <c r="O18" s="314"/>
      <c r="P18" s="314"/>
      <c r="Q18" s="314"/>
      <c r="R18" s="315" t="s">
        <v>152</v>
      </c>
      <c r="S18" s="315"/>
      <c r="T18" s="315"/>
      <c r="U18" s="316"/>
    </row>
    <row r="19" spans="1:21" ht="13.5">
      <c r="A19" s="322"/>
      <c r="B19" s="323"/>
      <c r="C19" s="63" t="s">
        <v>132</v>
      </c>
      <c r="D19" s="62" t="s">
        <v>126</v>
      </c>
      <c r="E19" s="62" t="s">
        <v>125</v>
      </c>
      <c r="F19" s="62" t="s">
        <v>151</v>
      </c>
      <c r="G19" s="62" t="s">
        <v>150</v>
      </c>
      <c r="H19" s="62" t="s">
        <v>149</v>
      </c>
      <c r="I19" s="313"/>
      <c r="J19" s="313"/>
      <c r="K19" s="313"/>
      <c r="L19" s="313"/>
      <c r="M19" s="313"/>
      <c r="N19" s="62" t="s">
        <v>148</v>
      </c>
      <c r="O19" s="62" t="s">
        <v>147</v>
      </c>
      <c r="P19" s="62" t="s">
        <v>146</v>
      </c>
      <c r="Q19" s="62" t="s">
        <v>145</v>
      </c>
      <c r="R19" s="62" t="s">
        <v>144</v>
      </c>
      <c r="S19" s="62" t="s">
        <v>143</v>
      </c>
      <c r="T19" s="62" t="s">
        <v>142</v>
      </c>
      <c r="U19" s="76" t="s">
        <v>141</v>
      </c>
    </row>
    <row r="20" spans="1:21" ht="13.5">
      <c r="A20" s="317" t="s">
        <v>140</v>
      </c>
      <c r="B20" s="76" t="s">
        <v>139</v>
      </c>
      <c r="C20" s="75">
        <v>0</v>
      </c>
      <c r="D20" s="74">
        <v>7</v>
      </c>
      <c r="E20" s="74">
        <v>4</v>
      </c>
      <c r="F20" s="74">
        <v>15</v>
      </c>
      <c r="G20" s="74">
        <v>74</v>
      </c>
      <c r="H20" s="74">
        <v>216</v>
      </c>
      <c r="I20" s="74">
        <v>169</v>
      </c>
      <c r="J20" s="74">
        <v>445</v>
      </c>
      <c r="K20" s="74">
        <v>461</v>
      </c>
      <c r="L20" s="74">
        <v>317</v>
      </c>
      <c r="M20" s="74">
        <v>202</v>
      </c>
      <c r="N20" s="74">
        <v>169</v>
      </c>
      <c r="O20" s="74">
        <v>114</v>
      </c>
      <c r="P20" s="74">
        <v>72</v>
      </c>
      <c r="Q20" s="74">
        <v>39</v>
      </c>
      <c r="R20" s="73">
        <v>11</v>
      </c>
      <c r="S20" s="73">
        <v>305</v>
      </c>
      <c r="T20" s="73">
        <v>1594</v>
      </c>
      <c r="U20" s="72">
        <v>394</v>
      </c>
    </row>
    <row r="21" spans="1:21" ht="13.5">
      <c r="A21" s="317"/>
      <c r="B21" s="76" t="s">
        <v>138</v>
      </c>
      <c r="C21" s="75">
        <v>12</v>
      </c>
      <c r="D21" s="74">
        <v>98</v>
      </c>
      <c r="E21" s="74">
        <v>34</v>
      </c>
      <c r="F21" s="74">
        <v>81</v>
      </c>
      <c r="G21" s="74">
        <v>122</v>
      </c>
      <c r="H21" s="74">
        <v>314</v>
      </c>
      <c r="I21" s="74">
        <v>181</v>
      </c>
      <c r="J21" s="74">
        <v>390</v>
      </c>
      <c r="K21" s="74">
        <v>399</v>
      </c>
      <c r="L21" s="74">
        <v>246</v>
      </c>
      <c r="M21" s="74">
        <v>156</v>
      </c>
      <c r="N21" s="74">
        <v>109</v>
      </c>
      <c r="O21" s="74">
        <v>74</v>
      </c>
      <c r="P21" s="74">
        <v>48</v>
      </c>
      <c r="Q21" s="74">
        <v>33</v>
      </c>
      <c r="R21" s="73">
        <v>144</v>
      </c>
      <c r="S21" s="73">
        <v>517</v>
      </c>
      <c r="T21" s="73">
        <v>1372</v>
      </c>
      <c r="U21" s="72">
        <v>264</v>
      </c>
    </row>
    <row r="22" spans="1:21" ht="13.5">
      <c r="A22" s="317"/>
      <c r="B22" s="71" t="s">
        <v>137</v>
      </c>
      <c r="C22" s="60">
        <v>12</v>
      </c>
      <c r="D22" s="59">
        <v>105</v>
      </c>
      <c r="E22" s="59">
        <v>38</v>
      </c>
      <c r="F22" s="59">
        <v>96</v>
      </c>
      <c r="G22" s="59">
        <v>196</v>
      </c>
      <c r="H22" s="59">
        <v>530</v>
      </c>
      <c r="I22" s="59">
        <v>350</v>
      </c>
      <c r="J22" s="59">
        <v>835</v>
      </c>
      <c r="K22" s="59">
        <v>860</v>
      </c>
      <c r="L22" s="59">
        <v>563</v>
      </c>
      <c r="M22" s="59">
        <v>358</v>
      </c>
      <c r="N22" s="59">
        <v>278</v>
      </c>
      <c r="O22" s="59">
        <v>188</v>
      </c>
      <c r="P22" s="59">
        <v>120</v>
      </c>
      <c r="Q22" s="59">
        <v>72</v>
      </c>
      <c r="R22" s="59">
        <v>155</v>
      </c>
      <c r="S22" s="59">
        <v>822</v>
      </c>
      <c r="T22" s="59">
        <v>2966</v>
      </c>
      <c r="U22" s="70">
        <v>658</v>
      </c>
    </row>
    <row r="23" ht="14.25" thickBot="1"/>
    <row r="24" spans="1:21" ht="13.5">
      <c r="A24" s="318"/>
      <c r="B24" s="319"/>
      <c r="C24" s="324" t="s">
        <v>159</v>
      </c>
      <c r="D24" s="325"/>
      <c r="E24" s="325"/>
      <c r="F24" s="325"/>
      <c r="G24" s="325"/>
      <c r="H24" s="325"/>
      <c r="I24" s="325"/>
      <c r="J24" s="325"/>
      <c r="K24" s="325"/>
      <c r="L24" s="325"/>
      <c r="M24" s="325"/>
      <c r="N24" s="325"/>
      <c r="O24" s="325"/>
      <c r="P24" s="325"/>
      <c r="Q24" s="325"/>
      <c r="R24" s="325"/>
      <c r="S24" s="325"/>
      <c r="T24" s="325"/>
      <c r="U24" s="326"/>
    </row>
    <row r="25" spans="1:21" ht="13.5">
      <c r="A25" s="320"/>
      <c r="B25" s="321"/>
      <c r="C25" s="311" t="s">
        <v>158</v>
      </c>
      <c r="D25" s="312"/>
      <c r="E25" s="312"/>
      <c r="F25" s="327" t="s">
        <v>143</v>
      </c>
      <c r="G25" s="327"/>
      <c r="H25" s="327"/>
      <c r="I25" s="313" t="s">
        <v>157</v>
      </c>
      <c r="J25" s="313" t="s">
        <v>156</v>
      </c>
      <c r="K25" s="313" t="s">
        <v>155</v>
      </c>
      <c r="L25" s="313" t="s">
        <v>154</v>
      </c>
      <c r="M25" s="313" t="s">
        <v>153</v>
      </c>
      <c r="N25" s="314" t="s">
        <v>141</v>
      </c>
      <c r="O25" s="314"/>
      <c r="P25" s="314"/>
      <c r="Q25" s="314"/>
      <c r="R25" s="315" t="s">
        <v>152</v>
      </c>
      <c r="S25" s="315"/>
      <c r="T25" s="315"/>
      <c r="U25" s="316"/>
    </row>
    <row r="26" spans="1:21" ht="13.5">
      <c r="A26" s="322"/>
      <c r="B26" s="323"/>
      <c r="C26" s="63" t="s">
        <v>132</v>
      </c>
      <c r="D26" s="62" t="s">
        <v>126</v>
      </c>
      <c r="E26" s="62" t="s">
        <v>125</v>
      </c>
      <c r="F26" s="62" t="s">
        <v>151</v>
      </c>
      <c r="G26" s="62" t="s">
        <v>150</v>
      </c>
      <c r="H26" s="62" t="s">
        <v>149</v>
      </c>
      <c r="I26" s="313"/>
      <c r="J26" s="313"/>
      <c r="K26" s="313"/>
      <c r="L26" s="313"/>
      <c r="M26" s="313"/>
      <c r="N26" s="62" t="s">
        <v>148</v>
      </c>
      <c r="O26" s="62" t="s">
        <v>147</v>
      </c>
      <c r="P26" s="62" t="s">
        <v>146</v>
      </c>
      <c r="Q26" s="62" t="s">
        <v>145</v>
      </c>
      <c r="R26" s="62" t="s">
        <v>144</v>
      </c>
      <c r="S26" s="62" t="s">
        <v>143</v>
      </c>
      <c r="T26" s="62" t="s">
        <v>142</v>
      </c>
      <c r="U26" s="76" t="s">
        <v>141</v>
      </c>
    </row>
    <row r="27" spans="1:21" ht="13.5">
      <c r="A27" s="317" t="s">
        <v>140</v>
      </c>
      <c r="B27" s="76" t="s">
        <v>139</v>
      </c>
      <c r="C27" s="75">
        <v>0</v>
      </c>
      <c r="D27" s="74">
        <v>6</v>
      </c>
      <c r="E27" s="74">
        <v>4</v>
      </c>
      <c r="F27" s="74">
        <v>21</v>
      </c>
      <c r="G27" s="74">
        <v>73</v>
      </c>
      <c r="H27" s="74">
        <v>268</v>
      </c>
      <c r="I27" s="74">
        <v>211</v>
      </c>
      <c r="J27" s="74">
        <v>466</v>
      </c>
      <c r="K27" s="74">
        <v>437</v>
      </c>
      <c r="L27" s="74">
        <v>378</v>
      </c>
      <c r="M27" s="74">
        <v>247</v>
      </c>
      <c r="N27" s="74">
        <v>171</v>
      </c>
      <c r="O27" s="74">
        <v>101</v>
      </c>
      <c r="P27" s="74">
        <v>55</v>
      </c>
      <c r="Q27" s="74">
        <v>24</v>
      </c>
      <c r="R27" s="73">
        <v>10</v>
      </c>
      <c r="S27" s="73">
        <v>362</v>
      </c>
      <c r="T27" s="73">
        <v>1739</v>
      </c>
      <c r="U27" s="72">
        <v>351</v>
      </c>
    </row>
    <row r="28" spans="1:21" ht="13.5">
      <c r="A28" s="317"/>
      <c r="B28" s="76" t="s">
        <v>138</v>
      </c>
      <c r="C28" s="75">
        <v>19</v>
      </c>
      <c r="D28" s="74">
        <v>84</v>
      </c>
      <c r="E28" s="74">
        <v>31</v>
      </c>
      <c r="F28" s="74">
        <v>75</v>
      </c>
      <c r="G28" s="74">
        <v>129</v>
      </c>
      <c r="H28" s="74">
        <v>312</v>
      </c>
      <c r="I28" s="74">
        <v>206</v>
      </c>
      <c r="J28" s="74">
        <v>421</v>
      </c>
      <c r="K28" s="74">
        <v>412</v>
      </c>
      <c r="L28" s="74">
        <v>311</v>
      </c>
      <c r="M28" s="74">
        <v>178</v>
      </c>
      <c r="N28" s="74">
        <v>127</v>
      </c>
      <c r="O28" s="74">
        <v>53</v>
      </c>
      <c r="P28" s="74">
        <v>37</v>
      </c>
      <c r="Q28" s="74">
        <v>45</v>
      </c>
      <c r="R28" s="73">
        <v>134</v>
      </c>
      <c r="S28" s="73">
        <v>516</v>
      </c>
      <c r="T28" s="73">
        <v>1528</v>
      </c>
      <c r="U28" s="72">
        <v>262</v>
      </c>
    </row>
    <row r="29" spans="1:21" ht="13.5">
      <c r="A29" s="317"/>
      <c r="B29" s="71" t="s">
        <v>137</v>
      </c>
      <c r="C29" s="60">
        <v>19</v>
      </c>
      <c r="D29" s="59">
        <v>90</v>
      </c>
      <c r="E29" s="59">
        <v>35</v>
      </c>
      <c r="F29" s="59">
        <v>96</v>
      </c>
      <c r="G29" s="59">
        <v>202</v>
      </c>
      <c r="H29" s="59">
        <v>580</v>
      </c>
      <c r="I29" s="59">
        <v>417</v>
      </c>
      <c r="J29" s="59">
        <v>887</v>
      </c>
      <c r="K29" s="59">
        <v>849</v>
      </c>
      <c r="L29" s="59">
        <v>689</v>
      </c>
      <c r="M29" s="59">
        <v>425</v>
      </c>
      <c r="N29" s="59">
        <v>298</v>
      </c>
      <c r="O29" s="59">
        <v>154</v>
      </c>
      <c r="P29" s="59">
        <v>92</v>
      </c>
      <c r="Q29" s="59">
        <v>69</v>
      </c>
      <c r="R29" s="59">
        <v>144</v>
      </c>
      <c r="S29" s="59">
        <v>878</v>
      </c>
      <c r="T29" s="59">
        <v>3267</v>
      </c>
      <c r="U29" s="70">
        <v>613</v>
      </c>
    </row>
    <row r="32" spans="2:14" ht="13.5">
      <c r="B32" s="69"/>
      <c r="C32" s="311" t="s">
        <v>136</v>
      </c>
      <c r="D32" s="312"/>
      <c r="E32" s="312"/>
      <c r="F32" s="311" t="s">
        <v>135</v>
      </c>
      <c r="G32" s="312"/>
      <c r="H32" s="312"/>
      <c r="I32" s="311" t="s">
        <v>134</v>
      </c>
      <c r="J32" s="312"/>
      <c r="K32" s="312"/>
      <c r="L32" s="311" t="s">
        <v>133</v>
      </c>
      <c r="M32" s="312"/>
      <c r="N32" s="312"/>
    </row>
    <row r="33" spans="2:14" ht="13.5">
      <c r="B33" s="68"/>
      <c r="C33" s="311">
        <f>SUM(C35:E35)</f>
        <v>144</v>
      </c>
      <c r="D33" s="312"/>
      <c r="E33" s="312"/>
      <c r="F33" s="311">
        <f>SUM(F35:H35)</f>
        <v>155</v>
      </c>
      <c r="G33" s="312"/>
      <c r="H33" s="312"/>
      <c r="I33" s="311">
        <f>SUM(I35:K35)</f>
        <v>130</v>
      </c>
      <c r="J33" s="312"/>
      <c r="K33" s="312"/>
      <c r="L33" s="311">
        <f>SUM(L35:N35)</f>
        <v>114</v>
      </c>
      <c r="M33" s="312"/>
      <c r="N33" s="312"/>
    </row>
    <row r="34" spans="2:14" ht="13.5">
      <c r="B34" s="68" t="s">
        <v>128</v>
      </c>
      <c r="C34" s="63" t="s">
        <v>132</v>
      </c>
      <c r="D34" s="62" t="s">
        <v>126</v>
      </c>
      <c r="E34" s="62" t="s">
        <v>125</v>
      </c>
      <c r="F34" s="63" t="s">
        <v>132</v>
      </c>
      <c r="G34" s="62" t="s">
        <v>126</v>
      </c>
      <c r="H34" s="62" t="s">
        <v>125</v>
      </c>
      <c r="I34" s="63" t="s">
        <v>132</v>
      </c>
      <c r="J34" s="62" t="s">
        <v>126</v>
      </c>
      <c r="K34" s="62" t="s">
        <v>125</v>
      </c>
      <c r="L34" s="67" t="s">
        <v>131</v>
      </c>
      <c r="M34" s="66" t="s">
        <v>130</v>
      </c>
      <c r="N34" s="66" t="s">
        <v>129</v>
      </c>
    </row>
    <row r="35" spans="2:14" ht="13.5">
      <c r="B35" s="65">
        <v>22</v>
      </c>
      <c r="C35" s="64">
        <v>19</v>
      </c>
      <c r="D35" s="59">
        <v>90</v>
      </c>
      <c r="E35" s="59">
        <v>35</v>
      </c>
      <c r="F35" s="60">
        <v>12</v>
      </c>
      <c r="G35" s="59">
        <v>105</v>
      </c>
      <c r="H35" s="59">
        <v>38</v>
      </c>
      <c r="I35" s="60">
        <v>15</v>
      </c>
      <c r="J35" s="59">
        <v>78</v>
      </c>
      <c r="K35" s="59">
        <v>37</v>
      </c>
      <c r="L35" s="57">
        <v>11</v>
      </c>
      <c r="M35" s="56">
        <v>69</v>
      </c>
      <c r="N35" s="56">
        <v>34</v>
      </c>
    </row>
    <row r="38" spans="2:7" ht="13.5">
      <c r="B38" s="12" t="s">
        <v>128</v>
      </c>
      <c r="C38" s="63" t="s">
        <v>127</v>
      </c>
      <c r="D38" s="62" t="s">
        <v>126</v>
      </c>
      <c r="E38" s="62" t="s">
        <v>125</v>
      </c>
      <c r="F38" s="61" t="s">
        <v>124</v>
      </c>
      <c r="G38" s="61" t="s">
        <v>123</v>
      </c>
    </row>
    <row r="39" spans="2:7" ht="13.5">
      <c r="B39" s="58" t="s">
        <v>122</v>
      </c>
      <c r="C39" s="60">
        <v>19</v>
      </c>
      <c r="D39" s="59">
        <v>90</v>
      </c>
      <c r="E39" s="59">
        <v>35</v>
      </c>
      <c r="F39" s="59">
        <v>96</v>
      </c>
      <c r="G39" s="12">
        <f>SUM(C39:F39)</f>
        <v>240</v>
      </c>
    </row>
    <row r="40" spans="2:7" ht="13.5">
      <c r="B40" s="58">
        <v>23</v>
      </c>
      <c r="C40" s="60">
        <v>12</v>
      </c>
      <c r="D40" s="59">
        <v>105</v>
      </c>
      <c r="E40" s="59">
        <v>38</v>
      </c>
      <c r="F40" s="59">
        <v>96</v>
      </c>
      <c r="G40" s="12">
        <f>SUM(C40:F40)</f>
        <v>251</v>
      </c>
    </row>
    <row r="41" spans="2:7" ht="13.5">
      <c r="B41" s="58">
        <v>24</v>
      </c>
      <c r="C41" s="60">
        <v>15</v>
      </c>
      <c r="D41" s="59">
        <v>78</v>
      </c>
      <c r="E41" s="59">
        <v>37</v>
      </c>
      <c r="F41" s="59">
        <v>78</v>
      </c>
      <c r="G41" s="12">
        <f>SUM(C41:F41)</f>
        <v>208</v>
      </c>
    </row>
    <row r="42" spans="2:7" ht="13.5">
      <c r="B42" s="58" t="s">
        <v>121</v>
      </c>
      <c r="C42" s="57">
        <v>11</v>
      </c>
      <c r="D42" s="56">
        <v>69</v>
      </c>
      <c r="E42" s="56">
        <v>34</v>
      </c>
      <c r="F42" s="56">
        <v>84</v>
      </c>
      <c r="G42" s="12">
        <f>SUM(C42:F42)</f>
        <v>198</v>
      </c>
    </row>
    <row r="43" ht="13.5">
      <c r="G43" s="55">
        <f>SUM(G39:G42)</f>
        <v>897</v>
      </c>
    </row>
    <row r="54" ht="13.5" customHeight="1"/>
  </sheetData>
  <sheetProtection/>
  <mergeCells count="57">
    <mergeCell ref="C4:E4"/>
    <mergeCell ref="F4:H4"/>
    <mergeCell ref="I4:I5"/>
    <mergeCell ref="J4:J5"/>
    <mergeCell ref="M18:M19"/>
    <mergeCell ref="N18:Q18"/>
    <mergeCell ref="K11:K12"/>
    <mergeCell ref="N4:Q4"/>
    <mergeCell ref="M4:M5"/>
    <mergeCell ref="L4:L5"/>
    <mergeCell ref="L33:N33"/>
    <mergeCell ref="R4:U4"/>
    <mergeCell ref="A6:A8"/>
    <mergeCell ref="A10:B12"/>
    <mergeCell ref="C10:U10"/>
    <mergeCell ref="C11:E11"/>
    <mergeCell ref="F11:H11"/>
    <mergeCell ref="I11:I12"/>
    <mergeCell ref="A3:B5"/>
    <mergeCell ref="C3:U3"/>
    <mergeCell ref="K4:K5"/>
    <mergeCell ref="L11:L12"/>
    <mergeCell ref="A1:Q2"/>
    <mergeCell ref="R18:U18"/>
    <mergeCell ref="M11:M12"/>
    <mergeCell ref="N11:Q11"/>
    <mergeCell ref="R11:U11"/>
    <mergeCell ref="A13:A15"/>
    <mergeCell ref="A17:B19"/>
    <mergeCell ref="C17:U17"/>
    <mergeCell ref="C18:E18"/>
    <mergeCell ref="J11:J12"/>
    <mergeCell ref="A27:A29"/>
    <mergeCell ref="A20:A22"/>
    <mergeCell ref="A24:B26"/>
    <mergeCell ref="C24:U24"/>
    <mergeCell ref="C25:E25"/>
    <mergeCell ref="F25:H25"/>
    <mergeCell ref="I25:I26"/>
    <mergeCell ref="F18:H18"/>
    <mergeCell ref="I18:I19"/>
    <mergeCell ref="J18:J19"/>
    <mergeCell ref="K18:K19"/>
    <mergeCell ref="L18:L19"/>
    <mergeCell ref="R25:U25"/>
    <mergeCell ref="C33:E33"/>
    <mergeCell ref="F33:H33"/>
    <mergeCell ref="I33:K33"/>
    <mergeCell ref="F32:H32"/>
    <mergeCell ref="I32:K32"/>
    <mergeCell ref="C32:E32"/>
    <mergeCell ref="L32:N32"/>
    <mergeCell ref="J25:J26"/>
    <mergeCell ref="K25:K26"/>
    <mergeCell ref="N25:Q25"/>
    <mergeCell ref="L25:L26"/>
    <mergeCell ref="M25:M26"/>
  </mergeCells>
  <printOptions/>
  <pageMargins left="0" right="0" top="0" bottom="0" header="0" footer="0"/>
  <pageSetup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dimension ref="A1:V44"/>
  <sheetViews>
    <sheetView zoomScale="50" zoomScaleNormal="50" zoomScalePageLayoutView="0" workbookViewId="0" topLeftCell="A1">
      <selection activeCell="W54" sqref="W54"/>
    </sheetView>
  </sheetViews>
  <sheetFormatPr defaultColWidth="9.140625" defaultRowHeight="15"/>
  <cols>
    <col min="1" max="1" width="15.28125" style="0" customWidth="1"/>
    <col min="2" max="5" width="11.140625" style="0" bestFit="1" customWidth="1"/>
    <col min="6" max="6" width="11.140625" style="0" customWidth="1"/>
    <col min="7" max="7" width="11.140625" style="0" bestFit="1" customWidth="1"/>
    <col min="8" max="8" width="5.140625" style="0" customWidth="1"/>
    <col min="9" max="22" width="10.57421875" style="0" customWidth="1"/>
  </cols>
  <sheetData>
    <row r="1" ht="13.5">
      <c r="F1" s="127"/>
    </row>
    <row r="2" ht="13.5">
      <c r="F2" s="127"/>
    </row>
    <row r="3" spans="1:16" ht="13.5">
      <c r="A3" t="s">
        <v>213</v>
      </c>
      <c r="P3" s="126"/>
    </row>
    <row r="4" spans="9:22" ht="13.5">
      <c r="I4" s="12"/>
      <c r="J4" s="12" t="s">
        <v>208</v>
      </c>
      <c r="K4" s="12" t="s">
        <v>202</v>
      </c>
      <c r="L4" s="12" t="s">
        <v>201</v>
      </c>
      <c r="M4" s="12" t="s">
        <v>200</v>
      </c>
      <c r="N4" s="12" t="s">
        <v>199</v>
      </c>
      <c r="P4" s="12"/>
      <c r="Q4" s="12" t="s">
        <v>208</v>
      </c>
      <c r="R4" s="12" t="s">
        <v>202</v>
      </c>
      <c r="S4" s="12" t="s">
        <v>201</v>
      </c>
      <c r="T4" s="12" t="s">
        <v>200</v>
      </c>
      <c r="U4" s="12" t="s">
        <v>199</v>
      </c>
      <c r="V4" s="12" t="s">
        <v>198</v>
      </c>
    </row>
    <row r="5" spans="1:22" ht="18" customHeight="1">
      <c r="A5" s="12" t="s">
        <v>203</v>
      </c>
      <c r="B5" s="12" t="s">
        <v>208</v>
      </c>
      <c r="C5" s="12" t="s">
        <v>202</v>
      </c>
      <c r="D5" s="12" t="s">
        <v>201</v>
      </c>
      <c r="E5" s="12" t="s">
        <v>200</v>
      </c>
      <c r="F5" s="12" t="s">
        <v>199</v>
      </c>
      <c r="G5" s="12" t="s">
        <v>198</v>
      </c>
      <c r="I5" s="12" t="s">
        <v>211</v>
      </c>
      <c r="J5" s="115">
        <v>0.9620000000000001</v>
      </c>
      <c r="K5" s="115">
        <v>0.961</v>
      </c>
      <c r="L5" s="115">
        <v>0.956</v>
      </c>
      <c r="M5" s="115">
        <v>0.958</v>
      </c>
      <c r="N5" s="115">
        <v>0.962</v>
      </c>
      <c r="P5" s="12" t="s">
        <v>211</v>
      </c>
      <c r="Q5" s="122">
        <f aca="true" t="shared" si="0" ref="Q5:U6">ROUND(J5*100,1)</f>
        <v>96.2</v>
      </c>
      <c r="R5" s="122">
        <f t="shared" si="0"/>
        <v>96.1</v>
      </c>
      <c r="S5" s="122">
        <f t="shared" si="0"/>
        <v>95.6</v>
      </c>
      <c r="T5" s="122">
        <f t="shared" si="0"/>
        <v>95.8</v>
      </c>
      <c r="U5" s="122">
        <f t="shared" si="0"/>
        <v>96.2</v>
      </c>
      <c r="V5" s="117">
        <v>96.1</v>
      </c>
    </row>
    <row r="6" spans="1:22" ht="18" customHeight="1">
      <c r="A6" s="12" t="s">
        <v>197</v>
      </c>
      <c r="B6" s="12">
        <v>4374</v>
      </c>
      <c r="C6" s="12">
        <v>4460</v>
      </c>
      <c r="D6" s="12">
        <v>4396</v>
      </c>
      <c r="E6" s="12">
        <v>4180</v>
      </c>
      <c r="F6" s="12">
        <v>4073</v>
      </c>
      <c r="G6" s="12">
        <v>4011</v>
      </c>
      <c r="I6" s="12" t="s">
        <v>210</v>
      </c>
      <c r="J6" s="115">
        <v>0.9286694101508917</v>
      </c>
      <c r="K6" s="115">
        <v>0.9338565022421524</v>
      </c>
      <c r="L6" s="115">
        <v>0.9444949954504095</v>
      </c>
      <c r="M6" s="115">
        <v>0.9411483253588516</v>
      </c>
      <c r="N6" s="115">
        <v>0.9553154922661429</v>
      </c>
      <c r="P6" s="12" t="s">
        <v>210</v>
      </c>
      <c r="Q6" s="122">
        <f t="shared" si="0"/>
        <v>92.9</v>
      </c>
      <c r="R6" s="122">
        <f t="shared" si="0"/>
        <v>93.4</v>
      </c>
      <c r="S6" s="122">
        <f t="shared" si="0"/>
        <v>94.4</v>
      </c>
      <c r="T6" s="122">
        <f t="shared" si="0"/>
        <v>94.1</v>
      </c>
      <c r="U6" s="122">
        <f t="shared" si="0"/>
        <v>95.5</v>
      </c>
      <c r="V6" s="12">
        <v>96.6</v>
      </c>
    </row>
    <row r="7" spans="1:22" ht="18" customHeight="1">
      <c r="A7" s="12" t="s">
        <v>196</v>
      </c>
      <c r="B7" s="12">
        <v>4062</v>
      </c>
      <c r="C7" s="12">
        <v>4165</v>
      </c>
      <c r="D7" s="12">
        <v>4152</v>
      </c>
      <c r="E7" s="12">
        <v>3934</v>
      </c>
      <c r="F7" s="12">
        <v>3891</v>
      </c>
      <c r="G7" s="12">
        <v>3876</v>
      </c>
      <c r="I7" s="12"/>
      <c r="J7" s="12" t="s">
        <v>208</v>
      </c>
      <c r="K7" s="12" t="s">
        <v>202</v>
      </c>
      <c r="L7" s="12" t="s">
        <v>201</v>
      </c>
      <c r="M7" s="12" t="s">
        <v>200</v>
      </c>
      <c r="N7" s="12" t="s">
        <v>199</v>
      </c>
      <c r="P7" s="12"/>
      <c r="Q7" s="12" t="s">
        <v>208</v>
      </c>
      <c r="R7" s="12" t="s">
        <v>202</v>
      </c>
      <c r="S7" s="12" t="s">
        <v>201</v>
      </c>
      <c r="T7" s="12" t="s">
        <v>200</v>
      </c>
      <c r="U7" s="12" t="s">
        <v>199</v>
      </c>
      <c r="V7" s="12" t="s">
        <v>198</v>
      </c>
    </row>
    <row r="8" spans="1:22" ht="18" customHeight="1" thickBot="1">
      <c r="A8" s="69" t="s">
        <v>195</v>
      </c>
      <c r="B8" s="105">
        <f aca="true" t="shared" si="1" ref="B8:G8">B7/B6</f>
        <v>0.9286694101508917</v>
      </c>
      <c r="C8" s="105">
        <f t="shared" si="1"/>
        <v>0.9338565022421524</v>
      </c>
      <c r="D8" s="105">
        <f t="shared" si="1"/>
        <v>0.9444949954504095</v>
      </c>
      <c r="E8" s="105">
        <f t="shared" si="1"/>
        <v>0.9411483253588516</v>
      </c>
      <c r="F8" s="105">
        <f t="shared" si="1"/>
        <v>0.9553154922661429</v>
      </c>
      <c r="G8" s="104">
        <f t="shared" si="1"/>
        <v>0.9663425579655947</v>
      </c>
      <c r="I8" s="12" t="s">
        <v>211</v>
      </c>
      <c r="J8" s="115">
        <v>0.8859999999999999</v>
      </c>
      <c r="K8" s="115">
        <v>0.892</v>
      </c>
      <c r="L8" s="115">
        <v>0.897</v>
      </c>
      <c r="M8" s="115">
        <v>0.903</v>
      </c>
      <c r="N8" s="115">
        <v>0.913</v>
      </c>
      <c r="P8" s="12" t="s">
        <v>211</v>
      </c>
      <c r="Q8" s="122">
        <f aca="true" t="shared" si="2" ref="Q8:U9">ROUND(J8*100,1)</f>
        <v>88.6</v>
      </c>
      <c r="R8" s="122">
        <f t="shared" si="2"/>
        <v>89.2</v>
      </c>
      <c r="S8" s="122">
        <f t="shared" si="2"/>
        <v>89.7</v>
      </c>
      <c r="T8" s="122">
        <f t="shared" si="2"/>
        <v>90.3</v>
      </c>
      <c r="U8" s="122">
        <f t="shared" si="2"/>
        <v>91.3</v>
      </c>
      <c r="V8" s="117">
        <v>91.1</v>
      </c>
    </row>
    <row r="9" spans="1:22" ht="18" customHeight="1" thickBot="1">
      <c r="A9" s="125" t="s">
        <v>194</v>
      </c>
      <c r="B9" s="124">
        <v>0.9520000000000001</v>
      </c>
      <c r="C9" s="124">
        <v>0.955</v>
      </c>
      <c r="D9" s="124">
        <v>0.952</v>
      </c>
      <c r="E9" s="124">
        <v>0.954</v>
      </c>
      <c r="F9" s="124">
        <v>0.965</v>
      </c>
      <c r="G9" s="123"/>
      <c r="I9" s="12" t="s">
        <v>210</v>
      </c>
      <c r="J9" s="115">
        <v>0.8890587464511902</v>
      </c>
      <c r="K9" s="115">
        <v>0.8876061860161185</v>
      </c>
      <c r="L9" s="115">
        <v>0.8896218117854002</v>
      </c>
      <c r="M9" s="115">
        <v>0.9126551949466347</v>
      </c>
      <c r="N9" s="115">
        <v>0.9174415967339533</v>
      </c>
      <c r="P9" s="12" t="s">
        <v>210</v>
      </c>
      <c r="Q9" s="122">
        <f t="shared" si="2"/>
        <v>88.9</v>
      </c>
      <c r="R9" s="122">
        <f t="shared" si="2"/>
        <v>88.8</v>
      </c>
      <c r="S9" s="122">
        <f t="shared" si="2"/>
        <v>89</v>
      </c>
      <c r="T9" s="122">
        <f t="shared" si="2"/>
        <v>91.3</v>
      </c>
      <c r="U9" s="122">
        <f t="shared" si="2"/>
        <v>91.7</v>
      </c>
      <c r="V9" s="12">
        <v>94</v>
      </c>
    </row>
    <row r="10" spans="1:22" ht="18" customHeight="1">
      <c r="A10" s="121" t="s">
        <v>192</v>
      </c>
      <c r="B10" s="120">
        <v>0.954</v>
      </c>
      <c r="C10" s="120">
        <v>0.955</v>
      </c>
      <c r="D10" s="120">
        <v>0.949</v>
      </c>
      <c r="E10" s="120">
        <v>0.957</v>
      </c>
      <c r="F10" s="120">
        <v>0.964</v>
      </c>
      <c r="G10" s="119"/>
      <c r="I10" s="12"/>
      <c r="J10" s="12" t="s">
        <v>191</v>
      </c>
      <c r="K10" s="12">
        <v>21</v>
      </c>
      <c r="L10" s="12">
        <v>22</v>
      </c>
      <c r="M10" s="12">
        <v>23</v>
      </c>
      <c r="N10" s="12" t="s">
        <v>212</v>
      </c>
      <c r="P10" s="12"/>
      <c r="Q10" s="12" t="s">
        <v>191</v>
      </c>
      <c r="R10" s="12">
        <v>21</v>
      </c>
      <c r="S10" s="12">
        <v>22</v>
      </c>
      <c r="T10" s="12">
        <v>23</v>
      </c>
      <c r="U10" s="12">
        <v>24</v>
      </c>
      <c r="V10" s="12" t="s">
        <v>190</v>
      </c>
    </row>
    <row r="11" spans="1:22" ht="18" customHeight="1">
      <c r="A11" s="55" t="s">
        <v>207</v>
      </c>
      <c r="B11" s="115">
        <v>0.992</v>
      </c>
      <c r="C11" s="115">
        <v>0.989</v>
      </c>
      <c r="D11" s="115">
        <v>0.979</v>
      </c>
      <c r="E11" s="115">
        <v>0.963</v>
      </c>
      <c r="F11" s="115">
        <v>0.988</v>
      </c>
      <c r="G11" s="116"/>
      <c r="I11" s="12" t="s">
        <v>211</v>
      </c>
      <c r="J11" s="118">
        <v>0.898</v>
      </c>
      <c r="K11" s="118">
        <v>0.896</v>
      </c>
      <c r="L11" s="118">
        <v>0.891</v>
      </c>
      <c r="M11" s="118">
        <v>0.905</v>
      </c>
      <c r="N11" s="118">
        <v>0.916</v>
      </c>
      <c r="P11" s="12" t="s">
        <v>211</v>
      </c>
      <c r="Q11" s="114">
        <f aca="true" t="shared" si="3" ref="Q11:U12">ROUND(J11*100,1)</f>
        <v>89.8</v>
      </c>
      <c r="R11" s="114">
        <f t="shared" si="3"/>
        <v>89.6</v>
      </c>
      <c r="S11" s="114">
        <f t="shared" si="3"/>
        <v>89.1</v>
      </c>
      <c r="T11" s="114">
        <f t="shared" si="3"/>
        <v>90.5</v>
      </c>
      <c r="U11" s="114">
        <f t="shared" si="3"/>
        <v>91.6</v>
      </c>
      <c r="V11" s="117">
        <v>91.7</v>
      </c>
    </row>
    <row r="12" spans="1:22" ht="18" customHeight="1">
      <c r="A12" s="55" t="s">
        <v>189</v>
      </c>
      <c r="B12" s="115">
        <v>0.965</v>
      </c>
      <c r="C12" s="115">
        <v>0.97</v>
      </c>
      <c r="D12" s="115">
        <v>0.95</v>
      </c>
      <c r="E12" s="115">
        <v>0.965</v>
      </c>
      <c r="F12" s="115">
        <v>0.978</v>
      </c>
      <c r="G12" s="116"/>
      <c r="I12" s="12" t="s">
        <v>210</v>
      </c>
      <c r="J12" s="115">
        <v>0.8606611936986909</v>
      </c>
      <c r="K12" s="115">
        <v>0.8623279098873592</v>
      </c>
      <c r="L12" s="115">
        <v>0.8556272103182858</v>
      </c>
      <c r="M12" s="115">
        <v>0.87118935165307</v>
      </c>
      <c r="N12" s="115">
        <v>0.8876670978870203</v>
      </c>
      <c r="P12" s="12" t="s">
        <v>210</v>
      </c>
      <c r="Q12" s="114">
        <f t="shared" si="3"/>
        <v>86.1</v>
      </c>
      <c r="R12" s="114">
        <f t="shared" si="3"/>
        <v>86.2</v>
      </c>
      <c r="S12" s="114">
        <f t="shared" si="3"/>
        <v>85.6</v>
      </c>
      <c r="T12" s="114">
        <f t="shared" si="3"/>
        <v>87.1</v>
      </c>
      <c r="U12" s="114">
        <f t="shared" si="3"/>
        <v>88.8</v>
      </c>
      <c r="V12" s="12">
        <v>89.7</v>
      </c>
    </row>
    <row r="13" spans="1:7" ht="18" customHeight="1">
      <c r="A13" s="55" t="s">
        <v>206</v>
      </c>
      <c r="B13" s="112">
        <v>0.966</v>
      </c>
      <c r="C13" s="112">
        <v>0.986</v>
      </c>
      <c r="D13" s="112">
        <v>0.961</v>
      </c>
      <c r="E13" s="112">
        <v>0.9740000000000001</v>
      </c>
      <c r="F13" s="112">
        <v>0.966</v>
      </c>
      <c r="G13" s="111"/>
    </row>
    <row r="14" spans="1:7" ht="18" customHeight="1">
      <c r="A14" s="55" t="s">
        <v>193</v>
      </c>
      <c r="B14" s="113">
        <v>0.9620000000000001</v>
      </c>
      <c r="C14" s="113">
        <v>0.961</v>
      </c>
      <c r="D14" s="113">
        <v>0.956</v>
      </c>
      <c r="E14" s="113">
        <v>0.958</v>
      </c>
      <c r="F14" s="113">
        <v>0.962</v>
      </c>
      <c r="G14" s="111"/>
    </row>
    <row r="15" spans="1:7" ht="18" customHeight="1">
      <c r="A15" s="55" t="s">
        <v>205</v>
      </c>
      <c r="B15" s="112">
        <v>0.9640000000000001</v>
      </c>
      <c r="C15" s="112">
        <v>0.96</v>
      </c>
      <c r="D15" s="112">
        <v>0.954</v>
      </c>
      <c r="E15" s="112">
        <v>0.956</v>
      </c>
      <c r="F15" s="112">
        <v>0.959</v>
      </c>
      <c r="G15" s="111"/>
    </row>
    <row r="16" ht="18" customHeight="1">
      <c r="A16" s="107"/>
    </row>
    <row r="17" ht="18" customHeight="1">
      <c r="A17" t="s">
        <v>209</v>
      </c>
    </row>
    <row r="18" ht="18" customHeight="1"/>
    <row r="19" spans="1:7" ht="18" customHeight="1">
      <c r="A19" s="12" t="s">
        <v>203</v>
      </c>
      <c r="B19" s="12" t="s">
        <v>208</v>
      </c>
      <c r="C19" s="12" t="s">
        <v>202</v>
      </c>
      <c r="D19" s="12" t="s">
        <v>201</v>
      </c>
      <c r="E19" s="12" t="s">
        <v>200</v>
      </c>
      <c r="F19" s="12" t="s">
        <v>199</v>
      </c>
      <c r="G19" s="12" t="s">
        <v>198</v>
      </c>
    </row>
    <row r="20" spans="1:7" ht="18" customHeight="1">
      <c r="A20" s="12" t="s">
        <v>197</v>
      </c>
      <c r="B20" s="12">
        <v>4579</v>
      </c>
      <c r="C20" s="12">
        <v>4591</v>
      </c>
      <c r="D20" s="12">
        <v>4548</v>
      </c>
      <c r="E20" s="12">
        <v>4591</v>
      </c>
      <c r="F20" s="12">
        <v>4409</v>
      </c>
      <c r="G20" s="12">
        <v>4277</v>
      </c>
    </row>
    <row r="21" spans="1:7" ht="18" customHeight="1">
      <c r="A21" s="12" t="s">
        <v>196</v>
      </c>
      <c r="B21" s="12">
        <v>4071</v>
      </c>
      <c r="C21" s="12">
        <v>4075</v>
      </c>
      <c r="D21" s="12">
        <v>4046</v>
      </c>
      <c r="E21" s="12">
        <v>4190</v>
      </c>
      <c r="F21" s="12">
        <v>4045</v>
      </c>
      <c r="G21" s="12">
        <v>4020</v>
      </c>
    </row>
    <row r="22" spans="1:7" ht="18" customHeight="1" thickBot="1">
      <c r="A22" s="69" t="s">
        <v>195</v>
      </c>
      <c r="B22" s="105">
        <f aca="true" t="shared" si="4" ref="B22:G22">B21/B20</f>
        <v>0.8890587464511902</v>
      </c>
      <c r="C22" s="105">
        <f t="shared" si="4"/>
        <v>0.8876061860161185</v>
      </c>
      <c r="D22" s="105">
        <f t="shared" si="4"/>
        <v>0.8896218117854002</v>
      </c>
      <c r="E22" s="105">
        <f t="shared" si="4"/>
        <v>0.9126551949466347</v>
      </c>
      <c r="F22" s="105">
        <f t="shared" si="4"/>
        <v>0.9174415967339533</v>
      </c>
      <c r="G22" s="104">
        <f t="shared" si="4"/>
        <v>0.9399111526771101</v>
      </c>
    </row>
    <row r="23" spans="1:7" ht="18" customHeight="1" thickBot="1">
      <c r="A23" s="103" t="s">
        <v>194</v>
      </c>
      <c r="B23" s="101">
        <v>0.92</v>
      </c>
      <c r="C23" s="101">
        <v>0.9179999999999999</v>
      </c>
      <c r="D23" s="101">
        <v>0.919</v>
      </c>
      <c r="E23" s="101">
        <v>0.928</v>
      </c>
      <c r="F23" s="101">
        <v>0.937</v>
      </c>
      <c r="G23" s="97"/>
    </row>
    <row r="24" spans="1:7" ht="18" customHeight="1" thickBot="1">
      <c r="A24" s="100" t="s">
        <v>193</v>
      </c>
      <c r="B24" s="98">
        <v>0.8859999999999999</v>
      </c>
      <c r="C24" s="98">
        <v>0.892</v>
      </c>
      <c r="D24" s="98">
        <v>0.897</v>
      </c>
      <c r="E24" s="98">
        <v>0.903</v>
      </c>
      <c r="F24" s="98">
        <v>0.913</v>
      </c>
      <c r="G24" s="97"/>
    </row>
    <row r="25" spans="1:7" ht="18" customHeight="1">
      <c r="A25" s="96" t="s">
        <v>192</v>
      </c>
      <c r="B25" s="94">
        <v>0.926</v>
      </c>
      <c r="C25" s="94">
        <v>0.921</v>
      </c>
      <c r="D25" s="94">
        <v>0.931</v>
      </c>
      <c r="E25" s="94">
        <v>0.929</v>
      </c>
      <c r="F25" s="94">
        <v>0.939</v>
      </c>
      <c r="G25" s="110"/>
    </row>
    <row r="26" spans="1:7" ht="18" customHeight="1">
      <c r="A26" s="92" t="s">
        <v>207</v>
      </c>
      <c r="B26" s="89">
        <v>0.967</v>
      </c>
      <c r="C26" s="89">
        <v>0.967</v>
      </c>
      <c r="D26" s="89">
        <v>0.967</v>
      </c>
      <c r="E26" s="89">
        <v>0.965</v>
      </c>
      <c r="F26" s="89">
        <v>0.984</v>
      </c>
      <c r="G26" s="109"/>
    </row>
    <row r="27" spans="1:7" ht="18" customHeight="1">
      <c r="A27" s="92" t="s">
        <v>189</v>
      </c>
      <c r="B27" s="89">
        <v>0.933</v>
      </c>
      <c r="C27" s="89">
        <v>0.933</v>
      </c>
      <c r="D27" s="89">
        <v>0.911</v>
      </c>
      <c r="E27" s="89">
        <v>0.929</v>
      </c>
      <c r="F27" s="89">
        <v>0.932</v>
      </c>
      <c r="G27" s="109"/>
    </row>
    <row r="28" spans="1:7" ht="18" customHeight="1">
      <c r="A28" s="92" t="s">
        <v>206</v>
      </c>
      <c r="B28" s="89">
        <v>0.954</v>
      </c>
      <c r="C28" s="89">
        <v>0.958</v>
      </c>
      <c r="D28" s="89">
        <v>0.958</v>
      </c>
      <c r="E28" s="89">
        <v>0.939</v>
      </c>
      <c r="F28" s="89">
        <v>0.959</v>
      </c>
      <c r="G28" s="109"/>
    </row>
    <row r="29" spans="1:7" ht="18" customHeight="1">
      <c r="A29" s="92" t="s">
        <v>205</v>
      </c>
      <c r="B29" s="108">
        <v>0.865</v>
      </c>
      <c r="C29" s="108">
        <v>0.8759999999999999</v>
      </c>
      <c r="D29" s="108">
        <v>0.883</v>
      </c>
      <c r="E29" s="108">
        <v>0.887</v>
      </c>
      <c r="F29" s="108">
        <v>0.899</v>
      </c>
      <c r="G29" s="88"/>
    </row>
    <row r="30" spans="1:6" ht="18" customHeight="1">
      <c r="A30" s="107"/>
      <c r="C30" s="106"/>
      <c r="D30" s="106"/>
      <c r="E30" s="106"/>
      <c r="F30" s="106"/>
    </row>
    <row r="31" spans="1:6" ht="18" customHeight="1">
      <c r="A31" s="107"/>
      <c r="C31" s="106"/>
      <c r="D31" s="106"/>
      <c r="E31" s="106"/>
      <c r="F31" s="106"/>
    </row>
    <row r="32" ht="18" customHeight="1"/>
    <row r="33" ht="18" customHeight="1">
      <c r="A33" t="s">
        <v>204</v>
      </c>
    </row>
    <row r="34" ht="18" customHeight="1"/>
    <row r="35" spans="1:7" ht="18" customHeight="1">
      <c r="A35" s="12" t="s">
        <v>203</v>
      </c>
      <c r="B35" s="12" t="s">
        <v>191</v>
      </c>
      <c r="C35" s="12" t="s">
        <v>202</v>
      </c>
      <c r="D35" s="12" t="s">
        <v>201</v>
      </c>
      <c r="E35" s="12" t="s">
        <v>200</v>
      </c>
      <c r="F35" s="12" t="s">
        <v>199</v>
      </c>
      <c r="G35" s="12" t="s">
        <v>198</v>
      </c>
    </row>
    <row r="36" spans="1:7" ht="18" customHeight="1">
      <c r="A36" s="12" t="s">
        <v>197</v>
      </c>
      <c r="B36" s="12">
        <v>4507</v>
      </c>
      <c r="C36" s="12">
        <v>4794</v>
      </c>
      <c r="D36" s="12">
        <v>4807</v>
      </c>
      <c r="E36" s="12">
        <v>4658</v>
      </c>
      <c r="F36" s="12">
        <v>4638</v>
      </c>
      <c r="G36" s="12">
        <v>4631</v>
      </c>
    </row>
    <row r="37" spans="1:7" ht="18" customHeight="1">
      <c r="A37" s="12" t="s">
        <v>196</v>
      </c>
      <c r="B37" s="12">
        <v>3879</v>
      </c>
      <c r="C37" s="12">
        <v>4134</v>
      </c>
      <c r="D37" s="12">
        <v>4113</v>
      </c>
      <c r="E37" s="12">
        <v>4058</v>
      </c>
      <c r="F37" s="12">
        <v>4117</v>
      </c>
      <c r="G37" s="12">
        <v>4154</v>
      </c>
    </row>
    <row r="38" spans="1:7" ht="18" customHeight="1" thickBot="1">
      <c r="A38" s="69" t="s">
        <v>195</v>
      </c>
      <c r="B38" s="105">
        <f aca="true" t="shared" si="5" ref="B38:G38">B37/B36</f>
        <v>0.8606611936986909</v>
      </c>
      <c r="C38" s="105">
        <f t="shared" si="5"/>
        <v>0.8623279098873592</v>
      </c>
      <c r="D38" s="105">
        <f t="shared" si="5"/>
        <v>0.8556272103182858</v>
      </c>
      <c r="E38" s="105">
        <f t="shared" si="5"/>
        <v>0.87118935165307</v>
      </c>
      <c r="F38" s="105">
        <f t="shared" si="5"/>
        <v>0.8876670978870203</v>
      </c>
      <c r="G38" s="104">
        <f t="shared" si="5"/>
        <v>0.8969984884474196</v>
      </c>
    </row>
    <row r="39" spans="1:7" ht="18" customHeight="1" thickBot="1">
      <c r="A39" s="103" t="s">
        <v>194</v>
      </c>
      <c r="B39" s="102">
        <v>89.5</v>
      </c>
      <c r="C39" s="102">
        <v>89.3</v>
      </c>
      <c r="D39" s="102">
        <v>88.9</v>
      </c>
      <c r="E39" s="102">
        <v>90.9</v>
      </c>
      <c r="F39" s="101">
        <v>0.913</v>
      </c>
      <c r="G39" s="97"/>
    </row>
    <row r="40" spans="1:7" ht="18" customHeight="1" thickBot="1">
      <c r="A40" s="100" t="s">
        <v>193</v>
      </c>
      <c r="B40" s="99">
        <v>89.8</v>
      </c>
      <c r="C40" s="99">
        <v>89.6</v>
      </c>
      <c r="D40" s="99">
        <v>89.1</v>
      </c>
      <c r="E40" s="99">
        <v>90.5</v>
      </c>
      <c r="F40" s="98">
        <v>0.916</v>
      </c>
      <c r="G40" s="97"/>
    </row>
    <row r="41" spans="1:15" ht="18" customHeight="1">
      <c r="A41" s="96" t="s">
        <v>192</v>
      </c>
      <c r="B41" s="95">
        <v>89.6</v>
      </c>
      <c r="C41" s="95">
        <v>88.7</v>
      </c>
      <c r="D41" s="95">
        <v>88.2</v>
      </c>
      <c r="E41" s="95">
        <v>91.4</v>
      </c>
      <c r="F41" s="94">
        <v>0.895</v>
      </c>
      <c r="G41" s="93"/>
      <c r="I41" s="12"/>
      <c r="J41" s="10" t="s">
        <v>191</v>
      </c>
      <c r="K41" s="10">
        <v>21</v>
      </c>
      <c r="L41" s="10">
        <v>22</v>
      </c>
      <c r="M41" s="10">
        <v>23</v>
      </c>
      <c r="N41" s="10">
        <v>24</v>
      </c>
      <c r="O41" s="10" t="s">
        <v>190</v>
      </c>
    </row>
    <row r="42" spans="1:15" ht="18" customHeight="1">
      <c r="A42" s="92" t="s">
        <v>189</v>
      </c>
      <c r="B42" s="91">
        <v>93</v>
      </c>
      <c r="C42" s="90">
        <v>91.3</v>
      </c>
      <c r="D42" s="90">
        <v>91.1</v>
      </c>
      <c r="E42" s="90">
        <v>93.2</v>
      </c>
      <c r="F42" s="89">
        <v>0.927</v>
      </c>
      <c r="G42" s="88"/>
      <c r="I42" s="85" t="s">
        <v>188</v>
      </c>
      <c r="J42" s="87">
        <v>92.9</v>
      </c>
      <c r="K42" s="87">
        <v>93.4</v>
      </c>
      <c r="L42" s="87">
        <v>94.4</v>
      </c>
      <c r="M42" s="87">
        <v>94.1</v>
      </c>
      <c r="N42" s="87">
        <v>95.5</v>
      </c>
      <c r="O42" s="10">
        <v>96.6</v>
      </c>
    </row>
    <row r="43" spans="9:15" ht="18" customHeight="1">
      <c r="I43" s="86" t="s">
        <v>187</v>
      </c>
      <c r="J43" s="10">
        <v>88.9</v>
      </c>
      <c r="K43" s="10">
        <v>88.8</v>
      </c>
      <c r="L43" s="10">
        <v>89</v>
      </c>
      <c r="M43" s="10">
        <v>91.3</v>
      </c>
      <c r="N43" s="10">
        <v>91.7</v>
      </c>
      <c r="O43" s="10">
        <v>94</v>
      </c>
    </row>
    <row r="44" spans="9:15" ht="18" customHeight="1">
      <c r="I44" s="85" t="s">
        <v>186</v>
      </c>
      <c r="J44" s="84">
        <v>86.1</v>
      </c>
      <c r="K44" s="84">
        <v>86.2</v>
      </c>
      <c r="L44" s="84">
        <v>85.6</v>
      </c>
      <c r="M44" s="84">
        <v>87.1</v>
      </c>
      <c r="N44" s="84">
        <v>88.8</v>
      </c>
      <c r="O44" s="10">
        <v>89.7</v>
      </c>
    </row>
    <row r="45" ht="18" customHeight="1"/>
  </sheetData>
  <sheetProtection/>
  <printOptions/>
  <pageMargins left="0" right="0" top="0" bottom="0" header="0" footer="0"/>
  <pageSetup horizontalDpi="600" verticalDpi="600" orientation="landscape" paperSize="9" scale="55" r:id="rId2"/>
  <drawing r:id="rId1"/>
</worksheet>
</file>

<file path=xl/worksheets/sheet9.xml><?xml version="1.0" encoding="utf-8"?>
<worksheet xmlns="http://schemas.openxmlformats.org/spreadsheetml/2006/main" xmlns:r="http://schemas.openxmlformats.org/officeDocument/2006/relationships">
  <dimension ref="A1:N44"/>
  <sheetViews>
    <sheetView zoomScalePageLayoutView="0" workbookViewId="0" topLeftCell="A1">
      <selection activeCell="T46" sqref="T46"/>
    </sheetView>
  </sheetViews>
  <sheetFormatPr defaultColWidth="9.140625" defaultRowHeight="15"/>
  <cols>
    <col min="2" max="8" width="15.57421875" style="0" customWidth="1"/>
  </cols>
  <sheetData>
    <row r="1" spans="1:9" ht="13.5">
      <c r="A1" s="54" t="s">
        <v>240</v>
      </c>
      <c r="B1" s="52"/>
      <c r="C1" s="52"/>
      <c r="D1" s="52"/>
      <c r="E1" s="52"/>
      <c r="F1" s="52"/>
      <c r="G1" s="52"/>
      <c r="H1" s="52"/>
      <c r="I1" s="52"/>
    </row>
    <row r="2" spans="1:9" ht="13.5">
      <c r="A2" s="141"/>
      <c r="B2" s="47" t="s">
        <v>109</v>
      </c>
      <c r="C2" s="47" t="s">
        <v>239</v>
      </c>
      <c r="D2" s="47" t="s">
        <v>238</v>
      </c>
      <c r="E2" s="47" t="s">
        <v>237</v>
      </c>
      <c r="F2" s="47" t="s">
        <v>236</v>
      </c>
      <c r="G2" s="47" t="s">
        <v>235</v>
      </c>
      <c r="H2" s="47" t="s">
        <v>234</v>
      </c>
      <c r="I2" s="52"/>
    </row>
    <row r="3" spans="1:9" ht="13.5">
      <c r="A3" s="140"/>
      <c r="B3" s="139" t="s">
        <v>111</v>
      </c>
      <c r="C3" s="138" t="s">
        <v>110</v>
      </c>
      <c r="D3" s="138" t="s">
        <v>110</v>
      </c>
      <c r="E3" s="138" t="s">
        <v>110</v>
      </c>
      <c r="F3" s="138" t="s">
        <v>110</v>
      </c>
      <c r="G3" s="138" t="s">
        <v>110</v>
      </c>
      <c r="H3" s="138" t="s">
        <v>110</v>
      </c>
      <c r="I3" s="137"/>
    </row>
    <row r="4" spans="1:9" ht="13.5">
      <c r="A4" s="49" t="s">
        <v>233</v>
      </c>
      <c r="B4" s="46">
        <v>2261</v>
      </c>
      <c r="C4" s="38">
        <v>21.76028306059266</v>
      </c>
      <c r="D4" s="38">
        <v>62.45024325519681</v>
      </c>
      <c r="E4" s="38">
        <v>2.4325519681556833</v>
      </c>
      <c r="F4" s="38">
        <v>18.045112781954884</v>
      </c>
      <c r="G4" s="38">
        <v>13.224237063246353</v>
      </c>
      <c r="H4" s="38">
        <v>2.299867315347192</v>
      </c>
      <c r="I4" s="52"/>
    </row>
    <row r="5" spans="1:9" ht="13.5">
      <c r="A5" s="135" t="s">
        <v>232</v>
      </c>
      <c r="B5" s="52"/>
      <c r="C5" s="52"/>
      <c r="D5" s="52"/>
      <c r="E5" s="52"/>
      <c r="F5" s="52"/>
      <c r="G5" s="52"/>
      <c r="H5" s="52"/>
      <c r="I5" s="52"/>
    </row>
    <row r="6" spans="1:9" ht="13.5">
      <c r="A6" s="135" t="s">
        <v>231</v>
      </c>
      <c r="B6" s="52"/>
      <c r="C6" s="52"/>
      <c r="D6" s="52"/>
      <c r="E6" s="52"/>
      <c r="F6" s="52"/>
      <c r="G6" s="52"/>
      <c r="H6" s="52"/>
      <c r="I6" s="52"/>
    </row>
    <row r="7" spans="1:9" ht="13.5">
      <c r="A7" s="135" t="s">
        <v>230</v>
      </c>
      <c r="B7" s="52"/>
      <c r="C7" s="52"/>
      <c r="D7" s="52"/>
      <c r="E7" s="52"/>
      <c r="F7" s="52"/>
      <c r="G7" s="52"/>
      <c r="H7" s="52"/>
      <c r="I7" s="52"/>
    </row>
    <row r="8" spans="1:9" ht="13.5">
      <c r="A8" s="135" t="s">
        <v>229</v>
      </c>
      <c r="B8" s="52"/>
      <c r="C8" s="136"/>
      <c r="D8" s="52"/>
      <c r="E8" s="52"/>
      <c r="F8" s="52"/>
      <c r="G8" s="52"/>
      <c r="H8" s="135" t="s">
        <v>228</v>
      </c>
      <c r="I8" s="52"/>
    </row>
    <row r="9" spans="1:9" ht="13.5">
      <c r="A9" s="135" t="s">
        <v>227</v>
      </c>
      <c r="B9" s="52"/>
      <c r="C9" s="136"/>
      <c r="D9" s="52"/>
      <c r="E9" s="52"/>
      <c r="F9" s="52"/>
      <c r="G9" s="52"/>
      <c r="H9" s="52"/>
      <c r="I9" s="52"/>
    </row>
    <row r="10" ht="13.5">
      <c r="A10" s="135" t="s">
        <v>226</v>
      </c>
    </row>
    <row r="11" spans="1:5" ht="33">
      <c r="A11" s="134" t="s">
        <v>12</v>
      </c>
      <c r="B11" s="134" t="s">
        <v>225</v>
      </c>
      <c r="C11" s="134" t="s">
        <v>224</v>
      </c>
      <c r="D11" s="134" t="s">
        <v>223</v>
      </c>
      <c r="E11" s="134" t="s">
        <v>222</v>
      </c>
    </row>
    <row r="12" spans="1:5" ht="13.5">
      <c r="A12" s="12" t="s">
        <v>215</v>
      </c>
      <c r="B12" s="130">
        <f>C4+E4</f>
        <v>24.19283502874834</v>
      </c>
      <c r="C12" s="130">
        <f>D4+F4</f>
        <v>80.4953560371517</v>
      </c>
      <c r="D12" s="38">
        <v>13.224237063246353</v>
      </c>
      <c r="E12" s="38">
        <v>2.299867315347192</v>
      </c>
    </row>
    <row r="13" spans="2:3" ht="17.25" customHeight="1">
      <c r="B13" t="s">
        <v>221</v>
      </c>
      <c r="C13" t="s">
        <v>220</v>
      </c>
    </row>
    <row r="14" spans="1:14" ht="7.5" customHeight="1">
      <c r="A14" s="133"/>
      <c r="B14" s="133"/>
      <c r="C14" s="133"/>
      <c r="D14" s="133"/>
      <c r="E14" s="133"/>
      <c r="F14" s="133"/>
      <c r="G14" s="133"/>
      <c r="H14" s="133"/>
      <c r="I14" s="133"/>
      <c r="J14" s="133"/>
      <c r="K14" s="133"/>
      <c r="L14" s="133"/>
      <c r="M14" s="133"/>
      <c r="N14" s="133"/>
    </row>
    <row r="15" spans="1:14" ht="13.5">
      <c r="A15" s="133"/>
      <c r="B15" s="133"/>
      <c r="C15" s="133"/>
      <c r="D15" s="133"/>
      <c r="E15" s="133"/>
      <c r="F15" s="133"/>
      <c r="G15" s="133"/>
      <c r="H15" s="133"/>
      <c r="I15" s="133"/>
      <c r="J15" s="133"/>
      <c r="K15" s="133"/>
      <c r="L15" s="133"/>
      <c r="M15" s="133"/>
      <c r="N15" s="133"/>
    </row>
    <row r="16" spans="1:14" ht="13.5">
      <c r="A16" s="133"/>
      <c r="B16" s="133"/>
      <c r="C16" s="133"/>
      <c r="D16" s="133"/>
      <c r="E16" s="133"/>
      <c r="F16" s="133"/>
      <c r="G16" s="133"/>
      <c r="H16" s="133"/>
      <c r="I16" s="133"/>
      <c r="J16" s="133"/>
      <c r="K16" s="133"/>
      <c r="L16" s="133"/>
      <c r="M16" s="133"/>
      <c r="N16" s="133"/>
    </row>
    <row r="17" spans="1:14" ht="13.5">
      <c r="A17" s="133"/>
      <c r="B17" s="133"/>
      <c r="C17" s="133"/>
      <c r="D17" s="133"/>
      <c r="E17" s="133"/>
      <c r="F17" s="133"/>
      <c r="G17" s="133"/>
      <c r="H17" s="133"/>
      <c r="I17" s="133"/>
      <c r="J17" s="133"/>
      <c r="K17" s="133"/>
      <c r="L17" s="133"/>
      <c r="M17" s="133"/>
      <c r="N17" s="133"/>
    </row>
    <row r="18" spans="1:14" ht="13.5">
      <c r="A18" s="133"/>
      <c r="B18" s="133"/>
      <c r="C18" s="133"/>
      <c r="D18" s="133"/>
      <c r="E18" s="133"/>
      <c r="F18" s="133"/>
      <c r="G18" s="133"/>
      <c r="H18" s="133"/>
      <c r="I18" s="133"/>
      <c r="J18" s="133"/>
      <c r="K18" s="133"/>
      <c r="L18" s="133"/>
      <c r="M18" s="133"/>
      <c r="N18" s="133"/>
    </row>
    <row r="19" spans="1:14" ht="13.5">
      <c r="A19" s="133"/>
      <c r="B19" s="133"/>
      <c r="C19" s="133"/>
      <c r="D19" s="133"/>
      <c r="E19" s="133"/>
      <c r="F19" s="133"/>
      <c r="G19" s="133"/>
      <c r="H19" s="133"/>
      <c r="I19" s="133"/>
      <c r="J19" s="133"/>
      <c r="K19" s="133"/>
      <c r="L19" s="133"/>
      <c r="M19" s="133"/>
      <c r="N19" s="133"/>
    </row>
    <row r="20" spans="1:14" ht="13.5">
      <c r="A20" s="133"/>
      <c r="B20" s="133"/>
      <c r="C20" s="133"/>
      <c r="D20" s="133"/>
      <c r="E20" s="133"/>
      <c r="F20" s="133"/>
      <c r="G20" s="133"/>
      <c r="H20" s="133"/>
      <c r="I20" s="133"/>
      <c r="J20" s="133"/>
      <c r="K20" s="133"/>
      <c r="L20" s="133"/>
      <c r="M20" s="133"/>
      <c r="N20" s="133"/>
    </row>
    <row r="21" spans="1:14" ht="13.5">
      <c r="A21" s="133"/>
      <c r="B21" s="133"/>
      <c r="C21" s="133"/>
      <c r="D21" s="133"/>
      <c r="E21" s="133"/>
      <c r="F21" s="133"/>
      <c r="G21" s="133"/>
      <c r="H21" s="133"/>
      <c r="I21" s="133"/>
      <c r="J21" s="133"/>
      <c r="K21" s="133"/>
      <c r="L21" s="133"/>
      <c r="M21" s="133"/>
      <c r="N21" s="133"/>
    </row>
    <row r="22" spans="1:14" ht="13.5">
      <c r="A22" s="133"/>
      <c r="B22" s="133"/>
      <c r="C22" s="133"/>
      <c r="D22" s="133"/>
      <c r="E22" s="133"/>
      <c r="F22" s="133"/>
      <c r="G22" s="133"/>
      <c r="H22" s="133"/>
      <c r="I22" s="133"/>
      <c r="J22" s="133"/>
      <c r="K22" s="133"/>
      <c r="L22" s="133"/>
      <c r="M22" s="133"/>
      <c r="N22" s="133"/>
    </row>
    <row r="23" spans="1:14" ht="13.5">
      <c r="A23" s="133"/>
      <c r="B23" s="133"/>
      <c r="C23" s="133"/>
      <c r="D23" s="133"/>
      <c r="E23" s="133"/>
      <c r="F23" s="133"/>
      <c r="G23" s="133"/>
      <c r="H23" s="133"/>
      <c r="I23" s="133"/>
      <c r="J23" s="133"/>
      <c r="K23" s="133"/>
      <c r="L23" s="133"/>
      <c r="M23" s="133"/>
      <c r="N23" s="133"/>
    </row>
    <row r="24" spans="1:14" ht="13.5">
      <c r="A24" s="133"/>
      <c r="B24" s="133"/>
      <c r="C24" s="133"/>
      <c r="D24" s="133"/>
      <c r="E24" s="133"/>
      <c r="F24" s="133"/>
      <c r="G24" s="133"/>
      <c r="H24" s="133"/>
      <c r="I24" s="133"/>
      <c r="J24" s="133"/>
      <c r="K24" s="133"/>
      <c r="L24" s="133"/>
      <c r="M24" s="133"/>
      <c r="N24" s="133"/>
    </row>
    <row r="25" spans="1:14" ht="13.5">
      <c r="A25" s="133"/>
      <c r="B25" s="133"/>
      <c r="C25" s="133"/>
      <c r="D25" s="133"/>
      <c r="E25" s="133"/>
      <c r="F25" s="133"/>
      <c r="G25" s="133"/>
      <c r="H25" s="133"/>
      <c r="I25" s="133"/>
      <c r="J25" s="133"/>
      <c r="K25" s="133"/>
      <c r="L25" s="133"/>
      <c r="M25" s="133"/>
      <c r="N25" s="133"/>
    </row>
    <row r="26" spans="1:14" ht="13.5">
      <c r="A26" s="133"/>
      <c r="B26" s="133"/>
      <c r="C26" s="133"/>
      <c r="D26" s="133"/>
      <c r="E26" s="133"/>
      <c r="F26" s="133"/>
      <c r="G26" s="133"/>
      <c r="H26" s="133"/>
      <c r="I26" s="133"/>
      <c r="J26" s="133"/>
      <c r="K26" s="133"/>
      <c r="L26" s="133"/>
      <c r="M26" s="133"/>
      <c r="N26" s="133"/>
    </row>
    <row r="27" spans="1:14" ht="13.5">
      <c r="A27" s="133"/>
      <c r="B27" s="133"/>
      <c r="C27" s="133"/>
      <c r="D27" s="133"/>
      <c r="E27" s="133"/>
      <c r="F27" s="133"/>
      <c r="G27" s="133"/>
      <c r="H27" s="133"/>
      <c r="I27" s="133"/>
      <c r="J27" s="133"/>
      <c r="K27" s="133"/>
      <c r="L27" s="133"/>
      <c r="M27" s="133"/>
      <c r="N27" s="133"/>
    </row>
    <row r="28" spans="1:14" ht="13.5">
      <c r="A28" s="133"/>
      <c r="B28" s="133"/>
      <c r="C28" s="133"/>
      <c r="D28" s="133"/>
      <c r="E28" s="133"/>
      <c r="F28" s="133"/>
      <c r="G28" s="133"/>
      <c r="H28" s="133"/>
      <c r="I28" s="133"/>
      <c r="J28" s="133"/>
      <c r="K28" s="133"/>
      <c r="L28" s="133"/>
      <c r="M28" s="133"/>
      <c r="N28" s="133"/>
    </row>
    <row r="29" spans="1:14" ht="13.5">
      <c r="A29" s="133"/>
      <c r="B29" s="133"/>
      <c r="C29" s="133"/>
      <c r="D29" s="133"/>
      <c r="E29" s="133"/>
      <c r="F29" s="133"/>
      <c r="G29" s="133"/>
      <c r="H29" s="133"/>
      <c r="I29" s="133"/>
      <c r="J29" s="133"/>
      <c r="K29" s="133"/>
      <c r="L29" s="133"/>
      <c r="M29" s="133"/>
      <c r="N29" s="133"/>
    </row>
    <row r="30" spans="1:14" ht="13.5">
      <c r="A30" s="133"/>
      <c r="B30" s="133"/>
      <c r="C30" s="133"/>
      <c r="D30" s="133"/>
      <c r="E30" s="133"/>
      <c r="F30" s="133"/>
      <c r="G30" s="133"/>
      <c r="H30" s="133"/>
      <c r="I30" s="133"/>
      <c r="J30" s="133"/>
      <c r="K30" s="133"/>
      <c r="L30" s="133"/>
      <c r="M30" s="133"/>
      <c r="N30" s="133"/>
    </row>
    <row r="31" spans="1:14" ht="13.5">
      <c r="A31" s="133"/>
      <c r="B31" s="133"/>
      <c r="C31" s="133"/>
      <c r="D31" s="133"/>
      <c r="E31" s="133"/>
      <c r="F31" s="133"/>
      <c r="G31" s="133"/>
      <c r="H31" s="133"/>
      <c r="I31" s="133"/>
      <c r="J31" s="133"/>
      <c r="K31" s="133"/>
      <c r="L31" s="133"/>
      <c r="M31" s="133"/>
      <c r="N31" s="133"/>
    </row>
    <row r="32" spans="1:14" ht="13.5">
      <c r="A32" s="133"/>
      <c r="B32" s="133"/>
      <c r="C32" s="133"/>
      <c r="D32" s="133"/>
      <c r="E32" s="133"/>
      <c r="F32" s="133"/>
      <c r="G32" s="133"/>
      <c r="H32" s="133"/>
      <c r="I32" s="133"/>
      <c r="J32" s="133"/>
      <c r="K32" s="133"/>
      <c r="L32" s="133"/>
      <c r="M32" s="133"/>
      <c r="N32" s="133"/>
    </row>
    <row r="33" spans="1:14" ht="13.5">
      <c r="A33" s="133"/>
      <c r="B33" s="133"/>
      <c r="C33" s="133"/>
      <c r="D33" s="133"/>
      <c r="E33" s="133"/>
      <c r="F33" s="133"/>
      <c r="G33" s="133"/>
      <c r="H33" s="133"/>
      <c r="I33" s="133"/>
      <c r="J33" s="133"/>
      <c r="K33" s="133"/>
      <c r="L33" s="133"/>
      <c r="M33" s="133"/>
      <c r="N33" s="133"/>
    </row>
    <row r="34" spans="1:14" ht="13.5">
      <c r="A34" s="133"/>
      <c r="B34" s="133"/>
      <c r="C34" s="133"/>
      <c r="D34" s="133"/>
      <c r="E34" s="133"/>
      <c r="F34" s="133"/>
      <c r="G34" s="133"/>
      <c r="H34" s="133"/>
      <c r="I34" s="133"/>
      <c r="J34" s="133"/>
      <c r="K34" s="133"/>
      <c r="L34" s="133"/>
      <c r="M34" s="133"/>
      <c r="N34" s="133"/>
    </row>
    <row r="35" spans="1:14" ht="13.5">
      <c r="A35" s="133"/>
      <c r="B35" s="133"/>
      <c r="C35" s="133"/>
      <c r="D35" s="133"/>
      <c r="E35" s="133"/>
      <c r="F35" s="133"/>
      <c r="G35" s="133"/>
      <c r="H35" s="133"/>
      <c r="I35" s="133"/>
      <c r="J35" s="133"/>
      <c r="K35" s="133"/>
      <c r="L35" s="133"/>
      <c r="M35" s="133"/>
      <c r="N35" s="133"/>
    </row>
    <row r="36" spans="1:14" ht="13.5">
      <c r="A36" s="133"/>
      <c r="B36" s="133"/>
      <c r="C36" s="133"/>
      <c r="D36" s="133"/>
      <c r="E36" s="133"/>
      <c r="F36" s="133"/>
      <c r="G36" s="133"/>
      <c r="H36" s="133"/>
      <c r="I36" s="133"/>
      <c r="J36" s="133"/>
      <c r="K36" s="133"/>
      <c r="L36" s="133"/>
      <c r="M36" s="133"/>
      <c r="N36" s="133"/>
    </row>
    <row r="37" spans="1:14" ht="13.5">
      <c r="A37" s="133"/>
      <c r="B37" s="133"/>
      <c r="C37" s="133"/>
      <c r="D37" s="133"/>
      <c r="E37" s="133"/>
      <c r="F37" s="133"/>
      <c r="G37" s="133"/>
      <c r="H37" s="133"/>
      <c r="I37" s="133"/>
      <c r="J37" s="133"/>
      <c r="K37" s="133"/>
      <c r="L37" s="133"/>
      <c r="M37" s="133"/>
      <c r="N37" s="133"/>
    </row>
    <row r="41" ht="46.5" customHeight="1"/>
    <row r="42" spans="1:5" ht="21">
      <c r="A42" s="132" t="s">
        <v>12</v>
      </c>
      <c r="B42" s="131" t="s">
        <v>219</v>
      </c>
      <c r="C42" s="131" t="s">
        <v>218</v>
      </c>
      <c r="D42" s="131" t="s">
        <v>217</v>
      </c>
      <c r="E42" s="131" t="s">
        <v>216</v>
      </c>
    </row>
    <row r="43" spans="1:5" ht="13.5">
      <c r="A43" s="12" t="s">
        <v>215</v>
      </c>
      <c r="B43" s="130">
        <v>24.19283502874834</v>
      </c>
      <c r="C43" s="130">
        <v>80.4953560371517</v>
      </c>
      <c r="D43" s="38">
        <v>13.224237063246353</v>
      </c>
      <c r="E43" s="38">
        <v>2.299867315347192</v>
      </c>
    </row>
    <row r="44" spans="1:5" ht="13.5">
      <c r="A44" s="129" t="s">
        <v>214</v>
      </c>
      <c r="B44" s="128">
        <v>20.5</v>
      </c>
      <c r="C44" s="128">
        <v>58.6</v>
      </c>
      <c r="D44" s="128">
        <v>19.3</v>
      </c>
      <c r="E44" s="128">
        <v>1.6</v>
      </c>
    </row>
  </sheetData>
  <sheetProtection/>
  <printOptions/>
  <pageMargins left="0" right="0" top="0" bottom="0" header="0" footer="0"/>
  <pageSetup horizontalDpi="300" verticalDpi="3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2015-08-31T05:18:56Z</dcterms:modified>
  <cp:category/>
  <cp:version/>
  <cp:contentType/>
  <cp:contentStatus/>
</cp:coreProperties>
</file>