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<sst xmlns="http://schemas.openxmlformats.org/spreadsheetml/2006/main" count="40" uniqueCount="21">
  <si>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</si>
  <si>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</si>
  <si>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</si>
  <si>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</si>
  <si>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</si>
  <si>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</si>
  <si>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</si>
  <si>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</si>
  <si>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</si>
  <si>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</si>
  <si>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</si>
  <si>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</si>
  <si>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</si>
  <si>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</si>
  <si>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</si>
  <si>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</si>
  <si>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</si>
  <si>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</si>
  <si>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</si>
  <si>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</si>
  <si>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平成26年6月末日現在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</si>
</sst>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7" fillId="0" borderId="39" xfId="61" applyFont="1" applyFill="1" applyBorder="1" applyAlignment="1" applyProtection="1">
      <alignment horizontal="center" vertical="center"/>
      <protection/>
    </xf>
    <xf numFmtId="0" fontId="7" fillId="0" borderId="40" xfId="61" applyFont="1" applyFill="1" applyBorder="1" applyAlignment="1" applyProtection="1">
      <alignment horizontal="center" vertical="center"/>
      <protection/>
    </xf>
    <xf numFmtId="0" fontId="7" fillId="0" borderId="41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43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7" fillId="0" borderId="46" xfId="61" applyFont="1" applyFill="1" applyBorder="1" applyAlignment="1" applyProtection="1">
      <alignment horizontal="center" vertical="center"/>
      <protection/>
    </xf>
    <xf numFmtId="0" fontId="7" fillId="0" borderId="47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7" fillId="0" borderId="49" xfId="61" applyFont="1" applyFill="1" applyBorder="1" applyAlignment="1" applyProtection="1">
      <alignment horizontal="center" vertical="center"/>
      <protection/>
    </xf>
    <xf numFmtId="0" fontId="7" fillId="0" borderId="50" xfId="61" applyFont="1" applyFill="1" applyBorder="1" applyAlignment="1" applyProtection="1">
      <alignment horizontal="center" vertical="center"/>
      <protection/>
    </xf>
    <xf numFmtId="0" fontId="7" fillId="0" borderId="51" xfId="61" applyFont="1" applyFill="1" applyBorder="1" applyAlignment="1" applyProtection="1">
      <alignment horizontal="center" vertical="center"/>
      <protection/>
    </xf>
    <xf numFmtId="0" fontId="7" fillId="33" borderId="52" xfId="61" applyFont="1" applyFill="1" applyBorder="1" applyAlignment="1" applyProtection="1">
      <alignment horizontal="center" vertical="center"/>
      <protection locked="0"/>
    </xf>
    <xf numFmtId="0" fontId="7" fillId="33" borderId="53" xfId="61" applyFont="1" applyFill="1" applyBorder="1" applyAlignment="1" applyProtection="1">
      <alignment horizontal="center" vertical="center"/>
      <protection locked="0"/>
    </xf>
    <xf numFmtId="0" fontId="7" fillId="33" borderId="54" xfId="61" applyFont="1" applyFill="1" applyBorder="1" applyAlignment="1" applyProtection="1">
      <alignment horizontal="center" vertical="center"/>
      <protection locked="0"/>
    </xf>
    <xf numFmtId="0" fontId="7" fillId="33" borderId="55" xfId="61" applyFont="1" applyFill="1" applyBorder="1" applyAlignment="1" applyProtection="1">
      <alignment horizontal="center" vertical="center"/>
      <protection locked="0"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51" xfId="61" applyFont="1" applyFill="1" applyBorder="1" applyAlignment="1" applyProtection="1">
      <alignment horizontal="center" vertical="center"/>
      <protection/>
    </xf>
    <xf numFmtId="0" fontId="5" fillId="0" borderId="56" xfId="61" applyFont="1" applyFill="1" applyBorder="1" applyAlignment="1" applyProtection="1">
      <alignment horizontal="center" vertical="center"/>
      <protection/>
    </xf>
    <xf numFmtId="0" fontId="5" fillId="0" borderId="57" xfId="61" applyFont="1" applyFill="1" applyBorder="1" applyAlignment="1" applyProtection="1">
      <alignment horizontal="center" vertical="center"/>
      <protection/>
    </xf>
    <xf numFmtId="0" fontId="5" fillId="0" borderId="39" xfId="61" applyFont="1" applyFill="1" applyBorder="1" applyAlignment="1" applyProtection="1">
      <alignment horizontal="center" vertical="center"/>
      <protection/>
    </xf>
    <xf numFmtId="0" fontId="5" fillId="0" borderId="58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63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40" fontId="7" fillId="0" borderId="58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66" xfId="61" applyFont="1" applyFill="1" applyBorder="1" applyAlignment="1" applyProtection="1">
      <alignment horizontal="center" vertical="center"/>
      <protection/>
    </xf>
    <xf numFmtId="0" fontId="7" fillId="0" borderId="67" xfId="61" applyFont="1" applyFill="1" applyBorder="1" applyAlignment="1" applyProtection="1">
      <alignment horizontal="center" vertical="center"/>
      <protection/>
    </xf>
    <xf numFmtId="0" fontId="7" fillId="0" borderId="68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47" xfId="49" applyFont="1" applyFill="1" applyBorder="1" applyAlignment="1" applyProtection="1">
      <alignment horizontal="center" vertical="center"/>
      <protection/>
    </xf>
    <xf numFmtId="38" fontId="7" fillId="0" borderId="70" xfId="49" applyFont="1" applyFill="1" applyBorder="1" applyAlignment="1" applyProtection="1">
      <alignment horizontal="center" vertical="center"/>
      <protection/>
    </xf>
    <xf numFmtId="38" fontId="7" fillId="0" borderId="71" xfId="49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47" xfId="49" applyNumberFormat="1" applyFont="1" applyFill="1" applyBorder="1" applyAlignment="1" applyProtection="1">
      <alignment horizontal="center" vertical="center"/>
      <protection/>
    </xf>
    <xf numFmtId="40" fontId="7" fillId="0" borderId="70" xfId="49" applyNumberFormat="1" applyFont="1" applyFill="1" applyBorder="1" applyAlignment="1" applyProtection="1">
      <alignment horizontal="center" vertical="center"/>
      <protection/>
    </xf>
    <xf numFmtId="40" fontId="7" fillId="0" borderId="71" xfId="49" applyNumberFormat="1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38" fontId="7" fillId="0" borderId="58" xfId="49" applyFont="1" applyFill="1" applyBorder="1" applyAlignment="1" applyProtection="1">
      <alignment horizontal="center" vertical="center"/>
      <protection/>
    </xf>
    <xf numFmtId="38" fontId="7" fillId="0" borderId="72" xfId="49" applyFont="1" applyFill="1" applyBorder="1" applyAlignment="1" applyProtection="1">
      <alignment horizontal="center" vertical="center"/>
      <protection/>
    </xf>
    <xf numFmtId="38" fontId="7" fillId="0" borderId="73" xfId="49" applyFont="1" applyFill="1" applyBorder="1" applyAlignment="1" applyProtection="1">
      <alignment horizontal="center" vertical="center"/>
      <protection/>
    </xf>
    <xf numFmtId="10" fontId="5" fillId="0" borderId="72" xfId="61" applyNumberFormat="1" applyFont="1" applyFill="1" applyBorder="1" applyAlignment="1" applyProtection="1">
      <alignment horizontal="center" vertical="center"/>
      <protection/>
    </xf>
    <xf numFmtId="10" fontId="5" fillId="0" borderId="53" xfId="61" applyNumberFormat="1" applyFont="1" applyFill="1" applyBorder="1" applyAlignment="1" applyProtection="1">
      <alignment horizontal="center" vertical="center"/>
      <protection/>
    </xf>
    <xf numFmtId="10" fontId="5" fillId="0" borderId="73" xfId="61" applyNumberFormat="1" applyFont="1" applyFill="1" applyBorder="1" applyAlignment="1" applyProtection="1">
      <alignment horizontal="center" vertical="center"/>
      <protection/>
    </xf>
    <xf numFmtId="10" fontId="5" fillId="0" borderId="55" xfId="61" applyNumberFormat="1" applyFont="1" applyFill="1" applyBorder="1" applyAlignment="1" applyProtection="1">
      <alignment horizontal="center" vertical="center"/>
      <protection/>
    </xf>
    <xf numFmtId="191" fontId="7" fillId="0" borderId="65" xfId="49" applyNumberFormat="1" applyFont="1" applyFill="1" applyBorder="1" applyAlignment="1" applyProtection="1">
      <alignment horizontal="center" vertical="center"/>
      <protection/>
    </xf>
    <xf numFmtId="191" fontId="7" fillId="0" borderId="58" xfId="49" applyNumberFormat="1" applyFont="1" applyFill="1" applyBorder="1" applyAlignment="1" applyProtection="1">
      <alignment horizontal="center" vertical="center"/>
      <protection/>
    </xf>
    <xf numFmtId="38" fontId="7" fillId="0" borderId="63" xfId="49" applyNumberFormat="1" applyFont="1" applyFill="1" applyBorder="1" applyAlignment="1" applyProtection="1">
      <alignment horizontal="center" vertical="center"/>
      <protection/>
    </xf>
    <xf numFmtId="38" fontId="7" fillId="0" borderId="64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69" xfId="49" applyNumberFormat="1" applyFont="1" applyFill="1" applyBorder="1" applyAlignment="1" applyProtection="1">
      <alignment horizontal="center" vertical="center"/>
      <protection/>
    </xf>
    <xf numFmtId="38" fontId="7" fillId="0" borderId="70" xfId="49" applyNumberFormat="1" applyFont="1" applyFill="1" applyBorder="1" applyAlignment="1" applyProtection="1">
      <alignment horizontal="center" vertical="center"/>
      <protection/>
    </xf>
    <xf numFmtId="38" fontId="7" fillId="0" borderId="74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30226808"/>
        <c:axId val="3605817"/>
      </c:bar3DChart>
      <c:catAx>
        <c:axId val="30226808"/>
        <c:scaling>
          <c:orientation val="minMax"/>
        </c:scaling>
        <c:axPos val="l"/>
        <c:delete val="1"/>
        <c:majorTickMark val="out"/>
        <c:minorTickMark val="none"/>
        <c:tickLblPos val="none"/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26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32452354"/>
        <c:axId val="23635731"/>
      </c:bar3DChart>
      <c:catAx>
        <c:axId val="32452354"/>
        <c:scaling>
          <c:orientation val="minMax"/>
        </c:scaling>
        <c:axPos val="r"/>
        <c:delete val="1"/>
        <c:majorTickMark val="out"/>
        <c:minorTickMark val="none"/>
        <c:tickLblPos val="none"/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J107" sqref="J107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67" t="s">
        <v>4</v>
      </c>
      <c r="I1" s="69" t="s">
        <v>0</v>
      </c>
      <c r="J1" s="71" t="s">
        <v>1</v>
      </c>
      <c r="K1" s="65" t="s">
        <v>5</v>
      </c>
    </row>
    <row r="2" spans="8:11" ht="13.5" customHeight="1" thickBot="1">
      <c r="H2" s="68"/>
      <c r="I2" s="70"/>
      <c r="J2" s="72"/>
      <c r="K2" s="66"/>
    </row>
    <row r="3" spans="8:11" ht="13.5" customHeight="1">
      <c r="H3" s="3">
        <v>0</v>
      </c>
      <c r="I3" s="26">
        <v>1952</v>
      </c>
      <c r="J3" s="27">
        <v>1773</v>
      </c>
      <c r="K3" s="4">
        <f>I3+J3</f>
        <v>3725</v>
      </c>
    </row>
    <row r="4" spans="8:11" ht="13.5" customHeight="1">
      <c r="H4" s="5">
        <v>1</v>
      </c>
      <c r="I4" s="28">
        <v>2143</v>
      </c>
      <c r="J4" s="29">
        <v>2067</v>
      </c>
      <c r="K4" s="6">
        <f aca="true" t="shared" si="0" ref="K4:K67">I4+J4</f>
        <v>4210</v>
      </c>
    </row>
    <row r="5" spans="8:11" ht="13.5" customHeight="1">
      <c r="H5" s="5">
        <v>2</v>
      </c>
      <c r="I5" s="28">
        <v>2232</v>
      </c>
      <c r="J5" s="29">
        <v>2075</v>
      </c>
      <c r="K5" s="6">
        <f t="shared" si="0"/>
        <v>4307</v>
      </c>
    </row>
    <row r="6" spans="1:11" ht="13.5" customHeight="1">
      <c r="A6" s="73" t="s">
        <v>6</v>
      </c>
      <c r="B6" s="73"/>
      <c r="C6" s="7"/>
      <c r="H6" s="5">
        <v>3</v>
      </c>
      <c r="I6" s="28">
        <v>2324</v>
      </c>
      <c r="J6" s="29">
        <v>2174</v>
      </c>
      <c r="K6" s="6">
        <f t="shared" si="0"/>
        <v>4498</v>
      </c>
    </row>
    <row r="7" spans="1:11" ht="13.5" customHeight="1">
      <c r="A7" s="73"/>
      <c r="B7" s="73"/>
      <c r="C7" s="7"/>
      <c r="H7" s="8">
        <v>4</v>
      </c>
      <c r="I7" s="30">
        <v>2443</v>
      </c>
      <c r="J7" s="31">
        <v>2277</v>
      </c>
      <c r="K7" s="9">
        <f t="shared" si="0"/>
        <v>4720</v>
      </c>
    </row>
    <row r="8" spans="8:11" ht="13.5" customHeight="1">
      <c r="H8" s="10">
        <v>5</v>
      </c>
      <c r="I8" s="32">
        <v>2367</v>
      </c>
      <c r="J8" s="33">
        <v>2344</v>
      </c>
      <c r="K8" s="11">
        <f t="shared" si="0"/>
        <v>4711</v>
      </c>
    </row>
    <row r="9" spans="8:11" ht="13.5" customHeight="1">
      <c r="H9" s="5">
        <v>6</v>
      </c>
      <c r="I9" s="28">
        <v>2400</v>
      </c>
      <c r="J9" s="29">
        <v>2353</v>
      </c>
      <c r="K9" s="6">
        <f t="shared" si="0"/>
        <v>4753</v>
      </c>
    </row>
    <row r="10" spans="1:11" ht="13.5" customHeight="1">
      <c r="A10" s="78" t="s">
        <v>20</v>
      </c>
      <c r="B10" s="78"/>
      <c r="H10" s="5">
        <v>7</v>
      </c>
      <c r="I10" s="28">
        <v>2525</v>
      </c>
      <c r="J10" s="29">
        <v>2357</v>
      </c>
      <c r="K10" s="6">
        <f t="shared" si="0"/>
        <v>4882</v>
      </c>
    </row>
    <row r="11" spans="1:11" ht="13.5" customHeight="1" thickBot="1">
      <c r="A11" s="78"/>
      <c r="B11" s="78"/>
      <c r="H11" s="5">
        <v>8</v>
      </c>
      <c r="I11" s="28">
        <v>2511</v>
      </c>
      <c r="J11" s="29">
        <v>2335</v>
      </c>
      <c r="K11" s="6">
        <f t="shared" si="0"/>
        <v>4846</v>
      </c>
    </row>
    <row r="12" spans="1:11" ht="13.5" customHeight="1">
      <c r="A12" s="53" t="s">
        <v>7</v>
      </c>
      <c r="B12" s="54"/>
      <c r="H12" s="8">
        <v>9</v>
      </c>
      <c r="I12" s="30">
        <v>2415</v>
      </c>
      <c r="J12" s="31">
        <v>2284</v>
      </c>
      <c r="K12" s="9">
        <f t="shared" si="0"/>
        <v>4699</v>
      </c>
    </row>
    <row r="13" spans="1:11" ht="13.5" customHeight="1">
      <c r="A13" s="55"/>
      <c r="B13" s="56"/>
      <c r="H13" s="12">
        <v>10</v>
      </c>
      <c r="I13" s="34">
        <v>2474</v>
      </c>
      <c r="J13" s="35">
        <v>2403</v>
      </c>
      <c r="K13" s="13">
        <f t="shared" si="0"/>
        <v>4877</v>
      </c>
    </row>
    <row r="14" spans="1:11" ht="13.5" customHeight="1">
      <c r="A14" s="57" t="s">
        <v>8</v>
      </c>
      <c r="B14" s="58"/>
      <c r="H14" s="5">
        <v>11</v>
      </c>
      <c r="I14" s="28">
        <v>2594</v>
      </c>
      <c r="J14" s="29">
        <v>2423</v>
      </c>
      <c r="K14" s="6">
        <f t="shared" si="0"/>
        <v>5017</v>
      </c>
    </row>
    <row r="15" spans="1:11" ht="13.5" customHeight="1" thickBot="1">
      <c r="A15" s="59"/>
      <c r="B15" s="60"/>
      <c r="H15" s="5">
        <v>12</v>
      </c>
      <c r="I15" s="28">
        <v>2641</v>
      </c>
      <c r="J15" s="29">
        <v>2520</v>
      </c>
      <c r="K15" s="6">
        <f t="shared" si="0"/>
        <v>5161</v>
      </c>
    </row>
    <row r="16" spans="1:11" ht="13.5" customHeight="1">
      <c r="A16" s="14"/>
      <c r="B16" s="14"/>
      <c r="H16" s="5">
        <v>13</v>
      </c>
      <c r="I16" s="28">
        <v>2682</v>
      </c>
      <c r="J16" s="29">
        <v>2488</v>
      </c>
      <c r="K16" s="6">
        <f t="shared" si="0"/>
        <v>5170</v>
      </c>
    </row>
    <row r="17" spans="8:11" ht="13.5" customHeight="1">
      <c r="H17" s="15">
        <v>14</v>
      </c>
      <c r="I17" s="36">
        <v>2755</v>
      </c>
      <c r="J17" s="37">
        <v>2564</v>
      </c>
      <c r="K17" s="16">
        <f t="shared" si="0"/>
        <v>5319</v>
      </c>
    </row>
    <row r="18" spans="1:11" ht="13.5" customHeight="1">
      <c r="A18" s="46" t="s">
        <v>9</v>
      </c>
      <c r="B18" s="46"/>
      <c r="C18" s="46"/>
      <c r="H18" s="10">
        <v>15</v>
      </c>
      <c r="I18" s="32">
        <v>2718</v>
      </c>
      <c r="J18" s="33">
        <v>2570</v>
      </c>
      <c r="K18" s="11">
        <f t="shared" si="0"/>
        <v>5288</v>
      </c>
    </row>
    <row r="19" spans="1:11" ht="13.5" customHeight="1" thickBot="1">
      <c r="A19" s="47"/>
      <c r="B19" s="47"/>
      <c r="C19" s="48"/>
      <c r="H19" s="5">
        <v>16</v>
      </c>
      <c r="I19" s="28">
        <v>2686</v>
      </c>
      <c r="J19" s="29">
        <v>2531</v>
      </c>
      <c r="K19" s="6">
        <f t="shared" si="0"/>
        <v>5217</v>
      </c>
    </row>
    <row r="20" spans="1:11" ht="13.5" customHeight="1">
      <c r="A20" s="42" t="s">
        <v>10</v>
      </c>
      <c r="B20" s="44" t="s">
        <v>11</v>
      </c>
      <c r="C20" s="49" t="s">
        <v>5</v>
      </c>
      <c r="D20" s="50"/>
      <c r="H20" s="5">
        <v>17</v>
      </c>
      <c r="I20" s="28">
        <v>2660</v>
      </c>
      <c r="J20" s="29">
        <v>2626</v>
      </c>
      <c r="K20" s="6">
        <f t="shared" si="0"/>
        <v>5286</v>
      </c>
    </row>
    <row r="21" spans="1:11" ht="13.5" customHeight="1">
      <c r="A21" s="43"/>
      <c r="B21" s="45"/>
      <c r="C21" s="51"/>
      <c r="D21" s="52"/>
      <c r="H21" s="5">
        <v>18</v>
      </c>
      <c r="I21" s="28">
        <v>3463</v>
      </c>
      <c r="J21" s="29">
        <v>3196</v>
      </c>
      <c r="K21" s="6">
        <f t="shared" si="0"/>
        <v>6659</v>
      </c>
    </row>
    <row r="22" spans="1:11" ht="13.5" customHeight="1">
      <c r="A22" s="91">
        <f>SUM(I3:I106)</f>
        <v>282419</v>
      </c>
      <c r="B22" s="93">
        <f>SUM(J3:J106)</f>
        <v>280846</v>
      </c>
      <c r="C22" s="83">
        <f>SUM(K3:K106)</f>
        <v>563265</v>
      </c>
      <c r="D22" s="84"/>
      <c r="H22" s="8">
        <v>19</v>
      </c>
      <c r="I22" s="30">
        <v>4070</v>
      </c>
      <c r="J22" s="31">
        <v>3490</v>
      </c>
      <c r="K22" s="9">
        <f t="shared" si="0"/>
        <v>7560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4232</v>
      </c>
      <c r="J23" s="35">
        <v>3492</v>
      </c>
      <c r="K23" s="13">
        <f t="shared" si="0"/>
        <v>7724</v>
      </c>
    </row>
    <row r="24" spans="8:11" ht="13.5" customHeight="1">
      <c r="H24" s="5">
        <v>21</v>
      </c>
      <c r="I24" s="28">
        <v>4222</v>
      </c>
      <c r="J24" s="29">
        <v>3506</v>
      </c>
      <c r="K24" s="6">
        <f t="shared" si="0"/>
        <v>7728</v>
      </c>
    </row>
    <row r="25" spans="8:11" ht="13.5" customHeight="1">
      <c r="H25" s="5">
        <v>22</v>
      </c>
      <c r="I25" s="28">
        <v>3916</v>
      </c>
      <c r="J25" s="29">
        <v>3284</v>
      </c>
      <c r="K25" s="6">
        <f t="shared" si="0"/>
        <v>7200</v>
      </c>
    </row>
    <row r="26" spans="1:11" ht="13.5" customHeight="1">
      <c r="A26" s="46" t="s">
        <v>12</v>
      </c>
      <c r="B26" s="46"/>
      <c r="C26" s="46"/>
      <c r="H26" s="5">
        <v>23</v>
      </c>
      <c r="I26" s="28">
        <v>3551</v>
      </c>
      <c r="J26" s="29">
        <v>3054</v>
      </c>
      <c r="K26" s="6">
        <f t="shared" si="0"/>
        <v>6605</v>
      </c>
    </row>
    <row r="27" spans="1:11" ht="13.5" customHeight="1" thickBot="1">
      <c r="A27" s="47"/>
      <c r="B27" s="47"/>
      <c r="C27" s="48"/>
      <c r="H27" s="15">
        <v>24</v>
      </c>
      <c r="I27" s="36">
        <v>3399</v>
      </c>
      <c r="J27" s="37">
        <v>2927</v>
      </c>
      <c r="K27" s="16">
        <f t="shared" si="0"/>
        <v>6326</v>
      </c>
    </row>
    <row r="28" spans="1:11" ht="13.5" customHeight="1">
      <c r="A28" s="42" t="s">
        <v>10</v>
      </c>
      <c r="B28" s="79" t="s">
        <v>11</v>
      </c>
      <c r="C28" s="49" t="s">
        <v>5</v>
      </c>
      <c r="D28" s="50"/>
      <c r="H28" s="10">
        <v>25</v>
      </c>
      <c r="I28" s="32">
        <v>3368</v>
      </c>
      <c r="J28" s="33">
        <v>2974</v>
      </c>
      <c r="K28" s="11">
        <f t="shared" si="0"/>
        <v>6342</v>
      </c>
    </row>
    <row r="29" spans="1:11" ht="13.5" customHeight="1">
      <c r="A29" s="43"/>
      <c r="B29" s="80"/>
      <c r="C29" s="51"/>
      <c r="D29" s="52"/>
      <c r="H29" s="5">
        <v>26</v>
      </c>
      <c r="I29" s="28">
        <v>3172</v>
      </c>
      <c r="J29" s="29">
        <v>2774</v>
      </c>
      <c r="K29" s="6">
        <f t="shared" si="0"/>
        <v>5946</v>
      </c>
    </row>
    <row r="30" spans="1:11" ht="13.5" customHeight="1">
      <c r="A30" s="76">
        <f>(SUMPRODUCT($H$3:$H$105,I3:I105)+103*I106)/SUM(I3:I106)+0.5</f>
        <v>43.39238684366137</v>
      </c>
      <c r="B30" s="74">
        <f>(SUMPRODUCT($H$3:$H$105,J3:J105)+103*J106)/SUM(J3:J106)+0.5</f>
        <v>46.06734295663816</v>
      </c>
      <c r="C30" s="87">
        <f>(SUMPRODUCT($H$3:$H$105,I3:I105)+SUMPRODUCT(H3:H105,J3:J105)+103*SUM(I106:J106))/SUM(I3:J106)+0.5</f>
        <v>44.72612979680967</v>
      </c>
      <c r="D30" s="88"/>
      <c r="H30" s="5">
        <v>27</v>
      </c>
      <c r="I30" s="28">
        <v>3187</v>
      </c>
      <c r="J30" s="29">
        <v>2791</v>
      </c>
      <c r="K30" s="6">
        <f t="shared" si="0"/>
        <v>5978</v>
      </c>
    </row>
    <row r="31" spans="1:11" ht="13.5" customHeight="1" thickBot="1">
      <c r="A31" s="77"/>
      <c r="B31" s="75"/>
      <c r="C31" s="89"/>
      <c r="D31" s="90"/>
      <c r="H31" s="5">
        <v>28</v>
      </c>
      <c r="I31" s="28">
        <v>3210</v>
      </c>
      <c r="J31" s="29">
        <v>2861</v>
      </c>
      <c r="K31" s="6">
        <f t="shared" si="0"/>
        <v>6071</v>
      </c>
    </row>
    <row r="32" spans="8:11" ht="13.5" customHeight="1">
      <c r="H32" s="8">
        <v>29</v>
      </c>
      <c r="I32" s="30">
        <v>3230</v>
      </c>
      <c r="J32" s="31">
        <v>2844</v>
      </c>
      <c r="K32" s="9">
        <f t="shared" si="0"/>
        <v>6074</v>
      </c>
    </row>
    <row r="33" spans="8:11" ht="13.5" customHeight="1">
      <c r="H33" s="12">
        <v>30</v>
      </c>
      <c r="I33" s="34">
        <v>3248</v>
      </c>
      <c r="J33" s="35">
        <v>2984</v>
      </c>
      <c r="K33" s="13">
        <f t="shared" si="0"/>
        <v>6232</v>
      </c>
    </row>
    <row r="34" spans="1:11" ht="13.5" customHeight="1">
      <c r="A34" s="46" t="s">
        <v>13</v>
      </c>
      <c r="B34" s="46"/>
      <c r="C34" s="46"/>
      <c r="D34" s="17"/>
      <c r="H34" s="5">
        <v>31</v>
      </c>
      <c r="I34" s="28">
        <v>3424</v>
      </c>
      <c r="J34" s="29">
        <v>2995</v>
      </c>
      <c r="K34" s="6">
        <f t="shared" si="0"/>
        <v>6419</v>
      </c>
    </row>
    <row r="35" spans="1:11" ht="13.5" customHeight="1" thickBot="1">
      <c r="A35" s="47"/>
      <c r="B35" s="47"/>
      <c r="C35" s="48"/>
      <c r="D35" s="2" t="s">
        <v>2</v>
      </c>
      <c r="H35" s="5">
        <v>32</v>
      </c>
      <c r="I35" s="28">
        <v>3232</v>
      </c>
      <c r="J35" s="29">
        <v>3159</v>
      </c>
      <c r="K35" s="6">
        <f t="shared" si="0"/>
        <v>6391</v>
      </c>
    </row>
    <row r="36" spans="1:11" ht="13.5" customHeight="1">
      <c r="A36" s="42" t="s">
        <v>10</v>
      </c>
      <c r="B36" s="79" t="s">
        <v>11</v>
      </c>
      <c r="C36" s="49" t="s">
        <v>5</v>
      </c>
      <c r="D36" s="81"/>
      <c r="E36" s="61" t="s">
        <v>14</v>
      </c>
      <c r="F36" s="62"/>
      <c r="H36" s="5">
        <v>33</v>
      </c>
      <c r="I36" s="28">
        <v>3411</v>
      </c>
      <c r="J36" s="29">
        <v>3151</v>
      </c>
      <c r="K36" s="6">
        <f t="shared" si="0"/>
        <v>6562</v>
      </c>
    </row>
    <row r="37" spans="1:11" ht="13.5" customHeight="1">
      <c r="A37" s="43"/>
      <c r="B37" s="80"/>
      <c r="C37" s="51"/>
      <c r="D37" s="82"/>
      <c r="E37" s="63"/>
      <c r="F37" s="64"/>
      <c r="H37" s="15">
        <v>34</v>
      </c>
      <c r="I37" s="36">
        <v>3662</v>
      </c>
      <c r="J37" s="37">
        <v>3408</v>
      </c>
      <c r="K37" s="16">
        <f t="shared" si="0"/>
        <v>7070</v>
      </c>
    </row>
    <row r="38" spans="1:11" ht="13.5" customHeight="1">
      <c r="A38" s="99">
        <f>SUM($I$3:$I$17)</f>
        <v>36458</v>
      </c>
      <c r="B38" s="101">
        <f>SUM($J$3:$J$17)</f>
        <v>34437</v>
      </c>
      <c r="C38" s="103">
        <f>A38+B38</f>
        <v>70895</v>
      </c>
      <c r="D38" s="104"/>
      <c r="E38" s="95">
        <f>C38/$C$22</f>
        <v>0.12586437999875724</v>
      </c>
      <c r="F38" s="96"/>
      <c r="H38" s="10">
        <v>35</v>
      </c>
      <c r="I38" s="32">
        <v>3800</v>
      </c>
      <c r="J38" s="33">
        <v>3429</v>
      </c>
      <c r="K38" s="11">
        <f t="shared" si="0"/>
        <v>7229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3948</v>
      </c>
      <c r="J39" s="29">
        <v>3575</v>
      </c>
      <c r="K39" s="6">
        <f t="shared" si="0"/>
        <v>7523</v>
      </c>
    </row>
    <row r="40" spans="8:11" ht="13.5" customHeight="1">
      <c r="H40" s="5">
        <v>37</v>
      </c>
      <c r="I40" s="28">
        <v>3914</v>
      </c>
      <c r="J40" s="29">
        <v>3628</v>
      </c>
      <c r="K40" s="6">
        <f t="shared" si="0"/>
        <v>7542</v>
      </c>
    </row>
    <row r="41" spans="1:11" ht="13.5" customHeight="1">
      <c r="A41" s="46" t="s">
        <v>15</v>
      </c>
      <c r="B41" s="46"/>
      <c r="C41" s="46"/>
      <c r="H41" s="5">
        <v>38</v>
      </c>
      <c r="I41" s="28">
        <v>4340</v>
      </c>
      <c r="J41" s="29">
        <v>3819</v>
      </c>
      <c r="K41" s="6">
        <f t="shared" si="0"/>
        <v>8159</v>
      </c>
    </row>
    <row r="42" spans="1:11" ht="13.5" customHeight="1" thickBot="1">
      <c r="A42" s="47"/>
      <c r="B42" s="47"/>
      <c r="C42" s="48"/>
      <c r="H42" s="8">
        <v>39</v>
      </c>
      <c r="I42" s="30">
        <v>4331</v>
      </c>
      <c r="J42" s="31">
        <v>4120</v>
      </c>
      <c r="K42" s="9">
        <f t="shared" si="0"/>
        <v>8451</v>
      </c>
    </row>
    <row r="43" spans="1:11" ht="13.5" customHeight="1">
      <c r="A43" s="42" t="s">
        <v>10</v>
      </c>
      <c r="B43" s="79" t="s">
        <v>11</v>
      </c>
      <c r="C43" s="49" t="s">
        <v>5</v>
      </c>
      <c r="D43" s="81"/>
      <c r="E43" s="61" t="s">
        <v>14</v>
      </c>
      <c r="F43" s="62"/>
      <c r="H43" s="12">
        <v>40</v>
      </c>
      <c r="I43" s="34">
        <v>4671</v>
      </c>
      <c r="J43" s="35">
        <v>4413</v>
      </c>
      <c r="K43" s="13">
        <f t="shared" si="0"/>
        <v>9084</v>
      </c>
    </row>
    <row r="44" spans="1:11" ht="13.5" customHeight="1">
      <c r="A44" s="43"/>
      <c r="B44" s="80"/>
      <c r="C44" s="51"/>
      <c r="D44" s="82"/>
      <c r="E44" s="63"/>
      <c r="F44" s="64"/>
      <c r="H44" s="5">
        <v>41</v>
      </c>
      <c r="I44" s="28">
        <v>4899</v>
      </c>
      <c r="J44" s="29">
        <v>4569</v>
      </c>
      <c r="K44" s="6">
        <f t="shared" si="0"/>
        <v>9468</v>
      </c>
    </row>
    <row r="45" spans="1:11" ht="13.5" customHeight="1">
      <c r="A45" s="99">
        <f>SUM($I$18:$I$67)</f>
        <v>185946</v>
      </c>
      <c r="B45" s="101">
        <f>SUM($J$18:$J$67)</f>
        <v>172826</v>
      </c>
      <c r="C45" s="103">
        <f>A45+B45</f>
        <v>358772</v>
      </c>
      <c r="D45" s="104"/>
      <c r="E45" s="95">
        <f>C45/$C$22</f>
        <v>0.6369506360238963</v>
      </c>
      <c r="F45" s="96"/>
      <c r="H45" s="5">
        <v>42</v>
      </c>
      <c r="I45" s="28">
        <v>4825</v>
      </c>
      <c r="J45" s="29">
        <v>4499</v>
      </c>
      <c r="K45" s="6">
        <f t="shared" si="0"/>
        <v>9324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4714</v>
      </c>
      <c r="J46" s="29">
        <v>4380</v>
      </c>
      <c r="K46" s="6">
        <f t="shared" si="0"/>
        <v>9094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4627</v>
      </c>
      <c r="J47" s="37">
        <v>4251</v>
      </c>
      <c r="K47" s="16">
        <f t="shared" si="0"/>
        <v>8878</v>
      </c>
    </row>
    <row r="48" spans="1:11" ht="13.5" customHeight="1">
      <c r="A48" s="46" t="s">
        <v>16</v>
      </c>
      <c r="B48" s="46"/>
      <c r="C48" s="46"/>
      <c r="D48" s="19"/>
      <c r="E48" s="20"/>
      <c r="F48" s="20"/>
      <c r="H48" s="10">
        <v>45</v>
      </c>
      <c r="I48" s="32">
        <v>4685</v>
      </c>
      <c r="J48" s="33">
        <v>4318</v>
      </c>
      <c r="K48" s="11">
        <f t="shared" si="0"/>
        <v>9003</v>
      </c>
    </row>
    <row r="49" spans="1:11" ht="13.5" customHeight="1" thickBot="1">
      <c r="A49" s="47"/>
      <c r="B49" s="47"/>
      <c r="C49" s="48"/>
      <c r="H49" s="5">
        <v>46</v>
      </c>
      <c r="I49" s="28">
        <v>4527</v>
      </c>
      <c r="J49" s="29">
        <v>4106</v>
      </c>
      <c r="K49" s="6">
        <f t="shared" si="0"/>
        <v>8633</v>
      </c>
    </row>
    <row r="50" spans="1:11" ht="13.5" customHeight="1">
      <c r="A50" s="42" t="s">
        <v>10</v>
      </c>
      <c r="B50" s="79" t="s">
        <v>11</v>
      </c>
      <c r="C50" s="49" t="s">
        <v>5</v>
      </c>
      <c r="D50" s="81"/>
      <c r="E50" s="61" t="s">
        <v>14</v>
      </c>
      <c r="F50" s="62"/>
      <c r="H50" s="5">
        <v>47</v>
      </c>
      <c r="I50" s="28">
        <v>4223</v>
      </c>
      <c r="J50" s="29">
        <v>3740</v>
      </c>
      <c r="K50" s="6">
        <f t="shared" si="0"/>
        <v>7963</v>
      </c>
    </row>
    <row r="51" spans="1:11" ht="13.5" customHeight="1">
      <c r="A51" s="43"/>
      <c r="B51" s="80"/>
      <c r="C51" s="51"/>
      <c r="D51" s="82"/>
      <c r="E51" s="63"/>
      <c r="F51" s="64"/>
      <c r="H51" s="5">
        <v>48</v>
      </c>
      <c r="I51" s="28">
        <v>3924</v>
      </c>
      <c r="J51" s="29">
        <v>3579</v>
      </c>
      <c r="K51" s="6">
        <f t="shared" si="0"/>
        <v>7503</v>
      </c>
    </row>
    <row r="52" spans="1:11" ht="13.5" customHeight="1">
      <c r="A52" s="99">
        <f>SUM($I$68:$I$106)</f>
        <v>60015</v>
      </c>
      <c r="B52" s="101">
        <f>SUM($J$68:$J$106)</f>
        <v>73583</v>
      </c>
      <c r="C52" s="103">
        <f>A52+B52</f>
        <v>133598</v>
      </c>
      <c r="D52" s="104"/>
      <c r="E52" s="95">
        <f>C52/$C$22</f>
        <v>0.23718498397734636</v>
      </c>
      <c r="F52" s="96"/>
      <c r="H52" s="8">
        <v>49</v>
      </c>
      <c r="I52" s="30">
        <v>4266</v>
      </c>
      <c r="J52" s="31">
        <v>3931</v>
      </c>
      <c r="K52" s="9">
        <f t="shared" si="0"/>
        <v>8197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3882</v>
      </c>
      <c r="J53" s="35">
        <v>3623</v>
      </c>
      <c r="K53" s="13">
        <f t="shared" si="0"/>
        <v>7505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3750</v>
      </c>
      <c r="J54" s="29">
        <v>3533</v>
      </c>
      <c r="K54" s="6">
        <f t="shared" si="0"/>
        <v>7283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3382</v>
      </c>
      <c r="J55" s="29">
        <v>3276</v>
      </c>
      <c r="K55" s="6">
        <f t="shared" si="0"/>
        <v>6658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3419</v>
      </c>
      <c r="J56" s="29">
        <v>3253</v>
      </c>
      <c r="K56" s="6">
        <f t="shared" si="0"/>
        <v>6672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3300</v>
      </c>
      <c r="J57" s="37">
        <v>3187</v>
      </c>
      <c r="K57" s="16">
        <f t="shared" si="0"/>
        <v>6487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3321</v>
      </c>
      <c r="J58" s="33">
        <v>3072</v>
      </c>
      <c r="K58" s="11">
        <f t="shared" si="0"/>
        <v>6393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3115</v>
      </c>
      <c r="J59" s="29">
        <v>2982</v>
      </c>
      <c r="K59" s="6">
        <f t="shared" si="0"/>
        <v>6097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3034</v>
      </c>
      <c r="J60" s="29">
        <v>3069</v>
      </c>
      <c r="K60" s="6">
        <f t="shared" si="0"/>
        <v>6103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3123</v>
      </c>
      <c r="J61" s="29">
        <v>3197</v>
      </c>
      <c r="K61" s="6">
        <f t="shared" si="0"/>
        <v>6320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3228</v>
      </c>
      <c r="J62" s="31">
        <v>3230</v>
      </c>
      <c r="K62" s="9">
        <f t="shared" si="0"/>
        <v>6458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3178</v>
      </c>
      <c r="J63" s="35">
        <v>3347</v>
      </c>
      <c r="K63" s="13">
        <f t="shared" si="0"/>
        <v>6525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3500</v>
      </c>
      <c r="J64" s="29">
        <v>3610</v>
      </c>
      <c r="K64" s="6">
        <f t="shared" si="0"/>
        <v>7110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3606</v>
      </c>
      <c r="J65" s="29">
        <v>3875</v>
      </c>
      <c r="K65" s="6">
        <f t="shared" si="0"/>
        <v>7481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3940</v>
      </c>
      <c r="J66" s="29">
        <v>4111</v>
      </c>
      <c r="K66" s="6">
        <f t="shared" si="0"/>
        <v>8051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4413</v>
      </c>
      <c r="J67" s="37">
        <v>4487</v>
      </c>
      <c r="K67" s="16">
        <f t="shared" si="0"/>
        <v>8900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4501</v>
      </c>
      <c r="J68" s="33">
        <v>4721</v>
      </c>
      <c r="K68" s="11">
        <f aca="true" t="shared" si="1" ref="K68:K106">I68+J68</f>
        <v>9222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4757</v>
      </c>
      <c r="J69" s="29">
        <v>5037</v>
      </c>
      <c r="K69" s="6">
        <f t="shared" si="1"/>
        <v>9794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4018</v>
      </c>
      <c r="J70" s="29">
        <v>4331</v>
      </c>
      <c r="K70" s="6">
        <f t="shared" si="1"/>
        <v>8349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2615</v>
      </c>
      <c r="J71" s="29">
        <v>2857</v>
      </c>
      <c r="K71" s="6">
        <f t="shared" si="1"/>
        <v>5472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3061</v>
      </c>
      <c r="J72" s="31">
        <v>3433</v>
      </c>
      <c r="K72" s="9">
        <f t="shared" si="1"/>
        <v>6494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3751</v>
      </c>
      <c r="J73" s="35">
        <v>4122</v>
      </c>
      <c r="K73" s="13">
        <f t="shared" si="1"/>
        <v>7873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3434</v>
      </c>
      <c r="J74" s="29">
        <v>3809</v>
      </c>
      <c r="K74" s="6">
        <f t="shared" si="1"/>
        <v>7243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3486</v>
      </c>
      <c r="J75" s="29">
        <v>3814</v>
      </c>
      <c r="K75" s="6">
        <f t="shared" si="1"/>
        <v>7300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3239</v>
      </c>
      <c r="J76" s="29">
        <v>3557</v>
      </c>
      <c r="K76" s="6">
        <f t="shared" si="1"/>
        <v>6796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2951</v>
      </c>
      <c r="J77" s="37">
        <v>3243</v>
      </c>
      <c r="K77" s="16">
        <f t="shared" si="1"/>
        <v>6194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2500</v>
      </c>
      <c r="J78" s="33">
        <v>2746</v>
      </c>
      <c r="K78" s="11">
        <f t="shared" si="1"/>
        <v>5246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2660</v>
      </c>
      <c r="J79" s="29">
        <v>2942</v>
      </c>
      <c r="K79" s="6">
        <f t="shared" si="1"/>
        <v>5602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2367</v>
      </c>
      <c r="J80" s="29">
        <v>2801</v>
      </c>
      <c r="K80" s="6">
        <f t="shared" si="1"/>
        <v>5168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2360</v>
      </c>
      <c r="J81" s="29">
        <v>2774</v>
      </c>
      <c r="K81" s="6">
        <f t="shared" si="1"/>
        <v>5134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2072</v>
      </c>
      <c r="J82" s="31">
        <v>2432</v>
      </c>
      <c r="K82" s="9">
        <f t="shared" si="1"/>
        <v>4504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1878</v>
      </c>
      <c r="J83" s="35">
        <v>2284</v>
      </c>
      <c r="K83" s="13">
        <f t="shared" si="1"/>
        <v>4162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1662</v>
      </c>
      <c r="J84" s="29">
        <v>2260</v>
      </c>
      <c r="K84" s="6">
        <f t="shared" si="1"/>
        <v>3922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1490</v>
      </c>
      <c r="J85" s="29">
        <v>2034</v>
      </c>
      <c r="K85" s="6">
        <f t="shared" si="1"/>
        <v>3524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1294</v>
      </c>
      <c r="J86" s="29">
        <v>1946</v>
      </c>
      <c r="K86" s="6">
        <f t="shared" si="1"/>
        <v>3240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1097</v>
      </c>
      <c r="J87" s="37">
        <v>1739</v>
      </c>
      <c r="K87" s="16">
        <f t="shared" si="1"/>
        <v>2836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918</v>
      </c>
      <c r="J88" s="33">
        <v>1609</v>
      </c>
      <c r="K88" s="11">
        <f t="shared" si="1"/>
        <v>2527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846</v>
      </c>
      <c r="J89" s="29">
        <v>1443</v>
      </c>
      <c r="K89" s="6">
        <f t="shared" si="1"/>
        <v>2289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727</v>
      </c>
      <c r="J90" s="29">
        <v>1286</v>
      </c>
      <c r="K90" s="6">
        <f t="shared" si="1"/>
        <v>2013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569</v>
      </c>
      <c r="J91" s="29">
        <v>1229</v>
      </c>
      <c r="K91" s="6">
        <f t="shared" si="1"/>
        <v>1798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502</v>
      </c>
      <c r="J92" s="31">
        <v>990</v>
      </c>
      <c r="K92" s="9">
        <f t="shared" si="1"/>
        <v>1492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327</v>
      </c>
      <c r="J93" s="35">
        <v>812</v>
      </c>
      <c r="K93" s="13">
        <f t="shared" si="1"/>
        <v>1139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277</v>
      </c>
      <c r="J94" s="29">
        <v>729</v>
      </c>
      <c r="K94" s="6">
        <f t="shared" si="1"/>
        <v>1006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186</v>
      </c>
      <c r="J95" s="29">
        <v>648</v>
      </c>
      <c r="K95" s="6">
        <f t="shared" si="1"/>
        <v>834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131</v>
      </c>
      <c r="J96" s="29">
        <v>485</v>
      </c>
      <c r="K96" s="6">
        <f t="shared" si="1"/>
        <v>616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105</v>
      </c>
      <c r="J97" s="31">
        <v>396</v>
      </c>
      <c r="K97" s="9">
        <f t="shared" si="1"/>
        <v>501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71</v>
      </c>
      <c r="J98" s="35">
        <v>287</v>
      </c>
      <c r="K98" s="13">
        <f t="shared" si="1"/>
        <v>358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57</v>
      </c>
      <c r="J99" s="29">
        <v>213</v>
      </c>
      <c r="K99" s="6">
        <f t="shared" si="1"/>
        <v>270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44</v>
      </c>
      <c r="J100" s="29">
        <v>175</v>
      </c>
      <c r="K100" s="6">
        <f t="shared" si="1"/>
        <v>219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23</v>
      </c>
      <c r="J101" s="29">
        <v>141</v>
      </c>
      <c r="K101" s="6">
        <f t="shared" si="1"/>
        <v>164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16</v>
      </c>
      <c r="J102" s="31">
        <v>88</v>
      </c>
      <c r="K102" s="9">
        <f t="shared" si="1"/>
        <v>104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12</v>
      </c>
      <c r="J103" s="35">
        <v>65</v>
      </c>
      <c r="K103" s="13">
        <f t="shared" si="1"/>
        <v>77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8</v>
      </c>
      <c r="J104" s="29">
        <v>43</v>
      </c>
      <c r="K104" s="6">
        <f t="shared" si="1"/>
        <v>51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1</v>
      </c>
      <c r="J105" s="29">
        <v>31</v>
      </c>
      <c r="K105" s="6">
        <f t="shared" si="1"/>
        <v>32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2</v>
      </c>
      <c r="J106" s="40">
        <v>31</v>
      </c>
      <c r="K106" s="41">
        <f t="shared" si="1"/>
        <v>33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2014-01-09T02:06:39Z</cp:lastPrinted>
  <dcterms:created xsi:type="dcterms:W3CDTF">2007-11-05T00:25:44Z</dcterms:created>
  <dcterms:modified xsi:type="dcterms:W3CDTF">2014-07-03T09:53:30Z</dcterms:modified>
  <cp:category/>
  <cp:version/>
  <cp:contentType/>
  <cp:contentStatus/>
</cp:coreProperties>
</file>